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C:\Users\skrcalov\Downloads\"/>
    </mc:Choice>
  </mc:AlternateContent>
  <xr:revisionPtr revIDLastSave="0" documentId="8_{0791197C-E44F-4B7F-8EDB-F28AEFFE6BDE}" xr6:coauthVersionLast="47" xr6:coauthVersionMax="47" xr10:uidLastSave="{00000000-0000-0000-0000-000000000000}"/>
  <bookViews>
    <workbookView xWindow="-120" yWindow="-120" windowWidth="29040" windowHeight="17520" activeTab="1" xr2:uid="{B47DAC68-1D77-42CB-9747-CEA5A730BDAE}"/>
  </bookViews>
  <sheets>
    <sheet name="Description" sheetId="3" r:id="rId1"/>
    <sheet name="Data for consulates" sheetId="1" r:id="rId2"/>
    <sheet name="Totals - Schengen State" sheetId="11" r:id="rId3"/>
    <sheet name="Schengen totals - applications" sheetId="13" r:id="rId4"/>
    <sheet name="Schengen totals - visas issued" sheetId="14" r:id="rId5"/>
    <sheet name="Visas issued consulates + BCP" sheetId="15" r:id="rId6"/>
    <sheet name="Totals - third country" sheetId="16" r:id="rId7"/>
    <sheet name="ATVs totals" sheetId="17" r:id="rId8"/>
    <sheet name="Cyprus" sheetId="2" r:id="rId9"/>
  </sheets>
  <definedNames>
    <definedName name="_xlnm._FilterDatabase" localSheetId="8" hidden="1">Cyprus!$A$1:$S$53</definedName>
    <definedName name="_xlnm._FilterDatabase" localSheetId="1" hidden="1">'Data for consulates'!$A$1:$S$1853</definedName>
    <definedName name="tListePays">#REF!</definedName>
  </definedNames>
  <calcPr calcId="191029"/>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 i="1" l="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007" i="1"/>
  <c r="O1008" i="1"/>
  <c r="O1009" i="1"/>
  <c r="O1010" i="1"/>
  <c r="O1011" i="1"/>
  <c r="O1012" i="1"/>
  <c r="O1013" i="1"/>
  <c r="O1014" i="1"/>
  <c r="O1015" i="1"/>
  <c r="O1016" i="1"/>
  <c r="O1017" i="1"/>
  <c r="O1018" i="1"/>
  <c r="O1019" i="1"/>
  <c r="O1020" i="1"/>
  <c r="O1021" i="1"/>
  <c r="O1022" i="1"/>
  <c r="O1023" i="1"/>
  <c r="O1024" i="1"/>
  <c r="O1025" i="1"/>
  <c r="O1026" i="1"/>
  <c r="O1027" i="1"/>
  <c r="O1028" i="1"/>
  <c r="O1029" i="1"/>
  <c r="O1030" i="1"/>
  <c r="O1031" i="1"/>
  <c r="O1032" i="1"/>
  <c r="O1033" i="1"/>
  <c r="O1034" i="1"/>
  <c r="O1035" i="1"/>
  <c r="O1036" i="1"/>
  <c r="O1037" i="1"/>
  <c r="O1038" i="1"/>
  <c r="O1039" i="1"/>
  <c r="O1040" i="1"/>
  <c r="O1041" i="1"/>
  <c r="O1042" i="1"/>
  <c r="O1043" i="1"/>
  <c r="O1044" i="1"/>
  <c r="O1045" i="1"/>
  <c r="O1046" i="1"/>
  <c r="O1047" i="1"/>
  <c r="O1048" i="1"/>
  <c r="O1049" i="1"/>
  <c r="O1050" i="1"/>
  <c r="O1051" i="1"/>
  <c r="O1052" i="1"/>
  <c r="O1053" i="1"/>
  <c r="O1054" i="1"/>
  <c r="O1055" i="1"/>
  <c r="O1056" i="1"/>
  <c r="O1057" i="1"/>
  <c r="O1058" i="1"/>
  <c r="O1059" i="1"/>
  <c r="O1060" i="1"/>
  <c r="O1061" i="1"/>
  <c r="O1062" i="1"/>
  <c r="O1063" i="1"/>
  <c r="O1064" i="1"/>
  <c r="O1065" i="1"/>
  <c r="O1066" i="1"/>
  <c r="O1067" i="1"/>
  <c r="O1068" i="1"/>
  <c r="O1069" i="1"/>
  <c r="O1070" i="1"/>
  <c r="O1071" i="1"/>
  <c r="O1072" i="1"/>
  <c r="O1073" i="1"/>
  <c r="O1074" i="1"/>
  <c r="O1075" i="1"/>
  <c r="O1076" i="1"/>
  <c r="O1077" i="1"/>
  <c r="O1078" i="1"/>
  <c r="O1079" i="1"/>
  <c r="O1080" i="1"/>
  <c r="O1081" i="1"/>
  <c r="O1082" i="1"/>
  <c r="O1083" i="1"/>
  <c r="O1084" i="1"/>
  <c r="O1085" i="1"/>
  <c r="O1086" i="1"/>
  <c r="O1087" i="1"/>
  <c r="O1088" i="1"/>
  <c r="O1089" i="1"/>
  <c r="O1090" i="1"/>
  <c r="O1091" i="1"/>
  <c r="O1092" i="1"/>
  <c r="O1093" i="1"/>
  <c r="O1094" i="1"/>
  <c r="O1095" i="1"/>
  <c r="O1096" i="1"/>
  <c r="O1097" i="1"/>
  <c r="O1098" i="1"/>
  <c r="O1099" i="1"/>
  <c r="O1100" i="1"/>
  <c r="O1101" i="1"/>
  <c r="O1102" i="1"/>
  <c r="O1103" i="1"/>
  <c r="O1104" i="1"/>
  <c r="O1105" i="1"/>
  <c r="O1106" i="1"/>
  <c r="O1107" i="1"/>
  <c r="O1108" i="1"/>
  <c r="O1109" i="1"/>
  <c r="O1110" i="1"/>
  <c r="O1111" i="1"/>
  <c r="O1112" i="1"/>
  <c r="O1113" i="1"/>
  <c r="O1114" i="1"/>
  <c r="O1115" i="1"/>
  <c r="O1116" i="1"/>
  <c r="O1117" i="1"/>
  <c r="O1118" i="1"/>
  <c r="O1119" i="1"/>
  <c r="O1120" i="1"/>
  <c r="O1121" i="1"/>
  <c r="O1122" i="1"/>
  <c r="O1123" i="1"/>
  <c r="O1124" i="1"/>
  <c r="O1125" i="1"/>
  <c r="O1126" i="1"/>
  <c r="O1127" i="1"/>
  <c r="O1128" i="1"/>
  <c r="O1129" i="1"/>
  <c r="O1130" i="1"/>
  <c r="O1131" i="1"/>
  <c r="O1132" i="1"/>
  <c r="O1133" i="1"/>
  <c r="O1134" i="1"/>
  <c r="O1135" i="1"/>
  <c r="O1136" i="1"/>
  <c r="O1137" i="1"/>
  <c r="O1138" i="1"/>
  <c r="O1139" i="1"/>
  <c r="O1140" i="1"/>
  <c r="O1141" i="1"/>
  <c r="O1142" i="1"/>
  <c r="O1143" i="1"/>
  <c r="O1144" i="1"/>
  <c r="O1145" i="1"/>
  <c r="O1146" i="1"/>
  <c r="O1147" i="1"/>
  <c r="O1148" i="1"/>
  <c r="O1149" i="1"/>
  <c r="O1150" i="1"/>
  <c r="O1151" i="1"/>
  <c r="O1152" i="1"/>
  <c r="O1153" i="1"/>
  <c r="O1154" i="1"/>
  <c r="O1155" i="1"/>
  <c r="O1156" i="1"/>
  <c r="O1157" i="1"/>
  <c r="O1158" i="1"/>
  <c r="O1159" i="1"/>
  <c r="O1160" i="1"/>
  <c r="O1161" i="1"/>
  <c r="O1162" i="1"/>
  <c r="O1163" i="1"/>
  <c r="O1164" i="1"/>
  <c r="O1165" i="1"/>
  <c r="O1166" i="1"/>
  <c r="O1167" i="1"/>
  <c r="O1168" i="1"/>
  <c r="O1169" i="1"/>
  <c r="O1170" i="1"/>
  <c r="O1171" i="1"/>
  <c r="O1172" i="1"/>
  <c r="O1173" i="1"/>
  <c r="O1174" i="1"/>
  <c r="O1175" i="1"/>
  <c r="O1176" i="1"/>
  <c r="O1177" i="1"/>
  <c r="O1178" i="1"/>
  <c r="O1179" i="1"/>
  <c r="O1180" i="1"/>
  <c r="O1181" i="1"/>
  <c r="O1182" i="1"/>
  <c r="O1183" i="1"/>
  <c r="O1184" i="1"/>
  <c r="O1185" i="1"/>
  <c r="O1186" i="1"/>
  <c r="O1187" i="1"/>
  <c r="O1188" i="1"/>
  <c r="O1189" i="1"/>
  <c r="O1190" i="1"/>
  <c r="O1191" i="1"/>
  <c r="O1192" i="1"/>
  <c r="O1193" i="1"/>
  <c r="O1194" i="1"/>
  <c r="O1195" i="1"/>
  <c r="O1196" i="1"/>
  <c r="O1197" i="1"/>
  <c r="O1198" i="1"/>
  <c r="O1199" i="1"/>
  <c r="O1200" i="1"/>
  <c r="O1201" i="1"/>
  <c r="O1202" i="1"/>
  <c r="O1203" i="1"/>
  <c r="O1204" i="1"/>
  <c r="O1205" i="1"/>
  <c r="O1206" i="1"/>
  <c r="O1207" i="1"/>
  <c r="O1208" i="1"/>
  <c r="O1209" i="1"/>
  <c r="O1210" i="1"/>
  <c r="O1211" i="1"/>
  <c r="O1212" i="1"/>
  <c r="O1213" i="1"/>
  <c r="O1214" i="1"/>
  <c r="O1215" i="1"/>
  <c r="O1216" i="1"/>
  <c r="O1217" i="1"/>
  <c r="O1218" i="1"/>
  <c r="O1219" i="1"/>
  <c r="O1220" i="1"/>
  <c r="O1221" i="1"/>
  <c r="O1222" i="1"/>
  <c r="O1223" i="1"/>
  <c r="O1224" i="1"/>
  <c r="O1225" i="1"/>
  <c r="O1226" i="1"/>
  <c r="O1227" i="1"/>
  <c r="O1228" i="1"/>
  <c r="O1229" i="1"/>
  <c r="O1230" i="1"/>
  <c r="O1231" i="1"/>
  <c r="O1232" i="1"/>
  <c r="O1233" i="1"/>
  <c r="O1234" i="1"/>
  <c r="O1235" i="1"/>
  <c r="O1236" i="1"/>
  <c r="O1237" i="1"/>
  <c r="O1238" i="1"/>
  <c r="O1239" i="1"/>
  <c r="O1240" i="1"/>
  <c r="O1241" i="1"/>
  <c r="O1242" i="1"/>
  <c r="O1243" i="1"/>
  <c r="O1244" i="1"/>
  <c r="O1245" i="1"/>
  <c r="O1246" i="1"/>
  <c r="O1247" i="1"/>
  <c r="O1248" i="1"/>
  <c r="O1249" i="1"/>
  <c r="O1250" i="1"/>
  <c r="O1251" i="1"/>
  <c r="O1252" i="1"/>
  <c r="O1253" i="1"/>
  <c r="O1254" i="1"/>
  <c r="O1255" i="1"/>
  <c r="O1256" i="1"/>
  <c r="O1257" i="1"/>
  <c r="O1258" i="1"/>
  <c r="O1259" i="1"/>
  <c r="O1260" i="1"/>
  <c r="O1261" i="1"/>
  <c r="O1262" i="1"/>
  <c r="O1263" i="1"/>
  <c r="O1264" i="1"/>
  <c r="O1265" i="1"/>
  <c r="O1266" i="1"/>
  <c r="O1267" i="1"/>
  <c r="O1268" i="1"/>
  <c r="O1269" i="1"/>
  <c r="O1270" i="1"/>
  <c r="O1271" i="1"/>
  <c r="O1272" i="1"/>
  <c r="O1273" i="1"/>
  <c r="O1274" i="1"/>
  <c r="O1275" i="1"/>
  <c r="O1276" i="1"/>
  <c r="O1277" i="1"/>
  <c r="O1278" i="1"/>
  <c r="O1279" i="1"/>
  <c r="O1280" i="1"/>
  <c r="O1281" i="1"/>
  <c r="O1282" i="1"/>
  <c r="O1283" i="1"/>
  <c r="O1284" i="1"/>
  <c r="O1285" i="1"/>
  <c r="O1286" i="1"/>
  <c r="O1287" i="1"/>
  <c r="O1288" i="1"/>
  <c r="O1289" i="1"/>
  <c r="O1290" i="1"/>
  <c r="O1291" i="1"/>
  <c r="O1292" i="1"/>
  <c r="O1293" i="1"/>
  <c r="O1294" i="1"/>
  <c r="O1295" i="1"/>
  <c r="O1296" i="1"/>
  <c r="O1297" i="1"/>
  <c r="O1298" i="1"/>
  <c r="O1299" i="1"/>
  <c r="O1300" i="1"/>
  <c r="O1301" i="1"/>
  <c r="O1302" i="1"/>
  <c r="O1303" i="1"/>
  <c r="O1304" i="1"/>
  <c r="O1305" i="1"/>
  <c r="O1306" i="1"/>
  <c r="O1307" i="1"/>
  <c r="O1308" i="1"/>
  <c r="O1309" i="1"/>
  <c r="O1310" i="1"/>
  <c r="O1311" i="1"/>
  <c r="O1312" i="1"/>
  <c r="O1313" i="1"/>
  <c r="O1314" i="1"/>
  <c r="O1315" i="1"/>
  <c r="O1316" i="1"/>
  <c r="O1317" i="1"/>
  <c r="O1318" i="1"/>
  <c r="O1319" i="1"/>
  <c r="O1320" i="1"/>
  <c r="O1321" i="1"/>
  <c r="O1322" i="1"/>
  <c r="O1323" i="1"/>
  <c r="O1324" i="1"/>
  <c r="O1325" i="1"/>
  <c r="O1326" i="1"/>
  <c r="O1327" i="1"/>
  <c r="O1328" i="1"/>
  <c r="O1329" i="1"/>
  <c r="O1330" i="1"/>
  <c r="O1331" i="1"/>
  <c r="O1332" i="1"/>
  <c r="O1333" i="1"/>
  <c r="O1334" i="1"/>
  <c r="O1335" i="1"/>
  <c r="O1336" i="1"/>
  <c r="O1337" i="1"/>
  <c r="O1338" i="1"/>
  <c r="O1339" i="1"/>
  <c r="O1340" i="1"/>
  <c r="O1341" i="1"/>
  <c r="O1342" i="1"/>
  <c r="O1343" i="1"/>
  <c r="O1344" i="1"/>
  <c r="O1345" i="1"/>
  <c r="O1346" i="1"/>
  <c r="O1347" i="1"/>
  <c r="O1348" i="1"/>
  <c r="O1349" i="1"/>
  <c r="O1350" i="1"/>
  <c r="O1351" i="1"/>
  <c r="O1352" i="1"/>
  <c r="O1353" i="1"/>
  <c r="O1354" i="1"/>
  <c r="O1355" i="1"/>
  <c r="O1356" i="1"/>
  <c r="O1357" i="1"/>
  <c r="O1358" i="1"/>
  <c r="O1359" i="1"/>
  <c r="O1360" i="1"/>
  <c r="O1361" i="1"/>
  <c r="O1362" i="1"/>
  <c r="O1363" i="1"/>
  <c r="O1364" i="1"/>
  <c r="O1365" i="1"/>
  <c r="O1366" i="1"/>
  <c r="O1367" i="1"/>
  <c r="O1368" i="1"/>
  <c r="O1369" i="1"/>
  <c r="O1370" i="1"/>
  <c r="O1371" i="1"/>
  <c r="O1372" i="1"/>
  <c r="O1373" i="1"/>
  <c r="O1374" i="1"/>
  <c r="O1375" i="1"/>
  <c r="O1376" i="1"/>
  <c r="O1377" i="1"/>
  <c r="O1378" i="1"/>
  <c r="O1379" i="1"/>
  <c r="O1380" i="1"/>
  <c r="O1381" i="1"/>
  <c r="O1382" i="1"/>
  <c r="O1383" i="1"/>
  <c r="O1384" i="1"/>
  <c r="O1385" i="1"/>
  <c r="O1386" i="1"/>
  <c r="O1387" i="1"/>
  <c r="O1388" i="1"/>
  <c r="O1389" i="1"/>
  <c r="O1390" i="1"/>
  <c r="O1391" i="1"/>
  <c r="O1392" i="1"/>
  <c r="O1393" i="1"/>
  <c r="O1394" i="1"/>
  <c r="O1395" i="1"/>
  <c r="O1396" i="1"/>
  <c r="O1397" i="1"/>
  <c r="O1398" i="1"/>
  <c r="O1399" i="1"/>
  <c r="O1400" i="1"/>
  <c r="O1401" i="1"/>
  <c r="O1402" i="1"/>
  <c r="O1403" i="1"/>
  <c r="O1404" i="1"/>
  <c r="O1405" i="1"/>
  <c r="O1406" i="1"/>
  <c r="O1407" i="1"/>
  <c r="O1408" i="1"/>
  <c r="O1409" i="1"/>
  <c r="O1410" i="1"/>
  <c r="O1411" i="1"/>
  <c r="O1412" i="1"/>
  <c r="O1413" i="1"/>
  <c r="O1414" i="1"/>
  <c r="O1415" i="1"/>
  <c r="O1416" i="1"/>
  <c r="O1417" i="1"/>
  <c r="O1418" i="1"/>
  <c r="O1419" i="1"/>
  <c r="O1420" i="1"/>
  <c r="O1421" i="1"/>
  <c r="O1422" i="1"/>
  <c r="O1423" i="1"/>
  <c r="O1424" i="1"/>
  <c r="O1425" i="1"/>
  <c r="O1426" i="1"/>
  <c r="O1427" i="1"/>
  <c r="O1428" i="1"/>
  <c r="O1429" i="1"/>
  <c r="O1430" i="1"/>
  <c r="O1431" i="1"/>
  <c r="O1432" i="1"/>
  <c r="O1433" i="1"/>
  <c r="O1434" i="1"/>
  <c r="O1435" i="1"/>
  <c r="O1436" i="1"/>
  <c r="O1437" i="1"/>
  <c r="O1438" i="1"/>
  <c r="O1439" i="1"/>
  <c r="O1440" i="1"/>
  <c r="O1441" i="1"/>
  <c r="O1442" i="1"/>
  <c r="O1443" i="1"/>
  <c r="O1444" i="1"/>
  <c r="O1445" i="1"/>
  <c r="O1446" i="1"/>
  <c r="O1447" i="1"/>
  <c r="O1448" i="1"/>
  <c r="O1449" i="1"/>
  <c r="O1450" i="1"/>
  <c r="O1451" i="1"/>
  <c r="O1452" i="1"/>
  <c r="O1453" i="1"/>
  <c r="O1454" i="1"/>
  <c r="O1455" i="1"/>
  <c r="O1456" i="1"/>
  <c r="O1457" i="1"/>
  <c r="O1458" i="1"/>
  <c r="O1459" i="1"/>
  <c r="O1460" i="1"/>
  <c r="O1461" i="1"/>
  <c r="O1462" i="1"/>
  <c r="O1463" i="1"/>
  <c r="O1464" i="1"/>
  <c r="O1465" i="1"/>
  <c r="O1466" i="1"/>
  <c r="O1467" i="1"/>
  <c r="O1468" i="1"/>
  <c r="O1469" i="1"/>
  <c r="O1470" i="1"/>
  <c r="O1471" i="1"/>
  <c r="O1472" i="1"/>
  <c r="O1473" i="1"/>
  <c r="O1474" i="1"/>
  <c r="O1475" i="1"/>
  <c r="O1476" i="1"/>
  <c r="O1477" i="1"/>
  <c r="O1478" i="1"/>
  <c r="O1479" i="1"/>
  <c r="O1480" i="1"/>
  <c r="O1481" i="1"/>
  <c r="O1482" i="1"/>
  <c r="O1483" i="1"/>
  <c r="O1484" i="1"/>
  <c r="O1485" i="1"/>
  <c r="O1486" i="1"/>
  <c r="O1487" i="1"/>
  <c r="O1488" i="1"/>
  <c r="O1489" i="1"/>
  <c r="O1490" i="1"/>
  <c r="O1491" i="1"/>
  <c r="O1492" i="1"/>
  <c r="O1493" i="1"/>
  <c r="O1494" i="1"/>
  <c r="O1495" i="1"/>
  <c r="O1496" i="1"/>
  <c r="O1497" i="1"/>
  <c r="O1498" i="1"/>
  <c r="O1499" i="1"/>
  <c r="O1500" i="1"/>
  <c r="O1501" i="1"/>
  <c r="O1502" i="1"/>
  <c r="O1503" i="1"/>
  <c r="O1504" i="1"/>
  <c r="O1505" i="1"/>
  <c r="O1506" i="1"/>
  <c r="O1507" i="1"/>
  <c r="O1508" i="1"/>
  <c r="O1509" i="1"/>
  <c r="O1510" i="1"/>
  <c r="O1511" i="1"/>
  <c r="O1512" i="1"/>
  <c r="O1513" i="1"/>
  <c r="O1514" i="1"/>
  <c r="O1515" i="1"/>
  <c r="O1516" i="1"/>
  <c r="O1517" i="1"/>
  <c r="O1518" i="1"/>
  <c r="O1519" i="1"/>
  <c r="O1520" i="1"/>
  <c r="O1521" i="1"/>
  <c r="O1522" i="1"/>
  <c r="O1523" i="1"/>
  <c r="O1524" i="1"/>
  <c r="O1525" i="1"/>
  <c r="O1526" i="1"/>
  <c r="O1527" i="1"/>
  <c r="O1528" i="1"/>
  <c r="O1529" i="1"/>
  <c r="O1530" i="1"/>
  <c r="O1531" i="1"/>
  <c r="O1532" i="1"/>
  <c r="O1533" i="1"/>
  <c r="O1534" i="1"/>
  <c r="O1535" i="1"/>
  <c r="O1536" i="1"/>
  <c r="O1537" i="1"/>
  <c r="O1538" i="1"/>
  <c r="O1539" i="1"/>
  <c r="O1540" i="1"/>
  <c r="O1541" i="1"/>
  <c r="O1542" i="1"/>
  <c r="O1543" i="1"/>
  <c r="O1544" i="1"/>
  <c r="O1545" i="1"/>
  <c r="O1546" i="1"/>
  <c r="O1547" i="1"/>
  <c r="O1548" i="1"/>
  <c r="O1549" i="1"/>
  <c r="O1550" i="1"/>
  <c r="O1551" i="1"/>
  <c r="O1552" i="1"/>
  <c r="O1553" i="1"/>
  <c r="O1554" i="1"/>
  <c r="O1555" i="1"/>
  <c r="O1556" i="1"/>
  <c r="O1557" i="1"/>
  <c r="O1558" i="1"/>
  <c r="O1559" i="1"/>
  <c r="O1560" i="1"/>
  <c r="O1561" i="1"/>
  <c r="O1562" i="1"/>
  <c r="O1563" i="1"/>
  <c r="O1564" i="1"/>
  <c r="O1565" i="1"/>
  <c r="O1566" i="1"/>
  <c r="O1567" i="1"/>
  <c r="O1568" i="1"/>
  <c r="O1569" i="1"/>
  <c r="O1570" i="1"/>
  <c r="O1571" i="1"/>
  <c r="O1572" i="1"/>
  <c r="O1573" i="1"/>
  <c r="O1574" i="1"/>
  <c r="O1575" i="1"/>
  <c r="O1576" i="1"/>
  <c r="O1577" i="1"/>
  <c r="O1578" i="1"/>
  <c r="O1579" i="1"/>
  <c r="O1580" i="1"/>
  <c r="O1581" i="1"/>
  <c r="O1582" i="1"/>
  <c r="O1583" i="1"/>
  <c r="O1584" i="1"/>
  <c r="O1585" i="1"/>
  <c r="O1586" i="1"/>
  <c r="O1587" i="1"/>
  <c r="O1588" i="1"/>
  <c r="O1589" i="1"/>
  <c r="O1590" i="1"/>
  <c r="O1591" i="1"/>
  <c r="O1592" i="1"/>
  <c r="O1593" i="1"/>
  <c r="O1594" i="1"/>
  <c r="O1595" i="1"/>
  <c r="O1596" i="1"/>
  <c r="O1597" i="1"/>
  <c r="O1598" i="1"/>
  <c r="O1599" i="1"/>
  <c r="O1600" i="1"/>
  <c r="O1601" i="1"/>
  <c r="O1602" i="1"/>
  <c r="O1603" i="1"/>
  <c r="O1604" i="1"/>
  <c r="O1605" i="1"/>
  <c r="O1606" i="1"/>
  <c r="O1607" i="1"/>
  <c r="O1608" i="1"/>
  <c r="O1609" i="1"/>
  <c r="O1610" i="1"/>
  <c r="O1611" i="1"/>
  <c r="O1612" i="1"/>
  <c r="O1613" i="1"/>
  <c r="O1614" i="1"/>
  <c r="O1615" i="1"/>
  <c r="O1616" i="1"/>
  <c r="O1617" i="1"/>
  <c r="O1618" i="1"/>
  <c r="O1619" i="1"/>
  <c r="O1620" i="1"/>
  <c r="O1621" i="1"/>
  <c r="O1622" i="1"/>
  <c r="O1623" i="1"/>
  <c r="O1624" i="1"/>
  <c r="O1625" i="1"/>
  <c r="O1626" i="1"/>
  <c r="O1627" i="1"/>
  <c r="O1628" i="1"/>
  <c r="O1629" i="1"/>
  <c r="O1630" i="1"/>
  <c r="O1631" i="1"/>
  <c r="O1632" i="1"/>
  <c r="O1633" i="1"/>
  <c r="O1634" i="1"/>
  <c r="O1635" i="1"/>
  <c r="O1636" i="1"/>
  <c r="O1637" i="1"/>
  <c r="O1638" i="1"/>
  <c r="O1639" i="1"/>
  <c r="O1640" i="1"/>
  <c r="O1641" i="1"/>
  <c r="O1642" i="1"/>
  <c r="O1643" i="1"/>
  <c r="O1644" i="1"/>
  <c r="O1645" i="1"/>
  <c r="O1646" i="1"/>
  <c r="O1647" i="1"/>
  <c r="O1648" i="1"/>
  <c r="O1649" i="1"/>
  <c r="O1650" i="1"/>
  <c r="O1651" i="1"/>
  <c r="O1652" i="1"/>
  <c r="O1653" i="1"/>
  <c r="O1654" i="1"/>
  <c r="O1655" i="1"/>
  <c r="O1656" i="1"/>
  <c r="O1657" i="1"/>
  <c r="O1658" i="1"/>
  <c r="O1659" i="1"/>
  <c r="O1660" i="1"/>
  <c r="O1661" i="1"/>
  <c r="O1662" i="1"/>
  <c r="O1663" i="1"/>
  <c r="O1664" i="1"/>
  <c r="O1665" i="1"/>
  <c r="O1666" i="1"/>
  <c r="O1667" i="1"/>
  <c r="O1668" i="1"/>
  <c r="O1669" i="1"/>
  <c r="O1670" i="1"/>
  <c r="O1671" i="1"/>
  <c r="O1672" i="1"/>
  <c r="O1673" i="1"/>
  <c r="O1674" i="1"/>
  <c r="O1675" i="1"/>
  <c r="O1676" i="1"/>
  <c r="O1677" i="1"/>
  <c r="O1678" i="1"/>
  <c r="O1679" i="1"/>
  <c r="O1680" i="1"/>
  <c r="O1681" i="1"/>
  <c r="O1682" i="1"/>
  <c r="O1683" i="1"/>
  <c r="O1684" i="1"/>
  <c r="O1685" i="1"/>
  <c r="O1686" i="1"/>
  <c r="O1687" i="1"/>
  <c r="O1688" i="1"/>
  <c r="O1689" i="1"/>
  <c r="O1690" i="1"/>
  <c r="O1691" i="1"/>
  <c r="O1692" i="1"/>
  <c r="O1693" i="1"/>
  <c r="O1694" i="1"/>
  <c r="O1695" i="1"/>
  <c r="O1696" i="1"/>
  <c r="O1697" i="1"/>
  <c r="O1698" i="1"/>
  <c r="O1699" i="1"/>
  <c r="O1700" i="1"/>
  <c r="O1701" i="1"/>
  <c r="O1702" i="1"/>
  <c r="O1703" i="1"/>
  <c r="O1704" i="1"/>
  <c r="O1705" i="1"/>
  <c r="O1706" i="1"/>
  <c r="O1707" i="1"/>
  <c r="O1708" i="1"/>
  <c r="O1709" i="1"/>
  <c r="O1710" i="1"/>
  <c r="O1711" i="1"/>
  <c r="O1712" i="1"/>
  <c r="O1713" i="1"/>
  <c r="O1714" i="1"/>
  <c r="O1715" i="1"/>
  <c r="O1716" i="1"/>
  <c r="O1717" i="1"/>
  <c r="O1718" i="1"/>
  <c r="O1719" i="1"/>
  <c r="O1720" i="1"/>
  <c r="O1721" i="1"/>
  <c r="O1722" i="1"/>
  <c r="O1723" i="1"/>
  <c r="O1724" i="1"/>
  <c r="O1725" i="1"/>
  <c r="O1726" i="1"/>
  <c r="O1727" i="1"/>
  <c r="O1728" i="1"/>
  <c r="O1729" i="1"/>
  <c r="O1730" i="1"/>
  <c r="O1731" i="1"/>
  <c r="O1732" i="1"/>
  <c r="O1733" i="1"/>
  <c r="O1734" i="1"/>
  <c r="O1735" i="1"/>
  <c r="O1736" i="1"/>
  <c r="O1737" i="1"/>
  <c r="O1738" i="1"/>
  <c r="O1739" i="1"/>
  <c r="O1740" i="1"/>
  <c r="O1741" i="1"/>
  <c r="O1742" i="1"/>
  <c r="O1743" i="1"/>
  <c r="O1744" i="1"/>
  <c r="O1745" i="1"/>
  <c r="O1746" i="1"/>
  <c r="O1747" i="1"/>
  <c r="O1748" i="1"/>
  <c r="O1749" i="1"/>
  <c r="O1750" i="1"/>
  <c r="O1751" i="1"/>
  <c r="O1752" i="1"/>
  <c r="O1753" i="1"/>
  <c r="O1754" i="1"/>
  <c r="O1755" i="1"/>
  <c r="O1756" i="1"/>
  <c r="O1757" i="1"/>
  <c r="O1758" i="1"/>
  <c r="O1759" i="1"/>
  <c r="O1760" i="1"/>
  <c r="O1761" i="1"/>
  <c r="O1762" i="1"/>
  <c r="O1763" i="1"/>
  <c r="O1764" i="1"/>
  <c r="O1765" i="1"/>
  <c r="O1766" i="1"/>
  <c r="O1767" i="1"/>
  <c r="O1768" i="1"/>
  <c r="O1769" i="1"/>
  <c r="O1770" i="1"/>
  <c r="O1771" i="1"/>
  <c r="O1772" i="1"/>
  <c r="O1773" i="1"/>
  <c r="O1774" i="1"/>
  <c r="O1775" i="1"/>
  <c r="O1776" i="1"/>
  <c r="O1777" i="1"/>
  <c r="O1778" i="1"/>
  <c r="O1779" i="1"/>
  <c r="O1780" i="1"/>
  <c r="O1781" i="1"/>
  <c r="O1782" i="1"/>
  <c r="O1783" i="1"/>
  <c r="O1784" i="1"/>
  <c r="O1785" i="1"/>
  <c r="O1786" i="1"/>
  <c r="O1787" i="1"/>
  <c r="O1788" i="1"/>
  <c r="O1789" i="1"/>
  <c r="O1790" i="1"/>
  <c r="O1791" i="1"/>
  <c r="O1792" i="1"/>
  <c r="O1793" i="1"/>
  <c r="O1794" i="1"/>
  <c r="O1795" i="1"/>
  <c r="O1796" i="1"/>
  <c r="O1797" i="1"/>
  <c r="O1798" i="1"/>
  <c r="O1799" i="1"/>
  <c r="O1800" i="1"/>
  <c r="O1801" i="1"/>
  <c r="O1802" i="1"/>
  <c r="O1803" i="1"/>
  <c r="O1804" i="1"/>
  <c r="O1805" i="1"/>
  <c r="O1806" i="1"/>
  <c r="O1807" i="1"/>
  <c r="O1808" i="1"/>
  <c r="O1809" i="1"/>
  <c r="O1810" i="1"/>
  <c r="O1811" i="1"/>
  <c r="O1812" i="1"/>
  <c r="O1813" i="1"/>
  <c r="O1814" i="1"/>
  <c r="O1815" i="1"/>
  <c r="O1816" i="1"/>
  <c r="O1817" i="1"/>
  <c r="O1818" i="1"/>
  <c r="O1819" i="1"/>
  <c r="O1820" i="1"/>
  <c r="O1821" i="1"/>
  <c r="O1822" i="1"/>
  <c r="O1823" i="1"/>
  <c r="O1824" i="1"/>
  <c r="O1825" i="1"/>
  <c r="O1826" i="1"/>
  <c r="O1827" i="1"/>
  <c r="O1828" i="1"/>
  <c r="O1829" i="1"/>
  <c r="O1830" i="1"/>
  <c r="O1831" i="1"/>
  <c r="O1832" i="1"/>
  <c r="O1833" i="1"/>
  <c r="O1834" i="1"/>
  <c r="O1835" i="1"/>
  <c r="O1836" i="1"/>
  <c r="O1837" i="1"/>
  <c r="O1838" i="1"/>
  <c r="O1839" i="1"/>
  <c r="O1840" i="1"/>
  <c r="O1841" i="1"/>
  <c r="O1842" i="1"/>
  <c r="O1843" i="1"/>
  <c r="O1844" i="1"/>
  <c r="O1845" i="1"/>
  <c r="O1846" i="1"/>
  <c r="O1847" i="1"/>
  <c r="O1848" i="1"/>
  <c r="O1849" i="1"/>
  <c r="O1850" i="1"/>
  <c r="O1851" i="1"/>
  <c r="O1852" i="1"/>
  <c r="O1853" i="1"/>
  <c r="L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 r="L634" i="1"/>
  <c r="L635" i="1"/>
  <c r="L636" i="1"/>
  <c r="L637" i="1"/>
  <c r="L638" i="1"/>
  <c r="L639" i="1"/>
  <c r="L640" i="1"/>
  <c r="L641" i="1"/>
  <c r="L642" i="1"/>
  <c r="L643" i="1"/>
  <c r="L644" i="1"/>
  <c r="L645" i="1"/>
  <c r="L646" i="1"/>
  <c r="L647" i="1"/>
  <c r="L648" i="1"/>
  <c r="L649" i="1"/>
  <c r="L650" i="1"/>
  <c r="L651" i="1"/>
  <c r="L652" i="1"/>
  <c r="L653" i="1"/>
  <c r="L654" i="1"/>
  <c r="L655" i="1"/>
  <c r="L656" i="1"/>
  <c r="L657" i="1"/>
  <c r="L658" i="1"/>
  <c r="L659" i="1"/>
  <c r="L660" i="1"/>
  <c r="L661" i="1"/>
  <c r="L662" i="1"/>
  <c r="L663" i="1"/>
  <c r="L664" i="1"/>
  <c r="L665" i="1"/>
  <c r="L666" i="1"/>
  <c r="L667" i="1"/>
  <c r="L668" i="1"/>
  <c r="L669" i="1"/>
  <c r="L670" i="1"/>
  <c r="L671" i="1"/>
  <c r="L672" i="1"/>
  <c r="L673" i="1"/>
  <c r="L674" i="1"/>
  <c r="L675" i="1"/>
  <c r="L676" i="1"/>
  <c r="L677" i="1"/>
  <c r="L678" i="1"/>
  <c r="L679" i="1"/>
  <c r="L680" i="1"/>
  <c r="L681" i="1"/>
  <c r="L682" i="1"/>
  <c r="L683" i="1"/>
  <c r="L684" i="1"/>
  <c r="L685" i="1"/>
  <c r="L686" i="1"/>
  <c r="L687" i="1"/>
  <c r="L688" i="1"/>
  <c r="L689" i="1"/>
  <c r="L690" i="1"/>
  <c r="L691" i="1"/>
  <c r="L692" i="1"/>
  <c r="L693" i="1"/>
  <c r="L694" i="1"/>
  <c r="L695" i="1"/>
  <c r="L696" i="1"/>
  <c r="L697" i="1"/>
  <c r="L698" i="1"/>
  <c r="L699" i="1"/>
  <c r="L700" i="1"/>
  <c r="L701" i="1"/>
  <c r="L702" i="1"/>
  <c r="L703" i="1"/>
  <c r="L704" i="1"/>
  <c r="L705" i="1"/>
  <c r="L706" i="1"/>
  <c r="L707" i="1"/>
  <c r="L708" i="1"/>
  <c r="L709" i="1"/>
  <c r="L710" i="1"/>
  <c r="L711" i="1"/>
  <c r="L712" i="1"/>
  <c r="L713" i="1"/>
  <c r="L714" i="1"/>
  <c r="L715" i="1"/>
  <c r="L716" i="1"/>
  <c r="L717" i="1"/>
  <c r="L718" i="1"/>
  <c r="L719" i="1"/>
  <c r="L720" i="1"/>
  <c r="L721" i="1"/>
  <c r="L722" i="1"/>
  <c r="L723" i="1"/>
  <c r="L724" i="1"/>
  <c r="L725" i="1"/>
  <c r="L726" i="1"/>
  <c r="L727" i="1"/>
  <c r="L728" i="1"/>
  <c r="L729" i="1"/>
  <c r="L730" i="1"/>
  <c r="L731" i="1"/>
  <c r="L732" i="1"/>
  <c r="L733" i="1"/>
  <c r="L734" i="1"/>
  <c r="L735" i="1"/>
  <c r="L736" i="1"/>
  <c r="L737" i="1"/>
  <c r="L738" i="1"/>
  <c r="L739" i="1"/>
  <c r="L740" i="1"/>
  <c r="L741" i="1"/>
  <c r="L742" i="1"/>
  <c r="L743" i="1"/>
  <c r="L744" i="1"/>
  <c r="L745" i="1"/>
  <c r="L746" i="1"/>
  <c r="L747" i="1"/>
  <c r="L748" i="1"/>
  <c r="L749" i="1"/>
  <c r="L750" i="1"/>
  <c r="L751" i="1"/>
  <c r="L752" i="1"/>
  <c r="L753" i="1"/>
  <c r="L754" i="1"/>
  <c r="L755" i="1"/>
  <c r="L756" i="1"/>
  <c r="L757" i="1"/>
  <c r="L758" i="1"/>
  <c r="L759" i="1"/>
  <c r="L760" i="1"/>
  <c r="L761" i="1"/>
  <c r="L762" i="1"/>
  <c r="L763" i="1"/>
  <c r="L764" i="1"/>
  <c r="L765" i="1"/>
  <c r="L766" i="1"/>
  <c r="L767" i="1"/>
  <c r="L768" i="1"/>
  <c r="L769" i="1"/>
  <c r="L770" i="1"/>
  <c r="L771" i="1"/>
  <c r="L772" i="1"/>
  <c r="L773" i="1"/>
  <c r="L774" i="1"/>
  <c r="L775" i="1"/>
  <c r="L776" i="1"/>
  <c r="L777" i="1"/>
  <c r="L778" i="1"/>
  <c r="L779" i="1"/>
  <c r="L780" i="1"/>
  <c r="L781" i="1"/>
  <c r="L782" i="1"/>
  <c r="L783" i="1"/>
  <c r="L784" i="1"/>
  <c r="L785" i="1"/>
  <c r="L786" i="1"/>
  <c r="L787" i="1"/>
  <c r="L788" i="1"/>
  <c r="L789" i="1"/>
  <c r="L790" i="1"/>
  <c r="L791" i="1"/>
  <c r="L792" i="1"/>
  <c r="L793" i="1"/>
  <c r="L794" i="1"/>
  <c r="L795" i="1"/>
  <c r="L796" i="1"/>
  <c r="L797" i="1"/>
  <c r="L798" i="1"/>
  <c r="L799" i="1"/>
  <c r="L800" i="1"/>
  <c r="L801" i="1"/>
  <c r="L802" i="1"/>
  <c r="L803" i="1"/>
  <c r="L804" i="1"/>
  <c r="L805" i="1"/>
  <c r="L806" i="1"/>
  <c r="L807" i="1"/>
  <c r="L808" i="1"/>
  <c r="L809" i="1"/>
  <c r="L810" i="1"/>
  <c r="L811" i="1"/>
  <c r="L812" i="1"/>
  <c r="L813" i="1"/>
  <c r="L814" i="1"/>
  <c r="L815" i="1"/>
  <c r="L816" i="1"/>
  <c r="L817" i="1"/>
  <c r="L818" i="1"/>
  <c r="L819" i="1"/>
  <c r="L820" i="1"/>
  <c r="L821" i="1"/>
  <c r="L822" i="1"/>
  <c r="L823" i="1"/>
  <c r="L824" i="1"/>
  <c r="L825" i="1"/>
  <c r="L826" i="1"/>
  <c r="L827" i="1"/>
  <c r="L828" i="1"/>
  <c r="L829" i="1"/>
  <c r="L830" i="1"/>
  <c r="L831" i="1"/>
  <c r="L832" i="1"/>
  <c r="L833" i="1"/>
  <c r="L834" i="1"/>
  <c r="L835" i="1"/>
  <c r="L836" i="1"/>
  <c r="L837" i="1"/>
  <c r="L838" i="1"/>
  <c r="L839" i="1"/>
  <c r="L840" i="1"/>
  <c r="L841" i="1"/>
  <c r="L842" i="1"/>
  <c r="L843" i="1"/>
  <c r="L844" i="1"/>
  <c r="L845" i="1"/>
  <c r="L846" i="1"/>
  <c r="L847" i="1"/>
  <c r="L848" i="1"/>
  <c r="L849" i="1"/>
  <c r="L850" i="1"/>
  <c r="L851" i="1"/>
  <c r="L852" i="1"/>
  <c r="L853" i="1"/>
  <c r="L854" i="1"/>
  <c r="L855" i="1"/>
  <c r="L856" i="1"/>
  <c r="L857" i="1"/>
  <c r="L858" i="1"/>
  <c r="L859" i="1"/>
  <c r="L860" i="1"/>
  <c r="L861" i="1"/>
  <c r="L862" i="1"/>
  <c r="L863" i="1"/>
  <c r="L864" i="1"/>
  <c r="L865" i="1"/>
  <c r="L866" i="1"/>
  <c r="L867" i="1"/>
  <c r="L868" i="1"/>
  <c r="L869" i="1"/>
  <c r="L870" i="1"/>
  <c r="L871" i="1"/>
  <c r="L872" i="1"/>
  <c r="L873" i="1"/>
  <c r="L874" i="1"/>
  <c r="L875" i="1"/>
  <c r="L876" i="1"/>
  <c r="L877" i="1"/>
  <c r="L878" i="1"/>
  <c r="L879" i="1"/>
  <c r="L880" i="1"/>
  <c r="L881" i="1"/>
  <c r="L882" i="1"/>
  <c r="L883" i="1"/>
  <c r="L884" i="1"/>
  <c r="L885" i="1"/>
  <c r="L886" i="1"/>
  <c r="L887" i="1"/>
  <c r="L888" i="1"/>
  <c r="L889" i="1"/>
  <c r="L890" i="1"/>
  <c r="L891" i="1"/>
  <c r="L892" i="1"/>
  <c r="L893" i="1"/>
  <c r="L894" i="1"/>
  <c r="L895" i="1"/>
  <c r="L896" i="1"/>
  <c r="L897" i="1"/>
  <c r="L898" i="1"/>
  <c r="L899" i="1"/>
  <c r="L900" i="1"/>
  <c r="L901" i="1"/>
  <c r="L902" i="1"/>
  <c r="L903" i="1"/>
  <c r="L904" i="1"/>
  <c r="L905" i="1"/>
  <c r="L906" i="1"/>
  <c r="L907" i="1"/>
  <c r="L908" i="1"/>
  <c r="L909" i="1"/>
  <c r="L910" i="1"/>
  <c r="L911" i="1"/>
  <c r="L912" i="1"/>
  <c r="L913" i="1"/>
  <c r="L914" i="1"/>
  <c r="L915" i="1"/>
  <c r="L916" i="1"/>
  <c r="L917" i="1"/>
  <c r="L918" i="1"/>
  <c r="L919" i="1"/>
  <c r="L920" i="1"/>
  <c r="L921" i="1"/>
  <c r="L922" i="1"/>
  <c r="L923" i="1"/>
  <c r="L924" i="1"/>
  <c r="L925" i="1"/>
  <c r="L926" i="1"/>
  <c r="L927" i="1"/>
  <c r="L928" i="1"/>
  <c r="L929" i="1"/>
  <c r="L930" i="1"/>
  <c r="L931" i="1"/>
  <c r="L932" i="1"/>
  <c r="L933" i="1"/>
  <c r="L934" i="1"/>
  <c r="L935" i="1"/>
  <c r="L936" i="1"/>
  <c r="L937" i="1"/>
  <c r="L938" i="1"/>
  <c r="L939" i="1"/>
  <c r="L940" i="1"/>
  <c r="L941" i="1"/>
  <c r="L942" i="1"/>
  <c r="L943" i="1"/>
  <c r="L944" i="1"/>
  <c r="L945" i="1"/>
  <c r="L946" i="1"/>
  <c r="L947" i="1"/>
  <c r="L948" i="1"/>
  <c r="L949" i="1"/>
  <c r="L950" i="1"/>
  <c r="L951" i="1"/>
  <c r="L952" i="1"/>
  <c r="L953" i="1"/>
  <c r="L954" i="1"/>
  <c r="L955" i="1"/>
  <c r="L956" i="1"/>
  <c r="L957" i="1"/>
  <c r="L958" i="1"/>
  <c r="L959" i="1"/>
  <c r="L960" i="1"/>
  <c r="L961" i="1"/>
  <c r="L962" i="1"/>
  <c r="L963" i="1"/>
  <c r="L964" i="1"/>
  <c r="L965" i="1"/>
  <c r="L966" i="1"/>
  <c r="L967" i="1"/>
  <c r="L968" i="1"/>
  <c r="L969" i="1"/>
  <c r="L970" i="1"/>
  <c r="L971" i="1"/>
  <c r="L972" i="1"/>
  <c r="L973" i="1"/>
  <c r="L974" i="1"/>
  <c r="L975" i="1"/>
  <c r="L976" i="1"/>
  <c r="L977" i="1"/>
  <c r="L978" i="1"/>
  <c r="L979" i="1"/>
  <c r="L980" i="1"/>
  <c r="L981" i="1"/>
  <c r="L982" i="1"/>
  <c r="L983" i="1"/>
  <c r="L984" i="1"/>
  <c r="L985" i="1"/>
  <c r="L986" i="1"/>
  <c r="L987" i="1"/>
  <c r="L988" i="1"/>
  <c r="L989" i="1"/>
  <c r="L990" i="1"/>
  <c r="L991" i="1"/>
  <c r="L992" i="1"/>
  <c r="L993" i="1"/>
  <c r="L994" i="1"/>
  <c r="L995" i="1"/>
  <c r="L996" i="1"/>
  <c r="L997" i="1"/>
  <c r="L998" i="1"/>
  <c r="L999" i="1"/>
  <c r="L1000" i="1"/>
  <c r="L1001" i="1"/>
  <c r="L1002" i="1"/>
  <c r="L1003" i="1"/>
  <c r="L1004" i="1"/>
  <c r="L1005" i="1"/>
  <c r="L1006" i="1"/>
  <c r="L1007" i="1"/>
  <c r="L1008" i="1"/>
  <c r="L1009" i="1"/>
  <c r="L1010" i="1"/>
  <c r="L1011" i="1"/>
  <c r="L1012" i="1"/>
  <c r="L1013" i="1"/>
  <c r="L1014" i="1"/>
  <c r="L1015" i="1"/>
  <c r="L1016" i="1"/>
  <c r="L1017" i="1"/>
  <c r="L1018" i="1"/>
  <c r="L1019" i="1"/>
  <c r="L1020" i="1"/>
  <c r="L1021" i="1"/>
  <c r="L1022" i="1"/>
  <c r="L1023" i="1"/>
  <c r="L1024" i="1"/>
  <c r="L1025" i="1"/>
  <c r="L1026" i="1"/>
  <c r="L1027" i="1"/>
  <c r="L1028" i="1"/>
  <c r="L1029" i="1"/>
  <c r="L1030" i="1"/>
  <c r="L1031" i="1"/>
  <c r="L1032" i="1"/>
  <c r="L1033" i="1"/>
  <c r="L1034" i="1"/>
  <c r="L1035" i="1"/>
  <c r="L1036" i="1"/>
  <c r="L1037" i="1"/>
  <c r="L1038" i="1"/>
  <c r="L1039" i="1"/>
  <c r="L1040" i="1"/>
  <c r="L1041" i="1"/>
  <c r="L1042" i="1"/>
  <c r="L1043" i="1"/>
  <c r="L1044" i="1"/>
  <c r="L1045" i="1"/>
  <c r="L1046" i="1"/>
  <c r="L1047" i="1"/>
  <c r="L1048" i="1"/>
  <c r="L1049" i="1"/>
  <c r="L1050" i="1"/>
  <c r="L1051" i="1"/>
  <c r="L1052" i="1"/>
  <c r="L1053" i="1"/>
  <c r="L1054" i="1"/>
  <c r="L1055" i="1"/>
  <c r="L1056" i="1"/>
  <c r="L1057" i="1"/>
  <c r="L1058" i="1"/>
  <c r="L1059" i="1"/>
  <c r="L1060" i="1"/>
  <c r="L1061" i="1"/>
  <c r="L1062" i="1"/>
  <c r="L1063" i="1"/>
  <c r="L1064" i="1"/>
  <c r="L1065" i="1"/>
  <c r="L1066" i="1"/>
  <c r="L1067" i="1"/>
  <c r="L1068" i="1"/>
  <c r="L1069" i="1"/>
  <c r="L1070" i="1"/>
  <c r="L1071" i="1"/>
  <c r="L1072" i="1"/>
  <c r="L1073" i="1"/>
  <c r="L1074" i="1"/>
  <c r="L1075" i="1"/>
  <c r="L1076" i="1"/>
  <c r="L1077" i="1"/>
  <c r="L1078" i="1"/>
  <c r="L1079" i="1"/>
  <c r="L1080" i="1"/>
  <c r="L1081" i="1"/>
  <c r="L1082" i="1"/>
  <c r="L1083" i="1"/>
  <c r="L1084" i="1"/>
  <c r="L1085" i="1"/>
  <c r="L1086" i="1"/>
  <c r="L1087" i="1"/>
  <c r="L1088" i="1"/>
  <c r="L1089" i="1"/>
  <c r="L1090" i="1"/>
  <c r="L1091" i="1"/>
  <c r="L1092" i="1"/>
  <c r="L1093" i="1"/>
  <c r="L1094" i="1"/>
  <c r="L1095" i="1"/>
  <c r="L1096" i="1"/>
  <c r="L1097" i="1"/>
  <c r="L1098" i="1"/>
  <c r="L1099" i="1"/>
  <c r="L1100" i="1"/>
  <c r="L1101" i="1"/>
  <c r="L1102" i="1"/>
  <c r="L1103" i="1"/>
  <c r="L1104" i="1"/>
  <c r="L1105" i="1"/>
  <c r="L1106" i="1"/>
  <c r="L1107" i="1"/>
  <c r="L1108" i="1"/>
  <c r="L1109" i="1"/>
  <c r="L1110" i="1"/>
  <c r="L1111" i="1"/>
  <c r="L1112" i="1"/>
  <c r="L1113" i="1"/>
  <c r="L1114" i="1"/>
  <c r="L1115" i="1"/>
  <c r="L1116" i="1"/>
  <c r="L1117" i="1"/>
  <c r="L1118" i="1"/>
  <c r="L1119" i="1"/>
  <c r="L1120" i="1"/>
  <c r="L1121" i="1"/>
  <c r="L1122" i="1"/>
  <c r="L1123" i="1"/>
  <c r="L1124" i="1"/>
  <c r="L1125" i="1"/>
  <c r="L1126" i="1"/>
  <c r="L1127" i="1"/>
  <c r="L1128" i="1"/>
  <c r="L1129" i="1"/>
  <c r="L1130" i="1"/>
  <c r="L1131" i="1"/>
  <c r="L1132" i="1"/>
  <c r="L1133" i="1"/>
  <c r="L1134" i="1"/>
  <c r="L1135" i="1"/>
  <c r="L1136" i="1"/>
  <c r="L1137" i="1"/>
  <c r="L1138" i="1"/>
  <c r="L1139" i="1"/>
  <c r="L1140" i="1"/>
  <c r="L1141" i="1"/>
  <c r="L1142" i="1"/>
  <c r="L1143" i="1"/>
  <c r="L1144" i="1"/>
  <c r="L1145" i="1"/>
  <c r="L1146" i="1"/>
  <c r="L1147" i="1"/>
  <c r="L1148" i="1"/>
  <c r="L1149" i="1"/>
  <c r="L1150" i="1"/>
  <c r="L1151" i="1"/>
  <c r="L1152" i="1"/>
  <c r="L1153" i="1"/>
  <c r="L1154" i="1"/>
  <c r="L1155" i="1"/>
  <c r="L1156" i="1"/>
  <c r="L1157" i="1"/>
  <c r="L1158" i="1"/>
  <c r="L1159" i="1"/>
  <c r="L1160" i="1"/>
  <c r="L1161" i="1"/>
  <c r="L1162" i="1"/>
  <c r="L1163" i="1"/>
  <c r="L1164" i="1"/>
  <c r="L1165" i="1"/>
  <c r="L1166" i="1"/>
  <c r="L1167" i="1"/>
  <c r="L1168" i="1"/>
  <c r="L1169" i="1"/>
  <c r="L1170" i="1"/>
  <c r="L1171" i="1"/>
  <c r="L1172" i="1"/>
  <c r="L1173" i="1"/>
  <c r="L1174" i="1"/>
  <c r="L1175" i="1"/>
  <c r="L1176" i="1"/>
  <c r="L1177" i="1"/>
  <c r="L1178" i="1"/>
  <c r="L1179" i="1"/>
  <c r="L1180" i="1"/>
  <c r="L1181" i="1"/>
  <c r="L1182" i="1"/>
  <c r="L1183" i="1"/>
  <c r="L1184" i="1"/>
  <c r="L1185" i="1"/>
  <c r="L1186" i="1"/>
  <c r="L1187" i="1"/>
  <c r="L1188" i="1"/>
  <c r="L1189" i="1"/>
  <c r="L1190" i="1"/>
  <c r="L1191" i="1"/>
  <c r="L1192" i="1"/>
  <c r="L1193" i="1"/>
  <c r="L1194" i="1"/>
  <c r="L1195" i="1"/>
  <c r="L1196" i="1"/>
  <c r="L1197" i="1"/>
  <c r="L1198" i="1"/>
  <c r="L1199" i="1"/>
  <c r="L1200" i="1"/>
  <c r="L1201" i="1"/>
  <c r="L1202" i="1"/>
  <c r="L1203" i="1"/>
  <c r="L1204" i="1"/>
  <c r="L1205" i="1"/>
  <c r="L1206" i="1"/>
  <c r="L1207" i="1"/>
  <c r="L1208" i="1"/>
  <c r="L1209" i="1"/>
  <c r="L1210" i="1"/>
  <c r="L1211" i="1"/>
  <c r="L1212" i="1"/>
  <c r="L1213" i="1"/>
  <c r="L1214" i="1"/>
  <c r="L1215" i="1"/>
  <c r="L1216" i="1"/>
  <c r="L1217" i="1"/>
  <c r="L1218" i="1"/>
  <c r="L1219" i="1"/>
  <c r="L1220" i="1"/>
  <c r="L1221" i="1"/>
  <c r="L1222" i="1"/>
  <c r="L1223" i="1"/>
  <c r="L1224" i="1"/>
  <c r="L1225" i="1"/>
  <c r="L1226" i="1"/>
  <c r="L1227" i="1"/>
  <c r="L1228" i="1"/>
  <c r="L1229" i="1"/>
  <c r="L1230" i="1"/>
  <c r="L1231" i="1"/>
  <c r="L1232" i="1"/>
  <c r="L1233" i="1"/>
  <c r="L1234" i="1"/>
  <c r="L1235" i="1"/>
  <c r="L1236" i="1"/>
  <c r="L1237" i="1"/>
  <c r="L1238" i="1"/>
  <c r="L1239" i="1"/>
  <c r="L1240" i="1"/>
  <c r="L1241" i="1"/>
  <c r="L1242" i="1"/>
  <c r="L1243" i="1"/>
  <c r="L1244" i="1"/>
  <c r="L1245" i="1"/>
  <c r="L1246" i="1"/>
  <c r="L1247" i="1"/>
  <c r="L1248" i="1"/>
  <c r="L1249" i="1"/>
  <c r="L1250" i="1"/>
  <c r="L1251" i="1"/>
  <c r="L1252" i="1"/>
  <c r="L1253" i="1"/>
  <c r="L1254" i="1"/>
  <c r="L1255" i="1"/>
  <c r="L1256" i="1"/>
  <c r="L1257" i="1"/>
  <c r="L1258" i="1"/>
  <c r="L1259" i="1"/>
  <c r="L1260" i="1"/>
  <c r="L1261" i="1"/>
  <c r="L1262" i="1"/>
  <c r="L1263" i="1"/>
  <c r="L1264" i="1"/>
  <c r="L1265" i="1"/>
  <c r="L1266" i="1"/>
  <c r="L1267" i="1"/>
  <c r="L1268" i="1"/>
  <c r="L1269" i="1"/>
  <c r="L1270" i="1"/>
  <c r="L1271" i="1"/>
  <c r="L1272" i="1"/>
  <c r="L1273" i="1"/>
  <c r="L1274" i="1"/>
  <c r="L1275" i="1"/>
  <c r="L1276" i="1"/>
  <c r="L1277" i="1"/>
  <c r="L1278" i="1"/>
  <c r="L1279" i="1"/>
  <c r="L1280" i="1"/>
  <c r="L1281" i="1"/>
  <c r="L1282" i="1"/>
  <c r="L1283" i="1"/>
  <c r="L1284" i="1"/>
  <c r="L1285" i="1"/>
  <c r="L1286" i="1"/>
  <c r="L1287" i="1"/>
  <c r="L1288" i="1"/>
  <c r="L1289" i="1"/>
  <c r="L1290" i="1"/>
  <c r="L1291" i="1"/>
  <c r="L1292" i="1"/>
  <c r="L1293" i="1"/>
  <c r="L1294" i="1"/>
  <c r="L1295" i="1"/>
  <c r="L1296" i="1"/>
  <c r="L1297" i="1"/>
  <c r="L1298" i="1"/>
  <c r="L1299" i="1"/>
  <c r="L1300" i="1"/>
  <c r="L1301" i="1"/>
  <c r="L1302" i="1"/>
  <c r="L1303" i="1"/>
  <c r="L1304" i="1"/>
  <c r="L1305" i="1"/>
  <c r="L1306" i="1"/>
  <c r="L1307" i="1"/>
  <c r="L1308" i="1"/>
  <c r="L1309" i="1"/>
  <c r="L1310" i="1"/>
  <c r="L1311" i="1"/>
  <c r="L1312" i="1"/>
  <c r="L1313" i="1"/>
  <c r="L1314" i="1"/>
  <c r="L1315" i="1"/>
  <c r="L1316" i="1"/>
  <c r="L1317" i="1"/>
  <c r="L1318" i="1"/>
  <c r="L1319" i="1"/>
  <c r="L1320" i="1"/>
  <c r="L1321" i="1"/>
  <c r="L1322" i="1"/>
  <c r="L1323" i="1"/>
  <c r="L1324" i="1"/>
  <c r="L1325" i="1"/>
  <c r="L1326" i="1"/>
  <c r="L1327" i="1"/>
  <c r="L1328" i="1"/>
  <c r="L1329" i="1"/>
  <c r="L1330" i="1"/>
  <c r="L1331" i="1"/>
  <c r="L1332" i="1"/>
  <c r="L1333" i="1"/>
  <c r="L1334" i="1"/>
  <c r="L1335" i="1"/>
  <c r="L1336" i="1"/>
  <c r="L1337" i="1"/>
  <c r="L1338" i="1"/>
  <c r="L1339" i="1"/>
  <c r="L1340" i="1"/>
  <c r="L1341" i="1"/>
  <c r="L1342" i="1"/>
  <c r="L1343" i="1"/>
  <c r="L1344" i="1"/>
  <c r="L1345" i="1"/>
  <c r="L1346" i="1"/>
  <c r="L1347" i="1"/>
  <c r="L1348" i="1"/>
  <c r="L1349" i="1"/>
  <c r="L1350" i="1"/>
  <c r="L1351" i="1"/>
  <c r="L1352" i="1"/>
  <c r="L1353" i="1"/>
  <c r="L1354" i="1"/>
  <c r="L1355" i="1"/>
  <c r="L1356" i="1"/>
  <c r="L1357" i="1"/>
  <c r="L1358" i="1"/>
  <c r="L1359" i="1"/>
  <c r="L1360" i="1"/>
  <c r="L1361" i="1"/>
  <c r="L1362" i="1"/>
  <c r="L1363" i="1"/>
  <c r="L1364" i="1"/>
  <c r="L1365" i="1"/>
  <c r="L1366" i="1"/>
  <c r="L1367" i="1"/>
  <c r="L1368" i="1"/>
  <c r="L1369" i="1"/>
  <c r="L1370" i="1"/>
  <c r="L1371" i="1"/>
  <c r="L1372" i="1"/>
  <c r="L1373" i="1"/>
  <c r="L1374" i="1"/>
  <c r="L1375" i="1"/>
  <c r="L1376" i="1"/>
  <c r="L1377" i="1"/>
  <c r="L1378" i="1"/>
  <c r="L1379" i="1"/>
  <c r="L1380" i="1"/>
  <c r="L1381" i="1"/>
  <c r="L1382" i="1"/>
  <c r="L1383" i="1"/>
  <c r="L1384" i="1"/>
  <c r="L1385" i="1"/>
  <c r="L1386" i="1"/>
  <c r="L1387" i="1"/>
  <c r="L1388" i="1"/>
  <c r="L1389" i="1"/>
  <c r="L1390" i="1"/>
  <c r="L1391" i="1"/>
  <c r="L1392" i="1"/>
  <c r="L1393" i="1"/>
  <c r="L1394" i="1"/>
  <c r="L1395" i="1"/>
  <c r="L1396" i="1"/>
  <c r="L1397" i="1"/>
  <c r="L1398" i="1"/>
  <c r="L1399" i="1"/>
  <c r="L1400" i="1"/>
  <c r="L1401" i="1"/>
  <c r="L1402" i="1"/>
  <c r="L1403" i="1"/>
  <c r="L1404" i="1"/>
  <c r="L1405" i="1"/>
  <c r="L1406" i="1"/>
  <c r="L1407" i="1"/>
  <c r="L1408" i="1"/>
  <c r="L1409" i="1"/>
  <c r="L1410" i="1"/>
  <c r="L1411" i="1"/>
  <c r="L1412" i="1"/>
  <c r="L1413" i="1"/>
  <c r="L1414" i="1"/>
  <c r="L1415" i="1"/>
  <c r="L1416" i="1"/>
  <c r="L1417" i="1"/>
  <c r="L1418" i="1"/>
  <c r="L1419" i="1"/>
  <c r="L1420" i="1"/>
  <c r="L1421" i="1"/>
  <c r="L1422" i="1"/>
  <c r="L1423" i="1"/>
  <c r="L1424" i="1"/>
  <c r="L1425" i="1"/>
  <c r="L1426" i="1"/>
  <c r="L1427" i="1"/>
  <c r="L1428" i="1"/>
  <c r="L1429" i="1"/>
  <c r="L1430" i="1"/>
  <c r="L1431" i="1"/>
  <c r="L1432" i="1"/>
  <c r="L1433" i="1"/>
  <c r="L1434" i="1"/>
  <c r="L1435" i="1"/>
  <c r="L1436" i="1"/>
  <c r="L1437" i="1"/>
  <c r="L1438" i="1"/>
  <c r="L1439" i="1"/>
  <c r="L1440" i="1"/>
  <c r="L1441" i="1"/>
  <c r="L1442" i="1"/>
  <c r="L1443" i="1"/>
  <c r="L1444" i="1"/>
  <c r="L1445" i="1"/>
  <c r="L1446" i="1"/>
  <c r="L1447" i="1"/>
  <c r="L1448" i="1"/>
  <c r="L1449" i="1"/>
  <c r="L1450" i="1"/>
  <c r="L1451" i="1"/>
  <c r="L1452" i="1"/>
  <c r="L1453" i="1"/>
  <c r="L1454" i="1"/>
  <c r="L1455" i="1"/>
  <c r="L1456" i="1"/>
  <c r="L1457" i="1"/>
  <c r="L1458" i="1"/>
  <c r="L1459" i="1"/>
  <c r="L1460" i="1"/>
  <c r="L1461" i="1"/>
  <c r="L1462" i="1"/>
  <c r="L1463" i="1"/>
  <c r="L1464" i="1"/>
  <c r="L1465" i="1"/>
  <c r="L1466" i="1"/>
  <c r="L1467" i="1"/>
  <c r="L1468" i="1"/>
  <c r="L1469" i="1"/>
  <c r="L1470" i="1"/>
  <c r="L1471" i="1"/>
  <c r="L1472" i="1"/>
  <c r="L1473" i="1"/>
  <c r="L1474" i="1"/>
  <c r="L1475" i="1"/>
  <c r="L1476" i="1"/>
  <c r="L1477" i="1"/>
  <c r="L1478" i="1"/>
  <c r="L1479" i="1"/>
  <c r="L1480" i="1"/>
  <c r="L1481" i="1"/>
  <c r="L1482" i="1"/>
  <c r="L1483" i="1"/>
  <c r="L1484" i="1"/>
  <c r="L1485" i="1"/>
  <c r="L1486" i="1"/>
  <c r="L1487" i="1"/>
  <c r="L1488" i="1"/>
  <c r="L1489" i="1"/>
  <c r="L1490" i="1"/>
  <c r="L1491" i="1"/>
  <c r="L1492" i="1"/>
  <c r="L1493" i="1"/>
  <c r="L1494" i="1"/>
  <c r="L1495" i="1"/>
  <c r="L1496" i="1"/>
  <c r="L1497" i="1"/>
  <c r="L1498" i="1"/>
  <c r="L1499" i="1"/>
  <c r="L1500" i="1"/>
  <c r="L1501" i="1"/>
  <c r="L1502" i="1"/>
  <c r="L1503" i="1"/>
  <c r="L1504" i="1"/>
  <c r="L1505" i="1"/>
  <c r="L1506" i="1"/>
  <c r="L1507" i="1"/>
  <c r="L1508" i="1"/>
  <c r="L1509" i="1"/>
  <c r="L1510" i="1"/>
  <c r="L1511" i="1"/>
  <c r="L1512" i="1"/>
  <c r="L1513" i="1"/>
  <c r="L1514" i="1"/>
  <c r="L1515" i="1"/>
  <c r="L1516" i="1"/>
  <c r="L1517" i="1"/>
  <c r="L1518" i="1"/>
  <c r="L1519" i="1"/>
  <c r="L1520" i="1"/>
  <c r="L1521" i="1"/>
  <c r="L1522" i="1"/>
  <c r="L1523" i="1"/>
  <c r="L1524" i="1"/>
  <c r="L1525" i="1"/>
  <c r="L1526" i="1"/>
  <c r="L1527" i="1"/>
  <c r="L1528" i="1"/>
  <c r="L1529" i="1"/>
  <c r="L1530" i="1"/>
  <c r="L1531" i="1"/>
  <c r="L1532" i="1"/>
  <c r="L1533" i="1"/>
  <c r="L1534" i="1"/>
  <c r="L1535" i="1"/>
  <c r="L1536" i="1"/>
  <c r="L1537" i="1"/>
  <c r="L1538" i="1"/>
  <c r="L1539" i="1"/>
  <c r="L1540" i="1"/>
  <c r="L1541" i="1"/>
  <c r="L1542" i="1"/>
  <c r="L1543" i="1"/>
  <c r="L1544" i="1"/>
  <c r="L1545" i="1"/>
  <c r="L1546" i="1"/>
  <c r="L1547" i="1"/>
  <c r="L1548" i="1"/>
  <c r="L1549" i="1"/>
  <c r="L1550" i="1"/>
  <c r="L1551" i="1"/>
  <c r="L1552" i="1"/>
  <c r="L1553" i="1"/>
  <c r="L1554" i="1"/>
  <c r="L1555" i="1"/>
  <c r="L1556" i="1"/>
  <c r="L1557" i="1"/>
  <c r="L1558" i="1"/>
  <c r="L1559" i="1"/>
  <c r="L1560" i="1"/>
  <c r="L1561" i="1"/>
  <c r="L1562" i="1"/>
  <c r="L1563" i="1"/>
  <c r="L1564" i="1"/>
  <c r="L1565" i="1"/>
  <c r="L1566" i="1"/>
  <c r="L1567" i="1"/>
  <c r="L1568" i="1"/>
  <c r="L1569" i="1"/>
  <c r="L1570" i="1"/>
  <c r="L1571" i="1"/>
  <c r="L1572" i="1"/>
  <c r="L1573" i="1"/>
  <c r="L1574" i="1"/>
  <c r="L1575" i="1"/>
  <c r="L1576" i="1"/>
  <c r="L1577" i="1"/>
  <c r="L1578" i="1"/>
  <c r="L1579" i="1"/>
  <c r="L1580" i="1"/>
  <c r="L1581" i="1"/>
  <c r="L1582" i="1"/>
  <c r="L1583" i="1"/>
  <c r="L1584" i="1"/>
  <c r="L1585" i="1"/>
  <c r="L1586" i="1"/>
  <c r="L1587" i="1"/>
  <c r="L1588" i="1"/>
  <c r="L1589" i="1"/>
  <c r="L1590" i="1"/>
  <c r="L1591" i="1"/>
  <c r="L1592" i="1"/>
  <c r="L1593" i="1"/>
  <c r="L1594" i="1"/>
  <c r="L1595" i="1"/>
  <c r="L1596" i="1"/>
  <c r="L1597" i="1"/>
  <c r="L1598" i="1"/>
  <c r="L1599" i="1"/>
  <c r="L1600" i="1"/>
  <c r="L1601" i="1"/>
  <c r="L1602" i="1"/>
  <c r="L1603" i="1"/>
  <c r="L1604" i="1"/>
  <c r="L1605" i="1"/>
  <c r="L1606" i="1"/>
  <c r="L1607" i="1"/>
  <c r="L1608" i="1"/>
  <c r="L1609" i="1"/>
  <c r="L1610" i="1"/>
  <c r="L1611" i="1"/>
  <c r="L1612" i="1"/>
  <c r="L1613" i="1"/>
  <c r="L1614" i="1"/>
  <c r="L1615" i="1"/>
  <c r="L1616" i="1"/>
  <c r="L1617" i="1"/>
  <c r="L1618" i="1"/>
  <c r="L1619" i="1"/>
  <c r="L1620" i="1"/>
  <c r="L1621" i="1"/>
  <c r="L1622" i="1"/>
  <c r="L1623" i="1"/>
  <c r="L1624" i="1"/>
  <c r="L1625" i="1"/>
  <c r="L1626" i="1"/>
  <c r="L1627" i="1"/>
  <c r="L1628" i="1"/>
  <c r="L1629" i="1"/>
  <c r="L1630" i="1"/>
  <c r="L1631" i="1"/>
  <c r="L1632" i="1"/>
  <c r="L1633" i="1"/>
  <c r="L1634" i="1"/>
  <c r="L1635" i="1"/>
  <c r="L1636" i="1"/>
  <c r="L1637" i="1"/>
  <c r="L1638" i="1"/>
  <c r="L1639" i="1"/>
  <c r="L1640" i="1"/>
  <c r="L1641" i="1"/>
  <c r="L1642" i="1"/>
  <c r="L1643" i="1"/>
  <c r="L1644" i="1"/>
  <c r="L1645" i="1"/>
  <c r="L1646" i="1"/>
  <c r="L1647" i="1"/>
  <c r="L1648" i="1"/>
  <c r="L1649" i="1"/>
  <c r="L1650" i="1"/>
  <c r="L1651" i="1"/>
  <c r="L1652" i="1"/>
  <c r="L1653" i="1"/>
  <c r="L1654" i="1"/>
  <c r="L1655" i="1"/>
  <c r="L1656" i="1"/>
  <c r="L1657" i="1"/>
  <c r="L1658" i="1"/>
  <c r="L1659" i="1"/>
  <c r="L1660" i="1"/>
  <c r="L1661" i="1"/>
  <c r="L1662" i="1"/>
  <c r="L1663" i="1"/>
  <c r="L1664" i="1"/>
  <c r="L1665" i="1"/>
  <c r="L1666" i="1"/>
  <c r="L1667" i="1"/>
  <c r="L1668" i="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L1728" i="1"/>
  <c r="L1729" i="1"/>
  <c r="L1730" i="1"/>
  <c r="L1731" i="1"/>
  <c r="L1732" i="1"/>
  <c r="L1733" i="1"/>
  <c r="L1734" i="1"/>
  <c r="L1735" i="1"/>
  <c r="L1736" i="1"/>
  <c r="L1737" i="1"/>
  <c r="L1738" i="1"/>
  <c r="L1739" i="1"/>
  <c r="L1740" i="1"/>
  <c r="L1741" i="1"/>
  <c r="L1742" i="1"/>
  <c r="L1743" i="1"/>
  <c r="L1744" i="1"/>
  <c r="L1745" i="1"/>
  <c r="L1746" i="1"/>
  <c r="L1747" i="1"/>
  <c r="L1748" i="1"/>
  <c r="L1749" i="1"/>
  <c r="L1750" i="1"/>
  <c r="L1751" i="1"/>
  <c r="L1752" i="1"/>
  <c r="L1753" i="1"/>
  <c r="L1754" i="1"/>
  <c r="L1755" i="1"/>
  <c r="L1756" i="1"/>
  <c r="L1757" i="1"/>
  <c r="L1758" i="1"/>
  <c r="L1759" i="1"/>
  <c r="L1760" i="1"/>
  <c r="L1761" i="1"/>
  <c r="L1762" i="1"/>
  <c r="L1763" i="1"/>
  <c r="L1764" i="1"/>
  <c r="L1765" i="1"/>
  <c r="L1766" i="1"/>
  <c r="L1767" i="1"/>
  <c r="L1768" i="1"/>
  <c r="L1769" i="1"/>
  <c r="L1770" i="1"/>
  <c r="L1771" i="1"/>
  <c r="L1772" i="1"/>
  <c r="L1773" i="1"/>
  <c r="L1774" i="1"/>
  <c r="L1775" i="1"/>
  <c r="L1776" i="1"/>
  <c r="L1777" i="1"/>
  <c r="L1778" i="1"/>
  <c r="L1779" i="1"/>
  <c r="L1780" i="1"/>
  <c r="L1781" i="1"/>
  <c r="L1782" i="1"/>
  <c r="L1783" i="1"/>
  <c r="L1784" i="1"/>
  <c r="L1785" i="1"/>
  <c r="L1786" i="1"/>
  <c r="L1787" i="1"/>
  <c r="L1788" i="1"/>
  <c r="L1789" i="1"/>
  <c r="L1790" i="1"/>
  <c r="L1791" i="1"/>
  <c r="L1792" i="1"/>
  <c r="L1793" i="1"/>
  <c r="L1794" i="1"/>
  <c r="L1795" i="1"/>
  <c r="L1796" i="1"/>
  <c r="L1797" i="1"/>
  <c r="L1798" i="1"/>
  <c r="L1799" i="1"/>
  <c r="L1800" i="1"/>
  <c r="L1801" i="1"/>
  <c r="L1802" i="1"/>
  <c r="L1803" i="1"/>
  <c r="L1804" i="1"/>
  <c r="L1805" i="1"/>
  <c r="L1806" i="1"/>
  <c r="L1807" i="1"/>
  <c r="L1808" i="1"/>
  <c r="L1809" i="1"/>
  <c r="L1810" i="1"/>
  <c r="L1811" i="1"/>
  <c r="L1812" i="1"/>
  <c r="L1813" i="1"/>
  <c r="L1814" i="1"/>
  <c r="L1815" i="1"/>
  <c r="L1816" i="1"/>
  <c r="L1817" i="1"/>
  <c r="L1818" i="1"/>
  <c r="L1819" i="1"/>
  <c r="L1820" i="1"/>
  <c r="L1821" i="1"/>
  <c r="L1822" i="1"/>
  <c r="L1823" i="1"/>
  <c r="L1824" i="1"/>
  <c r="L1825" i="1"/>
  <c r="L1826" i="1"/>
  <c r="L1827" i="1"/>
  <c r="L1828" i="1"/>
  <c r="L1829" i="1"/>
  <c r="L1830" i="1"/>
  <c r="L1831" i="1"/>
  <c r="L1832" i="1"/>
  <c r="L1833" i="1"/>
  <c r="L1834" i="1"/>
  <c r="L1835" i="1"/>
  <c r="L1836" i="1"/>
  <c r="L1837" i="1"/>
  <c r="L1838" i="1"/>
  <c r="L1839" i="1"/>
  <c r="L1840" i="1"/>
  <c r="L1841" i="1"/>
  <c r="L1842" i="1"/>
  <c r="L1843" i="1"/>
  <c r="L1844" i="1"/>
  <c r="L1845" i="1"/>
  <c r="L1846" i="1"/>
  <c r="L1847" i="1"/>
  <c r="L1848" i="1"/>
  <c r="L1849" i="1"/>
  <c r="L1850" i="1"/>
  <c r="L1851" i="1"/>
  <c r="L1852" i="1"/>
  <c r="L1853"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P3" i="1"/>
  <c r="Q3" i="1"/>
  <c r="R3" i="1"/>
  <c r="P4" i="1"/>
  <c r="Q4" i="1"/>
  <c r="R4" i="1"/>
  <c r="P5" i="1"/>
  <c r="Q5" i="1"/>
  <c r="R5" i="1"/>
  <c r="P6" i="1"/>
  <c r="Q6" i="1"/>
  <c r="R6" i="1"/>
  <c r="P7" i="1"/>
  <c r="Q7" i="1"/>
  <c r="R7" i="1"/>
  <c r="P8" i="1"/>
  <c r="Q8" i="1"/>
  <c r="R8" i="1"/>
  <c r="P9" i="1"/>
  <c r="Q9" i="1"/>
  <c r="R9" i="1"/>
  <c r="P10" i="1"/>
  <c r="Q10" i="1"/>
  <c r="R10" i="1"/>
  <c r="P11" i="1"/>
  <c r="Q11" i="1"/>
  <c r="R11" i="1"/>
  <c r="P12" i="1"/>
  <c r="Q12" i="1"/>
  <c r="R12" i="1"/>
  <c r="P13" i="1"/>
  <c r="Q13" i="1"/>
  <c r="R13" i="1"/>
  <c r="P14" i="1"/>
  <c r="Q14" i="1"/>
  <c r="R14" i="1"/>
  <c r="P15" i="1"/>
  <c r="Q15" i="1"/>
  <c r="R15" i="1"/>
  <c r="P16" i="1"/>
  <c r="Q16" i="1"/>
  <c r="R16" i="1"/>
  <c r="P17" i="1"/>
  <c r="Q17" i="1"/>
  <c r="R17" i="1"/>
  <c r="P18" i="1"/>
  <c r="Q18" i="1"/>
  <c r="R18" i="1"/>
  <c r="P19" i="1"/>
  <c r="Q19" i="1"/>
  <c r="R19" i="1"/>
  <c r="P20" i="1"/>
  <c r="Q20" i="1"/>
  <c r="R20" i="1"/>
  <c r="P21" i="1"/>
  <c r="Q21" i="1"/>
  <c r="R21" i="1"/>
  <c r="P22" i="1"/>
  <c r="Q22" i="1"/>
  <c r="R22" i="1"/>
  <c r="P23" i="1"/>
  <c r="Q23" i="1"/>
  <c r="R23" i="1"/>
  <c r="P24" i="1"/>
  <c r="Q24" i="1"/>
  <c r="R24" i="1"/>
  <c r="P25" i="1"/>
  <c r="Q25" i="1"/>
  <c r="R25" i="1"/>
  <c r="P26" i="1"/>
  <c r="Q26" i="1"/>
  <c r="R26" i="1"/>
  <c r="P27" i="1"/>
  <c r="Q27" i="1"/>
  <c r="R27" i="1"/>
  <c r="P28" i="1"/>
  <c r="Q28" i="1"/>
  <c r="R28" i="1"/>
  <c r="P29" i="1"/>
  <c r="Q29" i="1"/>
  <c r="R29" i="1"/>
  <c r="P30" i="1"/>
  <c r="Q30" i="1"/>
  <c r="R30" i="1"/>
  <c r="P31" i="1"/>
  <c r="Q31" i="1"/>
  <c r="R31" i="1"/>
  <c r="P32" i="1"/>
  <c r="Q32" i="1"/>
  <c r="R32" i="1"/>
  <c r="P33" i="1"/>
  <c r="Q33" i="1"/>
  <c r="R33" i="1"/>
  <c r="P34" i="1"/>
  <c r="Q34" i="1"/>
  <c r="R34" i="1"/>
  <c r="P35" i="1"/>
  <c r="Q35" i="1"/>
  <c r="R35" i="1"/>
  <c r="P36" i="1"/>
  <c r="Q36" i="1"/>
  <c r="R36" i="1"/>
  <c r="P37" i="1"/>
  <c r="Q37" i="1"/>
  <c r="R37" i="1"/>
  <c r="P38" i="1"/>
  <c r="Q38" i="1"/>
  <c r="R38" i="1"/>
  <c r="P39" i="1"/>
  <c r="Q39" i="1"/>
  <c r="R39" i="1"/>
  <c r="P40" i="1"/>
  <c r="Q40" i="1"/>
  <c r="R40" i="1"/>
  <c r="P41" i="1"/>
  <c r="Q41" i="1"/>
  <c r="R41" i="1"/>
  <c r="P42" i="1"/>
  <c r="Q42" i="1"/>
  <c r="R42" i="1"/>
  <c r="P43" i="1"/>
  <c r="Q43" i="1"/>
  <c r="R43" i="1"/>
  <c r="P44" i="1"/>
  <c r="Q44" i="1"/>
  <c r="R44" i="1"/>
  <c r="P45" i="1"/>
  <c r="Q45" i="1"/>
  <c r="R45" i="1"/>
  <c r="P46" i="1"/>
  <c r="Q46" i="1"/>
  <c r="R46" i="1"/>
  <c r="P47" i="1"/>
  <c r="Q47" i="1"/>
  <c r="R47" i="1"/>
  <c r="P48" i="1"/>
  <c r="Q48" i="1"/>
  <c r="R48" i="1"/>
  <c r="P49" i="1"/>
  <c r="Q49" i="1"/>
  <c r="R49" i="1"/>
  <c r="P50" i="1"/>
  <c r="Q50" i="1"/>
  <c r="R50" i="1"/>
  <c r="P51" i="1"/>
  <c r="Q51" i="1"/>
  <c r="R51" i="1"/>
  <c r="P52" i="1"/>
  <c r="Q52" i="1"/>
  <c r="R52" i="1"/>
  <c r="P53" i="1"/>
  <c r="Q53" i="1"/>
  <c r="R53" i="1"/>
  <c r="P54" i="1"/>
  <c r="Q54" i="1"/>
  <c r="R54" i="1"/>
  <c r="P55" i="1"/>
  <c r="Q55" i="1"/>
  <c r="R55" i="1"/>
  <c r="P56" i="1"/>
  <c r="Q56" i="1"/>
  <c r="R56" i="1"/>
  <c r="P57" i="1"/>
  <c r="Q57" i="1"/>
  <c r="R57" i="1"/>
  <c r="P58" i="1"/>
  <c r="Q58" i="1"/>
  <c r="R58" i="1"/>
  <c r="P59" i="1"/>
  <c r="Q59" i="1"/>
  <c r="R59" i="1"/>
  <c r="P60" i="1"/>
  <c r="Q60" i="1"/>
  <c r="R60" i="1"/>
  <c r="P61" i="1"/>
  <c r="Q61" i="1"/>
  <c r="R61" i="1"/>
  <c r="P62" i="1"/>
  <c r="Q62" i="1"/>
  <c r="R62" i="1"/>
  <c r="P63" i="1"/>
  <c r="Q63" i="1"/>
  <c r="R63" i="1"/>
  <c r="P64" i="1"/>
  <c r="Q64" i="1"/>
  <c r="R64" i="1"/>
  <c r="P65" i="1"/>
  <c r="Q65" i="1"/>
  <c r="R65" i="1"/>
  <c r="P66" i="1"/>
  <c r="Q66" i="1"/>
  <c r="R66" i="1"/>
  <c r="P67" i="1"/>
  <c r="Q67" i="1"/>
  <c r="R67" i="1"/>
  <c r="P68" i="1"/>
  <c r="Q68" i="1"/>
  <c r="R68" i="1"/>
  <c r="P69" i="1"/>
  <c r="Q69" i="1"/>
  <c r="R69" i="1"/>
  <c r="P70" i="1"/>
  <c r="Q70" i="1"/>
  <c r="R70" i="1"/>
  <c r="P71" i="1"/>
  <c r="Q71" i="1"/>
  <c r="R71" i="1"/>
  <c r="P72" i="1"/>
  <c r="Q72" i="1"/>
  <c r="R72" i="1"/>
  <c r="P73" i="1"/>
  <c r="Q73" i="1"/>
  <c r="R73" i="1"/>
  <c r="P74" i="1"/>
  <c r="Q74" i="1"/>
  <c r="R74" i="1"/>
  <c r="P75" i="1"/>
  <c r="Q75" i="1"/>
  <c r="R75" i="1"/>
  <c r="P76" i="1"/>
  <c r="Q76" i="1"/>
  <c r="R76" i="1"/>
  <c r="P77" i="1"/>
  <c r="Q77" i="1"/>
  <c r="R77" i="1"/>
  <c r="P78" i="1"/>
  <c r="Q78" i="1"/>
  <c r="R78" i="1"/>
  <c r="P79" i="1"/>
  <c r="Q79" i="1"/>
  <c r="R79" i="1"/>
  <c r="P80" i="1"/>
  <c r="Q80" i="1"/>
  <c r="R80" i="1"/>
  <c r="P81" i="1"/>
  <c r="Q81" i="1"/>
  <c r="R81" i="1"/>
  <c r="P82" i="1"/>
  <c r="Q82" i="1"/>
  <c r="R82" i="1"/>
  <c r="P83" i="1"/>
  <c r="Q83" i="1"/>
  <c r="R83" i="1"/>
  <c r="P84" i="1"/>
  <c r="Q84" i="1"/>
  <c r="R84" i="1"/>
  <c r="P85" i="1"/>
  <c r="Q85" i="1"/>
  <c r="R85" i="1"/>
  <c r="P86" i="1"/>
  <c r="Q86" i="1"/>
  <c r="R86" i="1"/>
  <c r="P87" i="1"/>
  <c r="Q87" i="1"/>
  <c r="R87" i="1"/>
  <c r="P88" i="1"/>
  <c r="Q88" i="1"/>
  <c r="R88" i="1"/>
  <c r="P89" i="1"/>
  <c r="Q89" i="1"/>
  <c r="R89" i="1"/>
  <c r="P90" i="1"/>
  <c r="Q90" i="1"/>
  <c r="R90" i="1"/>
  <c r="P91" i="1"/>
  <c r="Q91" i="1"/>
  <c r="R91" i="1"/>
  <c r="P92" i="1"/>
  <c r="Q92" i="1"/>
  <c r="R92" i="1"/>
  <c r="P93" i="1"/>
  <c r="Q93" i="1"/>
  <c r="R93" i="1"/>
  <c r="P94" i="1"/>
  <c r="Q94" i="1"/>
  <c r="R94" i="1"/>
  <c r="P95" i="1"/>
  <c r="Q95" i="1"/>
  <c r="R95" i="1"/>
  <c r="P96" i="1"/>
  <c r="Q96" i="1"/>
  <c r="R96" i="1"/>
  <c r="P97" i="1"/>
  <c r="Q97" i="1"/>
  <c r="R97" i="1"/>
  <c r="P98" i="1"/>
  <c r="Q98" i="1"/>
  <c r="R98" i="1"/>
  <c r="P99" i="1"/>
  <c r="Q99" i="1"/>
  <c r="R99" i="1"/>
  <c r="P100" i="1"/>
  <c r="Q100" i="1"/>
  <c r="R100" i="1"/>
  <c r="P101" i="1"/>
  <c r="Q101" i="1"/>
  <c r="R101" i="1"/>
  <c r="P102" i="1"/>
  <c r="Q102" i="1"/>
  <c r="R102" i="1"/>
  <c r="P103" i="1"/>
  <c r="Q103" i="1"/>
  <c r="R103" i="1"/>
  <c r="P104" i="1"/>
  <c r="Q104" i="1"/>
  <c r="R104" i="1"/>
  <c r="P105" i="1"/>
  <c r="Q105" i="1"/>
  <c r="R105" i="1"/>
  <c r="P106" i="1"/>
  <c r="Q106" i="1"/>
  <c r="R106" i="1"/>
  <c r="P107" i="1"/>
  <c r="Q107" i="1"/>
  <c r="R107" i="1"/>
  <c r="P108" i="1"/>
  <c r="Q108" i="1"/>
  <c r="R108" i="1"/>
  <c r="P109" i="1"/>
  <c r="Q109" i="1"/>
  <c r="R109" i="1"/>
  <c r="P110" i="1"/>
  <c r="Q110" i="1"/>
  <c r="R110" i="1"/>
  <c r="P111" i="1"/>
  <c r="Q111" i="1"/>
  <c r="R111" i="1"/>
  <c r="P112" i="1"/>
  <c r="Q112" i="1"/>
  <c r="R112" i="1"/>
  <c r="P113" i="1"/>
  <c r="Q113" i="1"/>
  <c r="R113" i="1"/>
  <c r="P114" i="1"/>
  <c r="Q114" i="1"/>
  <c r="R114" i="1"/>
  <c r="P115" i="1"/>
  <c r="Q115" i="1"/>
  <c r="R115" i="1"/>
  <c r="P116" i="1"/>
  <c r="Q116" i="1"/>
  <c r="R116" i="1"/>
  <c r="P117" i="1"/>
  <c r="Q117" i="1"/>
  <c r="R117" i="1"/>
  <c r="P118" i="1"/>
  <c r="Q118" i="1"/>
  <c r="R118" i="1"/>
  <c r="P119" i="1"/>
  <c r="Q119" i="1"/>
  <c r="R119" i="1"/>
  <c r="P120" i="1"/>
  <c r="Q120" i="1"/>
  <c r="R120" i="1"/>
  <c r="P121" i="1"/>
  <c r="Q121" i="1"/>
  <c r="R121" i="1"/>
  <c r="P122" i="1"/>
  <c r="Q122" i="1"/>
  <c r="R122" i="1"/>
  <c r="P123" i="1"/>
  <c r="Q123" i="1"/>
  <c r="R123" i="1"/>
  <c r="P124" i="1"/>
  <c r="Q124" i="1"/>
  <c r="R124" i="1"/>
  <c r="P125" i="1"/>
  <c r="Q125" i="1"/>
  <c r="R125" i="1"/>
  <c r="P126" i="1"/>
  <c r="Q126" i="1"/>
  <c r="R126" i="1"/>
  <c r="P127" i="1"/>
  <c r="Q127" i="1"/>
  <c r="R127" i="1"/>
  <c r="P128" i="1"/>
  <c r="Q128" i="1"/>
  <c r="R128" i="1"/>
  <c r="P129" i="1"/>
  <c r="Q129" i="1"/>
  <c r="R129" i="1"/>
  <c r="P130" i="1"/>
  <c r="Q130" i="1"/>
  <c r="R130" i="1"/>
  <c r="P131" i="1"/>
  <c r="Q131" i="1"/>
  <c r="R131" i="1"/>
  <c r="P132" i="1"/>
  <c r="Q132" i="1"/>
  <c r="R132" i="1"/>
  <c r="P133" i="1"/>
  <c r="Q133" i="1"/>
  <c r="R133" i="1"/>
  <c r="P134" i="1"/>
  <c r="Q134" i="1"/>
  <c r="R134" i="1"/>
  <c r="P135" i="1"/>
  <c r="Q135" i="1"/>
  <c r="R135" i="1"/>
  <c r="P136" i="1"/>
  <c r="Q136" i="1"/>
  <c r="R136" i="1"/>
  <c r="P137" i="1"/>
  <c r="Q137" i="1"/>
  <c r="R137" i="1"/>
  <c r="P138" i="1"/>
  <c r="Q138" i="1"/>
  <c r="R138" i="1"/>
  <c r="P139" i="1"/>
  <c r="Q139" i="1"/>
  <c r="R139" i="1"/>
  <c r="P140" i="1"/>
  <c r="Q140" i="1"/>
  <c r="R140" i="1"/>
  <c r="P141" i="1"/>
  <c r="Q141" i="1"/>
  <c r="R141" i="1"/>
  <c r="P142" i="1"/>
  <c r="Q142" i="1"/>
  <c r="R142" i="1"/>
  <c r="P143" i="1"/>
  <c r="Q143" i="1"/>
  <c r="R143" i="1"/>
  <c r="P144" i="1"/>
  <c r="Q144" i="1"/>
  <c r="R144" i="1"/>
  <c r="P145" i="1"/>
  <c r="Q145" i="1"/>
  <c r="R145" i="1"/>
  <c r="P146" i="1"/>
  <c r="Q146" i="1"/>
  <c r="R146" i="1"/>
  <c r="P147" i="1"/>
  <c r="Q147" i="1"/>
  <c r="R147" i="1"/>
  <c r="P148" i="1"/>
  <c r="Q148" i="1"/>
  <c r="R148" i="1"/>
  <c r="P149" i="1"/>
  <c r="Q149" i="1"/>
  <c r="R149" i="1"/>
  <c r="P150" i="1"/>
  <c r="Q150" i="1"/>
  <c r="R150" i="1"/>
  <c r="P151" i="1"/>
  <c r="Q151" i="1"/>
  <c r="R151" i="1"/>
  <c r="P152" i="1"/>
  <c r="Q152" i="1"/>
  <c r="R152" i="1"/>
  <c r="P153" i="1"/>
  <c r="Q153" i="1"/>
  <c r="R153" i="1"/>
  <c r="P154" i="1"/>
  <c r="Q154" i="1"/>
  <c r="R154" i="1"/>
  <c r="P155" i="1"/>
  <c r="Q155" i="1"/>
  <c r="R155" i="1"/>
  <c r="P156" i="1"/>
  <c r="Q156" i="1"/>
  <c r="R156" i="1"/>
  <c r="P157" i="1"/>
  <c r="Q157" i="1"/>
  <c r="R157" i="1"/>
  <c r="P158" i="1"/>
  <c r="Q158" i="1"/>
  <c r="R158" i="1"/>
  <c r="P159" i="1"/>
  <c r="Q159" i="1"/>
  <c r="R159" i="1"/>
  <c r="P160" i="1"/>
  <c r="Q160" i="1"/>
  <c r="R160" i="1"/>
  <c r="P161" i="1"/>
  <c r="Q161" i="1"/>
  <c r="R161" i="1"/>
  <c r="P162" i="1"/>
  <c r="Q162" i="1"/>
  <c r="R162" i="1"/>
  <c r="P163" i="1"/>
  <c r="Q163" i="1"/>
  <c r="R163" i="1"/>
  <c r="P164" i="1"/>
  <c r="Q164" i="1"/>
  <c r="R164" i="1"/>
  <c r="P165" i="1"/>
  <c r="Q165" i="1"/>
  <c r="R165" i="1"/>
  <c r="P166" i="1"/>
  <c r="Q166" i="1"/>
  <c r="R166" i="1"/>
  <c r="P167" i="1"/>
  <c r="Q167" i="1"/>
  <c r="R167" i="1"/>
  <c r="P168" i="1"/>
  <c r="Q168" i="1"/>
  <c r="R168" i="1"/>
  <c r="P169" i="1"/>
  <c r="Q169" i="1"/>
  <c r="R169" i="1"/>
  <c r="P170" i="1"/>
  <c r="Q170" i="1"/>
  <c r="R170" i="1"/>
  <c r="P171" i="1"/>
  <c r="Q171" i="1"/>
  <c r="R171" i="1"/>
  <c r="P172" i="1"/>
  <c r="Q172" i="1"/>
  <c r="R172" i="1"/>
  <c r="P173" i="1"/>
  <c r="Q173" i="1"/>
  <c r="R173" i="1"/>
  <c r="P174" i="1"/>
  <c r="Q174" i="1"/>
  <c r="R174" i="1"/>
  <c r="P175" i="1"/>
  <c r="Q175" i="1"/>
  <c r="R175" i="1"/>
  <c r="P176" i="1"/>
  <c r="Q176" i="1"/>
  <c r="R176" i="1"/>
  <c r="P177" i="1"/>
  <c r="Q177" i="1"/>
  <c r="R177" i="1"/>
  <c r="P178" i="1"/>
  <c r="Q178" i="1"/>
  <c r="R178" i="1"/>
  <c r="P179" i="1"/>
  <c r="Q179" i="1"/>
  <c r="R179" i="1"/>
  <c r="P180" i="1"/>
  <c r="Q180" i="1"/>
  <c r="R180" i="1"/>
  <c r="P181" i="1"/>
  <c r="Q181" i="1"/>
  <c r="R181" i="1"/>
  <c r="P182" i="1"/>
  <c r="Q182" i="1"/>
  <c r="R182" i="1"/>
  <c r="P183" i="1"/>
  <c r="Q183" i="1"/>
  <c r="R183" i="1"/>
  <c r="P184" i="1"/>
  <c r="Q184" i="1"/>
  <c r="R184" i="1"/>
  <c r="P185" i="1"/>
  <c r="Q185" i="1"/>
  <c r="R185" i="1"/>
  <c r="P186" i="1"/>
  <c r="Q186" i="1"/>
  <c r="R186" i="1"/>
  <c r="P187" i="1"/>
  <c r="Q187" i="1"/>
  <c r="R187" i="1"/>
  <c r="P188" i="1"/>
  <c r="Q188" i="1"/>
  <c r="R188" i="1"/>
  <c r="P189" i="1"/>
  <c r="Q189" i="1"/>
  <c r="R189" i="1"/>
  <c r="P190" i="1"/>
  <c r="Q190" i="1"/>
  <c r="R190" i="1"/>
  <c r="P191" i="1"/>
  <c r="Q191" i="1"/>
  <c r="R191" i="1"/>
  <c r="P192" i="1"/>
  <c r="Q192" i="1"/>
  <c r="R192" i="1"/>
  <c r="P193" i="1"/>
  <c r="Q193" i="1"/>
  <c r="R193" i="1"/>
  <c r="P194" i="1"/>
  <c r="Q194" i="1"/>
  <c r="R194" i="1"/>
  <c r="P195" i="1"/>
  <c r="Q195" i="1"/>
  <c r="R195" i="1"/>
  <c r="P196" i="1"/>
  <c r="Q196" i="1"/>
  <c r="R196" i="1"/>
  <c r="P197" i="1"/>
  <c r="Q197" i="1"/>
  <c r="R197" i="1"/>
  <c r="P198" i="1"/>
  <c r="Q198" i="1"/>
  <c r="R198" i="1"/>
  <c r="P199" i="1"/>
  <c r="Q199" i="1"/>
  <c r="R199" i="1"/>
  <c r="P200" i="1"/>
  <c r="Q200" i="1"/>
  <c r="R200" i="1"/>
  <c r="P201" i="1"/>
  <c r="Q201" i="1"/>
  <c r="R201" i="1"/>
  <c r="P202" i="1"/>
  <c r="Q202" i="1"/>
  <c r="R202" i="1"/>
  <c r="P203" i="1"/>
  <c r="Q203" i="1"/>
  <c r="R203" i="1"/>
  <c r="P204" i="1"/>
  <c r="Q204" i="1"/>
  <c r="R204" i="1"/>
  <c r="P205" i="1"/>
  <c r="Q205" i="1"/>
  <c r="R205" i="1"/>
  <c r="P206" i="1"/>
  <c r="Q206" i="1"/>
  <c r="R206" i="1"/>
  <c r="P207" i="1"/>
  <c r="Q207" i="1"/>
  <c r="R207" i="1"/>
  <c r="P208" i="1"/>
  <c r="Q208" i="1"/>
  <c r="R208" i="1"/>
  <c r="P209" i="1"/>
  <c r="Q209" i="1"/>
  <c r="R209" i="1"/>
  <c r="P210" i="1"/>
  <c r="Q210" i="1"/>
  <c r="R210" i="1"/>
  <c r="P211" i="1"/>
  <c r="Q211" i="1"/>
  <c r="R211" i="1"/>
  <c r="P212" i="1"/>
  <c r="Q212" i="1"/>
  <c r="R212" i="1"/>
  <c r="P213" i="1"/>
  <c r="Q213" i="1"/>
  <c r="R213" i="1"/>
  <c r="P214" i="1"/>
  <c r="Q214" i="1"/>
  <c r="R214" i="1"/>
  <c r="P215" i="1"/>
  <c r="Q215" i="1"/>
  <c r="R215" i="1"/>
  <c r="P216" i="1"/>
  <c r="Q216" i="1"/>
  <c r="R216" i="1"/>
  <c r="P217" i="1"/>
  <c r="Q217" i="1"/>
  <c r="R217" i="1"/>
  <c r="P218" i="1"/>
  <c r="Q218" i="1"/>
  <c r="R218" i="1"/>
  <c r="P219" i="1"/>
  <c r="Q219" i="1"/>
  <c r="R219" i="1"/>
  <c r="P220" i="1"/>
  <c r="Q220" i="1"/>
  <c r="R220" i="1"/>
  <c r="P221" i="1"/>
  <c r="Q221" i="1"/>
  <c r="R221" i="1"/>
  <c r="P222" i="1"/>
  <c r="Q222" i="1"/>
  <c r="R222" i="1"/>
  <c r="P223" i="1"/>
  <c r="Q223" i="1"/>
  <c r="R223" i="1"/>
  <c r="P224" i="1"/>
  <c r="Q224" i="1"/>
  <c r="R224" i="1"/>
  <c r="P225" i="1"/>
  <c r="Q225" i="1"/>
  <c r="R225" i="1"/>
  <c r="P226" i="1"/>
  <c r="Q226" i="1"/>
  <c r="R226" i="1"/>
  <c r="P227" i="1"/>
  <c r="Q227" i="1"/>
  <c r="R227" i="1"/>
  <c r="P228" i="1"/>
  <c r="Q228" i="1"/>
  <c r="R228" i="1"/>
  <c r="P229" i="1"/>
  <c r="Q229" i="1"/>
  <c r="R229" i="1"/>
  <c r="P230" i="1"/>
  <c r="Q230" i="1"/>
  <c r="R230" i="1"/>
  <c r="P231" i="1"/>
  <c r="Q231" i="1"/>
  <c r="R231" i="1"/>
  <c r="P232" i="1"/>
  <c r="Q232" i="1"/>
  <c r="R232" i="1"/>
  <c r="P233" i="1"/>
  <c r="Q233" i="1"/>
  <c r="R233" i="1"/>
  <c r="P234" i="1"/>
  <c r="Q234" i="1"/>
  <c r="R234" i="1"/>
  <c r="P235" i="1"/>
  <c r="Q235" i="1"/>
  <c r="R235" i="1"/>
  <c r="P236" i="1"/>
  <c r="Q236" i="1"/>
  <c r="R236" i="1"/>
  <c r="P237" i="1"/>
  <c r="Q237" i="1"/>
  <c r="R237" i="1"/>
  <c r="P238" i="1"/>
  <c r="Q238" i="1"/>
  <c r="R238" i="1"/>
  <c r="P239" i="1"/>
  <c r="Q239" i="1"/>
  <c r="R239" i="1"/>
  <c r="P240" i="1"/>
  <c r="Q240" i="1"/>
  <c r="R240" i="1"/>
  <c r="P241" i="1"/>
  <c r="Q241" i="1"/>
  <c r="R241" i="1"/>
  <c r="P242" i="1"/>
  <c r="Q242" i="1"/>
  <c r="R242" i="1"/>
  <c r="P243" i="1"/>
  <c r="Q243" i="1"/>
  <c r="R243" i="1"/>
  <c r="P244" i="1"/>
  <c r="Q244" i="1"/>
  <c r="R244" i="1"/>
  <c r="P245" i="1"/>
  <c r="Q245" i="1"/>
  <c r="R245" i="1"/>
  <c r="P246" i="1"/>
  <c r="Q246" i="1"/>
  <c r="R246" i="1"/>
  <c r="P247" i="1"/>
  <c r="Q247" i="1"/>
  <c r="R247" i="1"/>
  <c r="P248" i="1"/>
  <c r="Q248" i="1"/>
  <c r="R248" i="1"/>
  <c r="P249" i="1"/>
  <c r="Q249" i="1"/>
  <c r="R249" i="1"/>
  <c r="P250" i="1"/>
  <c r="Q250" i="1"/>
  <c r="R250" i="1"/>
  <c r="P251" i="1"/>
  <c r="Q251" i="1"/>
  <c r="R251" i="1"/>
  <c r="P252" i="1"/>
  <c r="Q252" i="1"/>
  <c r="R252" i="1"/>
  <c r="P253" i="1"/>
  <c r="Q253" i="1"/>
  <c r="R253" i="1"/>
  <c r="P254" i="1"/>
  <c r="Q254" i="1"/>
  <c r="R254" i="1"/>
  <c r="P255" i="1"/>
  <c r="Q255" i="1"/>
  <c r="R255" i="1"/>
  <c r="P256" i="1"/>
  <c r="Q256" i="1"/>
  <c r="R256" i="1"/>
  <c r="P257" i="1"/>
  <c r="Q257" i="1"/>
  <c r="R257" i="1"/>
  <c r="P258" i="1"/>
  <c r="Q258" i="1"/>
  <c r="R258" i="1"/>
  <c r="P259" i="1"/>
  <c r="Q259" i="1"/>
  <c r="R259" i="1"/>
  <c r="P260" i="1"/>
  <c r="Q260" i="1"/>
  <c r="R260" i="1"/>
  <c r="P261" i="1"/>
  <c r="Q261" i="1"/>
  <c r="R261" i="1"/>
  <c r="P262" i="1"/>
  <c r="Q262" i="1"/>
  <c r="R262" i="1"/>
  <c r="P263" i="1"/>
  <c r="Q263" i="1"/>
  <c r="R263" i="1"/>
  <c r="P264" i="1"/>
  <c r="Q264" i="1"/>
  <c r="R264" i="1"/>
  <c r="P265" i="1"/>
  <c r="Q265" i="1"/>
  <c r="R265" i="1"/>
  <c r="P266" i="1"/>
  <c r="Q266" i="1"/>
  <c r="R266" i="1"/>
  <c r="P267" i="1"/>
  <c r="Q267" i="1"/>
  <c r="R267" i="1"/>
  <c r="P268" i="1"/>
  <c r="Q268" i="1"/>
  <c r="R268" i="1"/>
  <c r="P269" i="1"/>
  <c r="Q269" i="1"/>
  <c r="R269" i="1"/>
  <c r="P270" i="1"/>
  <c r="Q270" i="1"/>
  <c r="R270" i="1"/>
  <c r="P271" i="1"/>
  <c r="Q271" i="1"/>
  <c r="R271" i="1"/>
  <c r="P272" i="1"/>
  <c r="Q272" i="1"/>
  <c r="R272" i="1"/>
  <c r="P273" i="1"/>
  <c r="Q273" i="1"/>
  <c r="R273" i="1"/>
  <c r="P274" i="1"/>
  <c r="Q274" i="1"/>
  <c r="R274" i="1"/>
  <c r="P275" i="1"/>
  <c r="Q275" i="1"/>
  <c r="R275" i="1"/>
  <c r="P276" i="1"/>
  <c r="Q276" i="1"/>
  <c r="R276" i="1"/>
  <c r="P277" i="1"/>
  <c r="Q277" i="1"/>
  <c r="R277" i="1"/>
  <c r="P278" i="1"/>
  <c r="Q278" i="1"/>
  <c r="R278" i="1"/>
  <c r="P279" i="1"/>
  <c r="Q279" i="1"/>
  <c r="R279" i="1"/>
  <c r="P280" i="1"/>
  <c r="Q280" i="1"/>
  <c r="R280" i="1"/>
  <c r="P281" i="1"/>
  <c r="Q281" i="1"/>
  <c r="R281" i="1"/>
  <c r="P282" i="1"/>
  <c r="Q282" i="1"/>
  <c r="R282" i="1"/>
  <c r="P283" i="1"/>
  <c r="Q283" i="1"/>
  <c r="R283" i="1"/>
  <c r="P284" i="1"/>
  <c r="Q284" i="1"/>
  <c r="R284" i="1"/>
  <c r="P285" i="1"/>
  <c r="Q285" i="1"/>
  <c r="R285" i="1"/>
  <c r="P286" i="1"/>
  <c r="Q286" i="1"/>
  <c r="R286" i="1"/>
  <c r="P287" i="1"/>
  <c r="Q287" i="1"/>
  <c r="R287" i="1"/>
  <c r="P288" i="1"/>
  <c r="Q288" i="1"/>
  <c r="R288" i="1"/>
  <c r="P289" i="1"/>
  <c r="Q289" i="1"/>
  <c r="R289" i="1"/>
  <c r="P290" i="1"/>
  <c r="Q290" i="1"/>
  <c r="R290" i="1"/>
  <c r="P291" i="1"/>
  <c r="Q291" i="1"/>
  <c r="R291" i="1"/>
  <c r="P292" i="1"/>
  <c r="Q292" i="1"/>
  <c r="R292" i="1"/>
  <c r="P293" i="1"/>
  <c r="Q293" i="1"/>
  <c r="R293" i="1"/>
  <c r="P294" i="1"/>
  <c r="Q294" i="1"/>
  <c r="R294" i="1"/>
  <c r="P295" i="1"/>
  <c r="Q295" i="1"/>
  <c r="R295" i="1"/>
  <c r="P296" i="1"/>
  <c r="Q296" i="1"/>
  <c r="R296" i="1"/>
  <c r="P297" i="1"/>
  <c r="Q297" i="1"/>
  <c r="R297" i="1"/>
  <c r="P298" i="1"/>
  <c r="Q298" i="1"/>
  <c r="R298" i="1"/>
  <c r="P299" i="1"/>
  <c r="Q299" i="1"/>
  <c r="R299" i="1"/>
  <c r="P300" i="1"/>
  <c r="Q300" i="1"/>
  <c r="R300" i="1"/>
  <c r="P301" i="1"/>
  <c r="Q301" i="1"/>
  <c r="R301" i="1"/>
  <c r="P302" i="1"/>
  <c r="Q302" i="1"/>
  <c r="R302" i="1"/>
  <c r="P303" i="1"/>
  <c r="Q303" i="1"/>
  <c r="R303" i="1"/>
  <c r="P304" i="1"/>
  <c r="Q304" i="1"/>
  <c r="R304" i="1"/>
  <c r="P305" i="1"/>
  <c r="Q305" i="1"/>
  <c r="R305" i="1"/>
  <c r="P306" i="1"/>
  <c r="Q306" i="1"/>
  <c r="R306" i="1"/>
  <c r="P307" i="1"/>
  <c r="Q307" i="1"/>
  <c r="R307" i="1"/>
  <c r="P308" i="1"/>
  <c r="Q308" i="1"/>
  <c r="R308" i="1"/>
  <c r="P309" i="1"/>
  <c r="Q309" i="1"/>
  <c r="R309" i="1"/>
  <c r="P310" i="1"/>
  <c r="Q310" i="1"/>
  <c r="R310" i="1"/>
  <c r="P311" i="1"/>
  <c r="Q311" i="1"/>
  <c r="R311" i="1"/>
  <c r="P312" i="1"/>
  <c r="Q312" i="1"/>
  <c r="R312" i="1"/>
  <c r="P313" i="1"/>
  <c r="Q313" i="1"/>
  <c r="R313" i="1"/>
  <c r="P314" i="1"/>
  <c r="Q314" i="1"/>
  <c r="R314" i="1"/>
  <c r="P315" i="1"/>
  <c r="Q315" i="1"/>
  <c r="R315" i="1"/>
  <c r="P316" i="1"/>
  <c r="Q316" i="1"/>
  <c r="R316" i="1"/>
  <c r="P317" i="1"/>
  <c r="Q317" i="1"/>
  <c r="R317" i="1"/>
  <c r="P318" i="1"/>
  <c r="Q318" i="1"/>
  <c r="R318" i="1"/>
  <c r="P319" i="1"/>
  <c r="Q319" i="1"/>
  <c r="R319" i="1"/>
  <c r="P320" i="1"/>
  <c r="Q320" i="1"/>
  <c r="R320" i="1"/>
  <c r="P321" i="1"/>
  <c r="Q321" i="1"/>
  <c r="R321" i="1"/>
  <c r="P322" i="1"/>
  <c r="Q322" i="1"/>
  <c r="R322" i="1"/>
  <c r="P323" i="1"/>
  <c r="Q323" i="1"/>
  <c r="R323" i="1"/>
  <c r="P324" i="1"/>
  <c r="Q324" i="1"/>
  <c r="R324" i="1"/>
  <c r="P325" i="1"/>
  <c r="Q325" i="1"/>
  <c r="R325" i="1"/>
  <c r="P326" i="1"/>
  <c r="Q326" i="1"/>
  <c r="R326" i="1"/>
  <c r="P327" i="1"/>
  <c r="Q327" i="1"/>
  <c r="R327" i="1"/>
  <c r="P328" i="1"/>
  <c r="Q328" i="1"/>
  <c r="R328" i="1"/>
  <c r="P329" i="1"/>
  <c r="Q329" i="1"/>
  <c r="R329" i="1"/>
  <c r="P330" i="1"/>
  <c r="Q330" i="1"/>
  <c r="R330" i="1"/>
  <c r="P331" i="1"/>
  <c r="Q331" i="1"/>
  <c r="R331" i="1"/>
  <c r="P332" i="1"/>
  <c r="Q332" i="1"/>
  <c r="R332" i="1"/>
  <c r="P333" i="1"/>
  <c r="Q333" i="1"/>
  <c r="R333" i="1"/>
  <c r="P334" i="1"/>
  <c r="Q334" i="1"/>
  <c r="R334" i="1"/>
  <c r="P335" i="1"/>
  <c r="Q335" i="1"/>
  <c r="R335" i="1"/>
  <c r="P336" i="1"/>
  <c r="Q336" i="1"/>
  <c r="R336" i="1"/>
  <c r="P337" i="1"/>
  <c r="Q337" i="1"/>
  <c r="R337" i="1"/>
  <c r="P338" i="1"/>
  <c r="Q338" i="1"/>
  <c r="R338" i="1"/>
  <c r="P339" i="1"/>
  <c r="Q339" i="1"/>
  <c r="R339" i="1"/>
  <c r="P340" i="1"/>
  <c r="Q340" i="1"/>
  <c r="R340" i="1"/>
  <c r="P341" i="1"/>
  <c r="Q341" i="1"/>
  <c r="R341" i="1"/>
  <c r="P342" i="1"/>
  <c r="Q342" i="1"/>
  <c r="R342" i="1"/>
  <c r="P343" i="1"/>
  <c r="Q343" i="1"/>
  <c r="R343" i="1"/>
  <c r="P344" i="1"/>
  <c r="Q344" i="1"/>
  <c r="R344" i="1"/>
  <c r="P345" i="1"/>
  <c r="Q345" i="1"/>
  <c r="R345" i="1"/>
  <c r="P346" i="1"/>
  <c r="Q346" i="1"/>
  <c r="R346" i="1"/>
  <c r="P347" i="1"/>
  <c r="Q347" i="1"/>
  <c r="R347" i="1"/>
  <c r="P348" i="1"/>
  <c r="Q348" i="1"/>
  <c r="R348" i="1"/>
  <c r="P349" i="1"/>
  <c r="Q349" i="1"/>
  <c r="R349" i="1"/>
  <c r="P350" i="1"/>
  <c r="Q350" i="1"/>
  <c r="R350" i="1"/>
  <c r="P351" i="1"/>
  <c r="Q351" i="1"/>
  <c r="R351" i="1"/>
  <c r="P352" i="1"/>
  <c r="Q352" i="1"/>
  <c r="R352" i="1"/>
  <c r="P353" i="1"/>
  <c r="Q353" i="1"/>
  <c r="R353" i="1"/>
  <c r="P354" i="1"/>
  <c r="Q354" i="1"/>
  <c r="R354" i="1"/>
  <c r="P355" i="1"/>
  <c r="Q355" i="1"/>
  <c r="R355" i="1"/>
  <c r="P356" i="1"/>
  <c r="Q356" i="1"/>
  <c r="R356" i="1"/>
  <c r="P357" i="1"/>
  <c r="Q357" i="1"/>
  <c r="R357" i="1"/>
  <c r="P358" i="1"/>
  <c r="Q358" i="1"/>
  <c r="R358" i="1"/>
  <c r="P359" i="1"/>
  <c r="Q359" i="1"/>
  <c r="R359" i="1"/>
  <c r="P360" i="1"/>
  <c r="Q360" i="1"/>
  <c r="R360" i="1"/>
  <c r="P361" i="1"/>
  <c r="Q361" i="1"/>
  <c r="R361" i="1"/>
  <c r="P362" i="1"/>
  <c r="Q362" i="1"/>
  <c r="R362" i="1"/>
  <c r="P363" i="1"/>
  <c r="Q363" i="1"/>
  <c r="R363" i="1"/>
  <c r="P364" i="1"/>
  <c r="Q364" i="1"/>
  <c r="R364" i="1"/>
  <c r="P365" i="1"/>
  <c r="Q365" i="1"/>
  <c r="R365" i="1"/>
  <c r="P366" i="1"/>
  <c r="Q366" i="1"/>
  <c r="R366" i="1"/>
  <c r="P367" i="1"/>
  <c r="Q367" i="1"/>
  <c r="R367" i="1"/>
  <c r="P368" i="1"/>
  <c r="Q368" i="1"/>
  <c r="R368" i="1"/>
  <c r="P369" i="1"/>
  <c r="Q369" i="1"/>
  <c r="R369" i="1"/>
  <c r="P370" i="1"/>
  <c r="Q370" i="1"/>
  <c r="R370" i="1"/>
  <c r="P371" i="1"/>
  <c r="Q371" i="1"/>
  <c r="R371" i="1"/>
  <c r="P372" i="1"/>
  <c r="Q372" i="1"/>
  <c r="R372" i="1"/>
  <c r="P373" i="1"/>
  <c r="Q373" i="1"/>
  <c r="R373" i="1"/>
  <c r="P374" i="1"/>
  <c r="Q374" i="1"/>
  <c r="R374" i="1"/>
  <c r="P375" i="1"/>
  <c r="Q375" i="1"/>
  <c r="R375" i="1"/>
  <c r="P376" i="1"/>
  <c r="Q376" i="1"/>
  <c r="R376" i="1"/>
  <c r="P377" i="1"/>
  <c r="Q377" i="1"/>
  <c r="R377" i="1"/>
  <c r="P378" i="1"/>
  <c r="Q378" i="1"/>
  <c r="R378" i="1"/>
  <c r="P379" i="1"/>
  <c r="Q379" i="1"/>
  <c r="R379" i="1"/>
  <c r="P380" i="1"/>
  <c r="Q380" i="1"/>
  <c r="R380" i="1"/>
  <c r="P381" i="1"/>
  <c r="Q381" i="1"/>
  <c r="R381" i="1"/>
  <c r="P382" i="1"/>
  <c r="Q382" i="1"/>
  <c r="R382" i="1"/>
  <c r="P383" i="1"/>
  <c r="Q383" i="1"/>
  <c r="R383" i="1"/>
  <c r="P384" i="1"/>
  <c r="Q384" i="1"/>
  <c r="R384" i="1"/>
  <c r="P385" i="1"/>
  <c r="Q385" i="1"/>
  <c r="R385" i="1"/>
  <c r="P386" i="1"/>
  <c r="Q386" i="1"/>
  <c r="R386" i="1"/>
  <c r="P387" i="1"/>
  <c r="Q387" i="1"/>
  <c r="R387" i="1"/>
  <c r="P388" i="1"/>
  <c r="Q388" i="1"/>
  <c r="R388" i="1"/>
  <c r="P389" i="1"/>
  <c r="Q389" i="1"/>
  <c r="R389" i="1"/>
  <c r="P390" i="1"/>
  <c r="Q390" i="1"/>
  <c r="R390" i="1"/>
  <c r="P391" i="1"/>
  <c r="Q391" i="1"/>
  <c r="R391" i="1"/>
  <c r="P392" i="1"/>
  <c r="Q392" i="1"/>
  <c r="R392" i="1"/>
  <c r="P393" i="1"/>
  <c r="Q393" i="1"/>
  <c r="R393" i="1"/>
  <c r="P394" i="1"/>
  <c r="Q394" i="1"/>
  <c r="R394" i="1"/>
  <c r="P395" i="1"/>
  <c r="Q395" i="1"/>
  <c r="R395" i="1"/>
  <c r="P396" i="1"/>
  <c r="Q396" i="1"/>
  <c r="R396" i="1"/>
  <c r="P397" i="1"/>
  <c r="Q397" i="1"/>
  <c r="R397" i="1"/>
  <c r="P398" i="1"/>
  <c r="Q398" i="1"/>
  <c r="R398" i="1"/>
  <c r="P399" i="1"/>
  <c r="Q399" i="1"/>
  <c r="R399" i="1"/>
  <c r="P400" i="1"/>
  <c r="Q400" i="1"/>
  <c r="R400" i="1"/>
  <c r="P401" i="1"/>
  <c r="Q401" i="1"/>
  <c r="R401" i="1"/>
  <c r="P402" i="1"/>
  <c r="Q402" i="1"/>
  <c r="R402" i="1"/>
  <c r="P403" i="1"/>
  <c r="Q403" i="1"/>
  <c r="R403" i="1"/>
  <c r="P404" i="1"/>
  <c r="Q404" i="1"/>
  <c r="R404" i="1"/>
  <c r="P405" i="1"/>
  <c r="Q405" i="1"/>
  <c r="R405" i="1"/>
  <c r="P406" i="1"/>
  <c r="Q406" i="1"/>
  <c r="R406" i="1"/>
  <c r="P407" i="1"/>
  <c r="Q407" i="1"/>
  <c r="R407" i="1"/>
  <c r="P408" i="1"/>
  <c r="Q408" i="1"/>
  <c r="R408" i="1"/>
  <c r="P409" i="1"/>
  <c r="Q409" i="1"/>
  <c r="R409" i="1"/>
  <c r="P410" i="1"/>
  <c r="Q410" i="1"/>
  <c r="R410" i="1"/>
  <c r="P411" i="1"/>
  <c r="Q411" i="1"/>
  <c r="R411" i="1"/>
  <c r="P412" i="1"/>
  <c r="Q412" i="1"/>
  <c r="R412" i="1"/>
  <c r="P413" i="1"/>
  <c r="Q413" i="1"/>
  <c r="R413" i="1"/>
  <c r="P414" i="1"/>
  <c r="Q414" i="1"/>
  <c r="R414" i="1"/>
  <c r="P415" i="1"/>
  <c r="Q415" i="1"/>
  <c r="R415" i="1"/>
  <c r="P416" i="1"/>
  <c r="Q416" i="1"/>
  <c r="R416" i="1"/>
  <c r="P417" i="1"/>
  <c r="Q417" i="1"/>
  <c r="R417" i="1"/>
  <c r="P418" i="1"/>
  <c r="Q418" i="1"/>
  <c r="R418" i="1"/>
  <c r="P419" i="1"/>
  <c r="Q419" i="1"/>
  <c r="R419" i="1"/>
  <c r="P420" i="1"/>
  <c r="Q420" i="1"/>
  <c r="R420" i="1"/>
  <c r="P421" i="1"/>
  <c r="Q421" i="1"/>
  <c r="R421" i="1"/>
  <c r="P422" i="1"/>
  <c r="Q422" i="1"/>
  <c r="R422" i="1"/>
  <c r="P423" i="1"/>
  <c r="Q423" i="1"/>
  <c r="R423" i="1"/>
  <c r="P424" i="1"/>
  <c r="Q424" i="1"/>
  <c r="R424" i="1"/>
  <c r="P425" i="1"/>
  <c r="Q425" i="1"/>
  <c r="R425" i="1"/>
  <c r="P426" i="1"/>
  <c r="Q426" i="1"/>
  <c r="R426" i="1"/>
  <c r="P427" i="1"/>
  <c r="Q427" i="1"/>
  <c r="R427" i="1"/>
  <c r="P428" i="1"/>
  <c r="Q428" i="1"/>
  <c r="R428" i="1"/>
  <c r="P429" i="1"/>
  <c r="Q429" i="1"/>
  <c r="R429" i="1"/>
  <c r="P430" i="1"/>
  <c r="Q430" i="1"/>
  <c r="R430" i="1"/>
  <c r="P431" i="1"/>
  <c r="Q431" i="1"/>
  <c r="R431" i="1"/>
  <c r="P432" i="1"/>
  <c r="Q432" i="1"/>
  <c r="R432" i="1"/>
  <c r="P433" i="1"/>
  <c r="Q433" i="1"/>
  <c r="R433" i="1"/>
  <c r="P434" i="1"/>
  <c r="Q434" i="1"/>
  <c r="R434" i="1"/>
  <c r="P435" i="1"/>
  <c r="Q435" i="1"/>
  <c r="R435" i="1"/>
  <c r="P436" i="1"/>
  <c r="Q436" i="1"/>
  <c r="R436" i="1"/>
  <c r="P437" i="1"/>
  <c r="Q437" i="1"/>
  <c r="R437" i="1"/>
  <c r="P438" i="1"/>
  <c r="Q438" i="1"/>
  <c r="R438" i="1"/>
  <c r="P439" i="1"/>
  <c r="Q439" i="1"/>
  <c r="R439" i="1"/>
  <c r="P440" i="1"/>
  <c r="Q440" i="1"/>
  <c r="R440" i="1"/>
  <c r="P441" i="1"/>
  <c r="Q441" i="1"/>
  <c r="R441" i="1"/>
  <c r="P442" i="1"/>
  <c r="Q442" i="1"/>
  <c r="R442" i="1"/>
  <c r="P443" i="1"/>
  <c r="Q443" i="1"/>
  <c r="R443" i="1"/>
  <c r="P444" i="1"/>
  <c r="Q444" i="1"/>
  <c r="R444" i="1"/>
  <c r="P445" i="1"/>
  <c r="Q445" i="1"/>
  <c r="R445" i="1"/>
  <c r="P446" i="1"/>
  <c r="Q446" i="1"/>
  <c r="R446" i="1"/>
  <c r="P447" i="1"/>
  <c r="Q447" i="1"/>
  <c r="R447" i="1"/>
  <c r="P448" i="1"/>
  <c r="Q448" i="1"/>
  <c r="R448" i="1"/>
  <c r="P449" i="1"/>
  <c r="Q449" i="1"/>
  <c r="R449" i="1"/>
  <c r="P450" i="1"/>
  <c r="Q450" i="1"/>
  <c r="R450" i="1"/>
  <c r="P451" i="1"/>
  <c r="Q451" i="1"/>
  <c r="R451" i="1"/>
  <c r="P452" i="1"/>
  <c r="Q452" i="1"/>
  <c r="R452" i="1"/>
  <c r="P453" i="1"/>
  <c r="Q453" i="1"/>
  <c r="R453" i="1"/>
  <c r="P454" i="1"/>
  <c r="Q454" i="1"/>
  <c r="R454" i="1"/>
  <c r="P455" i="1"/>
  <c r="Q455" i="1"/>
  <c r="R455" i="1"/>
  <c r="P456" i="1"/>
  <c r="Q456" i="1"/>
  <c r="R456" i="1"/>
  <c r="P457" i="1"/>
  <c r="Q457" i="1"/>
  <c r="R457" i="1"/>
  <c r="P458" i="1"/>
  <c r="Q458" i="1"/>
  <c r="R458" i="1"/>
  <c r="P459" i="1"/>
  <c r="Q459" i="1"/>
  <c r="R459" i="1"/>
  <c r="P460" i="1"/>
  <c r="Q460" i="1"/>
  <c r="R460" i="1"/>
  <c r="P461" i="1"/>
  <c r="Q461" i="1"/>
  <c r="R461" i="1"/>
  <c r="P462" i="1"/>
  <c r="Q462" i="1"/>
  <c r="R462" i="1"/>
  <c r="P463" i="1"/>
  <c r="Q463" i="1"/>
  <c r="R463" i="1"/>
  <c r="P464" i="1"/>
  <c r="Q464" i="1"/>
  <c r="R464" i="1"/>
  <c r="P465" i="1"/>
  <c r="Q465" i="1"/>
  <c r="R465" i="1"/>
  <c r="P466" i="1"/>
  <c r="Q466" i="1"/>
  <c r="R466" i="1"/>
  <c r="P467" i="1"/>
  <c r="Q467" i="1"/>
  <c r="R467" i="1"/>
  <c r="P468" i="1"/>
  <c r="Q468" i="1"/>
  <c r="R468" i="1"/>
  <c r="P469" i="1"/>
  <c r="Q469" i="1"/>
  <c r="R469" i="1"/>
  <c r="P470" i="1"/>
  <c r="Q470" i="1"/>
  <c r="R470" i="1"/>
  <c r="P471" i="1"/>
  <c r="Q471" i="1"/>
  <c r="R471" i="1"/>
  <c r="P472" i="1"/>
  <c r="Q472" i="1"/>
  <c r="R472" i="1"/>
  <c r="P473" i="1"/>
  <c r="Q473" i="1"/>
  <c r="R473" i="1"/>
  <c r="P474" i="1"/>
  <c r="Q474" i="1"/>
  <c r="R474" i="1"/>
  <c r="P475" i="1"/>
  <c r="Q475" i="1"/>
  <c r="R475" i="1"/>
  <c r="P476" i="1"/>
  <c r="Q476" i="1"/>
  <c r="R476" i="1"/>
  <c r="P477" i="1"/>
  <c r="Q477" i="1"/>
  <c r="R477" i="1"/>
  <c r="P478" i="1"/>
  <c r="Q478" i="1"/>
  <c r="R478" i="1"/>
  <c r="P479" i="1"/>
  <c r="Q479" i="1"/>
  <c r="R479" i="1"/>
  <c r="P480" i="1"/>
  <c r="Q480" i="1"/>
  <c r="R480" i="1"/>
  <c r="P481" i="1"/>
  <c r="Q481" i="1"/>
  <c r="R481" i="1"/>
  <c r="P482" i="1"/>
  <c r="Q482" i="1"/>
  <c r="R482" i="1"/>
  <c r="P483" i="1"/>
  <c r="Q483" i="1"/>
  <c r="R483" i="1"/>
  <c r="P484" i="1"/>
  <c r="Q484" i="1"/>
  <c r="R484" i="1"/>
  <c r="P485" i="1"/>
  <c r="Q485" i="1"/>
  <c r="R485" i="1"/>
  <c r="P486" i="1"/>
  <c r="Q486" i="1"/>
  <c r="R486" i="1"/>
  <c r="P487" i="1"/>
  <c r="Q487" i="1"/>
  <c r="R487" i="1"/>
  <c r="P488" i="1"/>
  <c r="Q488" i="1"/>
  <c r="R488" i="1"/>
  <c r="P489" i="1"/>
  <c r="Q489" i="1"/>
  <c r="R489" i="1"/>
  <c r="P490" i="1"/>
  <c r="Q490" i="1"/>
  <c r="R490" i="1"/>
  <c r="P491" i="1"/>
  <c r="Q491" i="1"/>
  <c r="R491" i="1"/>
  <c r="P492" i="1"/>
  <c r="Q492" i="1"/>
  <c r="R492" i="1"/>
  <c r="P493" i="1"/>
  <c r="Q493" i="1"/>
  <c r="R493" i="1"/>
  <c r="P494" i="1"/>
  <c r="Q494" i="1"/>
  <c r="R494" i="1"/>
  <c r="P495" i="1"/>
  <c r="Q495" i="1"/>
  <c r="R495" i="1"/>
  <c r="P496" i="1"/>
  <c r="Q496" i="1"/>
  <c r="R496" i="1"/>
  <c r="P497" i="1"/>
  <c r="Q497" i="1"/>
  <c r="R497" i="1"/>
  <c r="P498" i="1"/>
  <c r="Q498" i="1"/>
  <c r="R498" i="1"/>
  <c r="P499" i="1"/>
  <c r="Q499" i="1"/>
  <c r="R499" i="1"/>
  <c r="P500" i="1"/>
  <c r="Q500" i="1"/>
  <c r="R500" i="1"/>
  <c r="P501" i="1"/>
  <c r="Q501" i="1"/>
  <c r="R501" i="1"/>
  <c r="P502" i="1"/>
  <c r="Q502" i="1"/>
  <c r="R502" i="1"/>
  <c r="P503" i="1"/>
  <c r="Q503" i="1"/>
  <c r="R503" i="1"/>
  <c r="P504" i="1"/>
  <c r="Q504" i="1"/>
  <c r="R504" i="1"/>
  <c r="P505" i="1"/>
  <c r="Q505" i="1"/>
  <c r="R505" i="1"/>
  <c r="P506" i="1"/>
  <c r="Q506" i="1"/>
  <c r="R506" i="1"/>
  <c r="P507" i="1"/>
  <c r="Q507" i="1"/>
  <c r="R507" i="1"/>
  <c r="P508" i="1"/>
  <c r="Q508" i="1"/>
  <c r="R508" i="1"/>
  <c r="P509" i="1"/>
  <c r="Q509" i="1"/>
  <c r="R509" i="1"/>
  <c r="P510" i="1"/>
  <c r="Q510" i="1"/>
  <c r="R510" i="1"/>
  <c r="P511" i="1"/>
  <c r="Q511" i="1"/>
  <c r="R511" i="1"/>
  <c r="P512" i="1"/>
  <c r="Q512" i="1"/>
  <c r="R512" i="1"/>
  <c r="P513" i="1"/>
  <c r="Q513" i="1"/>
  <c r="R513" i="1"/>
  <c r="P514" i="1"/>
  <c r="Q514" i="1"/>
  <c r="R514" i="1"/>
  <c r="P515" i="1"/>
  <c r="Q515" i="1"/>
  <c r="R515" i="1"/>
  <c r="P516" i="1"/>
  <c r="Q516" i="1"/>
  <c r="R516" i="1"/>
  <c r="P517" i="1"/>
  <c r="Q517" i="1"/>
  <c r="R517" i="1"/>
  <c r="P518" i="1"/>
  <c r="Q518" i="1"/>
  <c r="R518" i="1"/>
  <c r="P519" i="1"/>
  <c r="Q519" i="1"/>
  <c r="R519" i="1"/>
  <c r="P520" i="1"/>
  <c r="Q520" i="1"/>
  <c r="R520" i="1"/>
  <c r="P521" i="1"/>
  <c r="Q521" i="1"/>
  <c r="R521" i="1"/>
  <c r="P522" i="1"/>
  <c r="Q522" i="1"/>
  <c r="R522" i="1"/>
  <c r="P523" i="1"/>
  <c r="Q523" i="1"/>
  <c r="R523" i="1"/>
  <c r="P524" i="1"/>
  <c r="Q524" i="1"/>
  <c r="R524" i="1"/>
  <c r="P525" i="1"/>
  <c r="Q525" i="1"/>
  <c r="R525" i="1"/>
  <c r="P526" i="1"/>
  <c r="Q526" i="1"/>
  <c r="R526" i="1"/>
  <c r="P527" i="1"/>
  <c r="Q527" i="1"/>
  <c r="R527" i="1"/>
  <c r="P528" i="1"/>
  <c r="Q528" i="1"/>
  <c r="R528" i="1"/>
  <c r="P529" i="1"/>
  <c r="Q529" i="1"/>
  <c r="R529" i="1"/>
  <c r="P530" i="1"/>
  <c r="Q530" i="1"/>
  <c r="R530" i="1"/>
  <c r="P531" i="1"/>
  <c r="Q531" i="1"/>
  <c r="R531" i="1"/>
  <c r="P532" i="1"/>
  <c r="Q532" i="1"/>
  <c r="R532" i="1"/>
  <c r="P533" i="1"/>
  <c r="Q533" i="1"/>
  <c r="R533" i="1"/>
  <c r="P534" i="1"/>
  <c r="Q534" i="1"/>
  <c r="R534" i="1"/>
  <c r="P535" i="1"/>
  <c r="Q535" i="1"/>
  <c r="R535" i="1"/>
  <c r="P536" i="1"/>
  <c r="Q536" i="1"/>
  <c r="R536" i="1"/>
  <c r="P537" i="1"/>
  <c r="Q537" i="1"/>
  <c r="R537" i="1"/>
  <c r="P538" i="1"/>
  <c r="Q538" i="1"/>
  <c r="R538" i="1"/>
  <c r="P539" i="1"/>
  <c r="Q539" i="1"/>
  <c r="R539" i="1"/>
  <c r="P540" i="1"/>
  <c r="Q540" i="1"/>
  <c r="R540" i="1"/>
  <c r="P541" i="1"/>
  <c r="Q541" i="1"/>
  <c r="R541" i="1"/>
  <c r="P542" i="1"/>
  <c r="Q542" i="1"/>
  <c r="R542" i="1"/>
  <c r="P543" i="1"/>
  <c r="Q543" i="1"/>
  <c r="R543" i="1"/>
  <c r="P544" i="1"/>
  <c r="Q544" i="1"/>
  <c r="R544" i="1"/>
  <c r="P545" i="1"/>
  <c r="Q545" i="1"/>
  <c r="R545" i="1"/>
  <c r="P546" i="1"/>
  <c r="Q546" i="1"/>
  <c r="R546" i="1"/>
  <c r="P547" i="1"/>
  <c r="Q547" i="1"/>
  <c r="R547" i="1"/>
  <c r="P548" i="1"/>
  <c r="Q548" i="1"/>
  <c r="R548" i="1"/>
  <c r="P549" i="1"/>
  <c r="Q549" i="1"/>
  <c r="R549" i="1"/>
  <c r="P550" i="1"/>
  <c r="Q550" i="1"/>
  <c r="R550" i="1"/>
  <c r="P551" i="1"/>
  <c r="Q551" i="1"/>
  <c r="R551" i="1"/>
  <c r="P552" i="1"/>
  <c r="Q552" i="1"/>
  <c r="R552" i="1"/>
  <c r="P553" i="1"/>
  <c r="Q553" i="1"/>
  <c r="R553" i="1"/>
  <c r="P554" i="1"/>
  <c r="Q554" i="1"/>
  <c r="R554" i="1"/>
  <c r="P555" i="1"/>
  <c r="Q555" i="1"/>
  <c r="R555" i="1"/>
  <c r="P556" i="1"/>
  <c r="Q556" i="1"/>
  <c r="R556" i="1"/>
  <c r="P557" i="1"/>
  <c r="Q557" i="1"/>
  <c r="R557" i="1"/>
  <c r="P558" i="1"/>
  <c r="Q558" i="1"/>
  <c r="R558" i="1"/>
  <c r="P559" i="1"/>
  <c r="Q559" i="1"/>
  <c r="R559" i="1"/>
  <c r="P560" i="1"/>
  <c r="Q560" i="1"/>
  <c r="R560" i="1"/>
  <c r="P561" i="1"/>
  <c r="Q561" i="1"/>
  <c r="R561" i="1"/>
  <c r="P562" i="1"/>
  <c r="Q562" i="1"/>
  <c r="R562" i="1"/>
  <c r="P563" i="1"/>
  <c r="Q563" i="1"/>
  <c r="R563" i="1"/>
  <c r="P564" i="1"/>
  <c r="Q564" i="1"/>
  <c r="R564" i="1"/>
  <c r="P565" i="1"/>
  <c r="Q565" i="1"/>
  <c r="R565" i="1"/>
  <c r="P566" i="1"/>
  <c r="Q566" i="1"/>
  <c r="R566" i="1"/>
  <c r="P567" i="1"/>
  <c r="Q567" i="1"/>
  <c r="R567" i="1"/>
  <c r="P568" i="1"/>
  <c r="Q568" i="1"/>
  <c r="R568" i="1"/>
  <c r="P569" i="1"/>
  <c r="Q569" i="1"/>
  <c r="R569" i="1"/>
  <c r="P570" i="1"/>
  <c r="Q570" i="1"/>
  <c r="R570" i="1"/>
  <c r="P571" i="1"/>
  <c r="Q571" i="1"/>
  <c r="R571" i="1"/>
  <c r="P572" i="1"/>
  <c r="Q572" i="1"/>
  <c r="R572" i="1"/>
  <c r="P573" i="1"/>
  <c r="Q573" i="1"/>
  <c r="R573" i="1"/>
  <c r="P574" i="1"/>
  <c r="Q574" i="1"/>
  <c r="R574" i="1"/>
  <c r="P575" i="1"/>
  <c r="Q575" i="1"/>
  <c r="R575" i="1"/>
  <c r="P576" i="1"/>
  <c r="Q576" i="1"/>
  <c r="R576" i="1"/>
  <c r="P577" i="1"/>
  <c r="Q577" i="1"/>
  <c r="R577" i="1"/>
  <c r="P578" i="1"/>
  <c r="Q578" i="1"/>
  <c r="R578" i="1"/>
  <c r="P579" i="1"/>
  <c r="Q579" i="1"/>
  <c r="R579" i="1"/>
  <c r="P580" i="1"/>
  <c r="Q580" i="1"/>
  <c r="R580" i="1"/>
  <c r="P581" i="1"/>
  <c r="Q581" i="1"/>
  <c r="R581" i="1"/>
  <c r="P582" i="1"/>
  <c r="Q582" i="1"/>
  <c r="R582" i="1"/>
  <c r="P583" i="1"/>
  <c r="Q583" i="1"/>
  <c r="R583" i="1"/>
  <c r="P584" i="1"/>
  <c r="Q584" i="1"/>
  <c r="R584" i="1"/>
  <c r="P585" i="1"/>
  <c r="Q585" i="1"/>
  <c r="R585" i="1"/>
  <c r="P586" i="1"/>
  <c r="Q586" i="1"/>
  <c r="R586" i="1"/>
  <c r="P587" i="1"/>
  <c r="Q587" i="1"/>
  <c r="R587" i="1"/>
  <c r="P588" i="1"/>
  <c r="Q588" i="1"/>
  <c r="R588" i="1"/>
  <c r="P589" i="1"/>
  <c r="Q589" i="1"/>
  <c r="R589" i="1"/>
  <c r="P590" i="1"/>
  <c r="Q590" i="1"/>
  <c r="R590" i="1"/>
  <c r="P591" i="1"/>
  <c r="Q591" i="1"/>
  <c r="R591" i="1"/>
  <c r="P592" i="1"/>
  <c r="Q592" i="1"/>
  <c r="R592" i="1"/>
  <c r="P593" i="1"/>
  <c r="Q593" i="1"/>
  <c r="R593" i="1"/>
  <c r="P594" i="1"/>
  <c r="Q594" i="1"/>
  <c r="R594" i="1"/>
  <c r="P595" i="1"/>
  <c r="Q595" i="1"/>
  <c r="R595" i="1"/>
  <c r="P596" i="1"/>
  <c r="Q596" i="1"/>
  <c r="R596" i="1"/>
  <c r="P597" i="1"/>
  <c r="Q597" i="1"/>
  <c r="R597" i="1"/>
  <c r="P598" i="1"/>
  <c r="Q598" i="1"/>
  <c r="R598" i="1"/>
  <c r="P599" i="1"/>
  <c r="Q599" i="1"/>
  <c r="R599" i="1"/>
  <c r="P600" i="1"/>
  <c r="Q600" i="1"/>
  <c r="R600" i="1"/>
  <c r="P601" i="1"/>
  <c r="Q601" i="1"/>
  <c r="R601" i="1"/>
  <c r="P602" i="1"/>
  <c r="Q602" i="1"/>
  <c r="R602" i="1"/>
  <c r="P603" i="1"/>
  <c r="Q603" i="1"/>
  <c r="R603" i="1"/>
  <c r="P604" i="1"/>
  <c r="Q604" i="1"/>
  <c r="R604" i="1"/>
  <c r="P605" i="1"/>
  <c r="Q605" i="1"/>
  <c r="R605" i="1"/>
  <c r="P606" i="1"/>
  <c r="Q606" i="1"/>
  <c r="R606" i="1"/>
  <c r="P607" i="1"/>
  <c r="Q607" i="1"/>
  <c r="R607" i="1"/>
  <c r="P608" i="1"/>
  <c r="Q608" i="1"/>
  <c r="R608" i="1"/>
  <c r="P609" i="1"/>
  <c r="Q609" i="1"/>
  <c r="R609" i="1"/>
  <c r="P610" i="1"/>
  <c r="Q610" i="1"/>
  <c r="R610" i="1"/>
  <c r="P611" i="1"/>
  <c r="Q611" i="1"/>
  <c r="R611" i="1"/>
  <c r="P612" i="1"/>
  <c r="Q612" i="1"/>
  <c r="R612" i="1"/>
  <c r="P613" i="1"/>
  <c r="Q613" i="1"/>
  <c r="R613" i="1"/>
  <c r="P614" i="1"/>
  <c r="Q614" i="1"/>
  <c r="R614" i="1"/>
  <c r="P615" i="1"/>
  <c r="Q615" i="1"/>
  <c r="R615" i="1"/>
  <c r="P616" i="1"/>
  <c r="Q616" i="1"/>
  <c r="R616" i="1"/>
  <c r="P617" i="1"/>
  <c r="Q617" i="1"/>
  <c r="R617" i="1"/>
  <c r="P618" i="1"/>
  <c r="Q618" i="1"/>
  <c r="R618" i="1"/>
  <c r="P619" i="1"/>
  <c r="Q619" i="1"/>
  <c r="R619" i="1"/>
  <c r="P620" i="1"/>
  <c r="Q620" i="1"/>
  <c r="R620" i="1"/>
  <c r="P621" i="1"/>
  <c r="Q621" i="1"/>
  <c r="R621" i="1"/>
  <c r="P622" i="1"/>
  <c r="Q622" i="1"/>
  <c r="R622" i="1"/>
  <c r="P623" i="1"/>
  <c r="Q623" i="1"/>
  <c r="R623" i="1"/>
  <c r="P624" i="1"/>
  <c r="Q624" i="1"/>
  <c r="R624" i="1"/>
  <c r="P625" i="1"/>
  <c r="Q625" i="1"/>
  <c r="R625" i="1"/>
  <c r="P626" i="1"/>
  <c r="Q626" i="1"/>
  <c r="R626" i="1"/>
  <c r="P627" i="1"/>
  <c r="Q627" i="1"/>
  <c r="R627" i="1"/>
  <c r="P628" i="1"/>
  <c r="Q628" i="1"/>
  <c r="R628" i="1"/>
  <c r="P629" i="1"/>
  <c r="Q629" i="1"/>
  <c r="R629" i="1"/>
  <c r="P630" i="1"/>
  <c r="Q630" i="1"/>
  <c r="R630" i="1"/>
  <c r="P631" i="1"/>
  <c r="Q631" i="1"/>
  <c r="R631" i="1"/>
  <c r="P632" i="1"/>
  <c r="Q632" i="1"/>
  <c r="R632" i="1"/>
  <c r="P633" i="1"/>
  <c r="Q633" i="1"/>
  <c r="R633" i="1"/>
  <c r="P634" i="1"/>
  <c r="Q634" i="1"/>
  <c r="R634" i="1"/>
  <c r="P635" i="1"/>
  <c r="Q635" i="1"/>
  <c r="R635" i="1"/>
  <c r="P636" i="1"/>
  <c r="Q636" i="1"/>
  <c r="R636" i="1"/>
  <c r="P637" i="1"/>
  <c r="Q637" i="1"/>
  <c r="R637" i="1"/>
  <c r="P638" i="1"/>
  <c r="Q638" i="1"/>
  <c r="R638" i="1"/>
  <c r="P639" i="1"/>
  <c r="Q639" i="1"/>
  <c r="R639" i="1"/>
  <c r="P640" i="1"/>
  <c r="Q640" i="1"/>
  <c r="R640" i="1"/>
  <c r="P641" i="1"/>
  <c r="Q641" i="1"/>
  <c r="R641" i="1"/>
  <c r="P642" i="1"/>
  <c r="Q642" i="1"/>
  <c r="R642" i="1"/>
  <c r="P643" i="1"/>
  <c r="Q643" i="1"/>
  <c r="R643" i="1"/>
  <c r="P644" i="1"/>
  <c r="Q644" i="1"/>
  <c r="R644" i="1"/>
  <c r="P645" i="1"/>
  <c r="Q645" i="1"/>
  <c r="R645" i="1"/>
  <c r="P646" i="1"/>
  <c r="Q646" i="1"/>
  <c r="R646" i="1"/>
  <c r="P647" i="1"/>
  <c r="Q647" i="1"/>
  <c r="R647" i="1"/>
  <c r="P648" i="1"/>
  <c r="Q648" i="1"/>
  <c r="R648" i="1"/>
  <c r="P649" i="1"/>
  <c r="Q649" i="1"/>
  <c r="R649" i="1"/>
  <c r="P650" i="1"/>
  <c r="Q650" i="1"/>
  <c r="R650" i="1"/>
  <c r="P651" i="1"/>
  <c r="Q651" i="1"/>
  <c r="R651" i="1"/>
  <c r="P652" i="1"/>
  <c r="Q652" i="1"/>
  <c r="R652" i="1"/>
  <c r="P653" i="1"/>
  <c r="Q653" i="1"/>
  <c r="R653" i="1"/>
  <c r="P654" i="1"/>
  <c r="Q654" i="1"/>
  <c r="R654" i="1"/>
  <c r="P655" i="1"/>
  <c r="Q655" i="1"/>
  <c r="R655" i="1"/>
  <c r="P656" i="1"/>
  <c r="Q656" i="1"/>
  <c r="R656" i="1"/>
  <c r="P657" i="1"/>
  <c r="Q657" i="1"/>
  <c r="R657" i="1"/>
  <c r="P658" i="1"/>
  <c r="Q658" i="1"/>
  <c r="R658" i="1"/>
  <c r="P659" i="1"/>
  <c r="Q659" i="1"/>
  <c r="R659" i="1"/>
  <c r="P660" i="1"/>
  <c r="Q660" i="1"/>
  <c r="R660" i="1"/>
  <c r="P661" i="1"/>
  <c r="Q661" i="1"/>
  <c r="R661" i="1"/>
  <c r="P662" i="1"/>
  <c r="Q662" i="1"/>
  <c r="R662" i="1"/>
  <c r="P663" i="1"/>
  <c r="Q663" i="1"/>
  <c r="R663" i="1"/>
  <c r="P664" i="1"/>
  <c r="Q664" i="1"/>
  <c r="R664" i="1"/>
  <c r="P665" i="1"/>
  <c r="Q665" i="1"/>
  <c r="R665" i="1"/>
  <c r="P666" i="1"/>
  <c r="Q666" i="1"/>
  <c r="R666" i="1"/>
  <c r="P667" i="1"/>
  <c r="Q667" i="1"/>
  <c r="R667" i="1"/>
  <c r="P668" i="1"/>
  <c r="Q668" i="1"/>
  <c r="R668" i="1"/>
  <c r="P669" i="1"/>
  <c r="Q669" i="1"/>
  <c r="R669" i="1"/>
  <c r="P670" i="1"/>
  <c r="Q670" i="1"/>
  <c r="R670" i="1"/>
  <c r="P671" i="1"/>
  <c r="Q671" i="1"/>
  <c r="R671" i="1"/>
  <c r="P672" i="1"/>
  <c r="Q672" i="1"/>
  <c r="R672" i="1"/>
  <c r="P673" i="1"/>
  <c r="Q673" i="1"/>
  <c r="R673" i="1"/>
  <c r="P674" i="1"/>
  <c r="Q674" i="1"/>
  <c r="R674" i="1"/>
  <c r="P675" i="1"/>
  <c r="Q675" i="1"/>
  <c r="R675" i="1"/>
  <c r="P676" i="1"/>
  <c r="Q676" i="1"/>
  <c r="R676" i="1"/>
  <c r="P677" i="1"/>
  <c r="Q677" i="1"/>
  <c r="R677" i="1"/>
  <c r="P678" i="1"/>
  <c r="Q678" i="1"/>
  <c r="R678" i="1"/>
  <c r="P679" i="1"/>
  <c r="Q679" i="1"/>
  <c r="R679" i="1"/>
  <c r="P680" i="1"/>
  <c r="Q680" i="1"/>
  <c r="R680" i="1"/>
  <c r="P681" i="1"/>
  <c r="Q681" i="1"/>
  <c r="R681" i="1"/>
  <c r="P682" i="1"/>
  <c r="Q682" i="1"/>
  <c r="R682" i="1"/>
  <c r="P683" i="1"/>
  <c r="Q683" i="1"/>
  <c r="R683" i="1"/>
  <c r="P684" i="1"/>
  <c r="Q684" i="1"/>
  <c r="R684" i="1"/>
  <c r="P685" i="1"/>
  <c r="Q685" i="1"/>
  <c r="R685" i="1"/>
  <c r="P686" i="1"/>
  <c r="Q686" i="1"/>
  <c r="R686" i="1"/>
  <c r="P687" i="1"/>
  <c r="Q687" i="1"/>
  <c r="R687" i="1"/>
  <c r="P688" i="1"/>
  <c r="Q688" i="1"/>
  <c r="R688" i="1"/>
  <c r="P689" i="1"/>
  <c r="Q689" i="1"/>
  <c r="R689" i="1"/>
  <c r="P690" i="1"/>
  <c r="Q690" i="1"/>
  <c r="R690" i="1"/>
  <c r="P691" i="1"/>
  <c r="Q691" i="1"/>
  <c r="R691" i="1"/>
  <c r="P692" i="1"/>
  <c r="Q692" i="1"/>
  <c r="R692" i="1"/>
  <c r="P693" i="1"/>
  <c r="Q693" i="1"/>
  <c r="R693" i="1"/>
  <c r="P694" i="1"/>
  <c r="Q694" i="1"/>
  <c r="R694" i="1"/>
  <c r="P695" i="1"/>
  <c r="Q695" i="1"/>
  <c r="R695" i="1"/>
  <c r="P696" i="1"/>
  <c r="Q696" i="1"/>
  <c r="R696" i="1"/>
  <c r="P697" i="1"/>
  <c r="Q697" i="1"/>
  <c r="R697" i="1"/>
  <c r="P698" i="1"/>
  <c r="Q698" i="1"/>
  <c r="R698" i="1"/>
  <c r="P699" i="1"/>
  <c r="Q699" i="1"/>
  <c r="R699" i="1"/>
  <c r="P700" i="1"/>
  <c r="Q700" i="1"/>
  <c r="R700" i="1"/>
  <c r="P701" i="1"/>
  <c r="Q701" i="1"/>
  <c r="R701" i="1"/>
  <c r="P702" i="1"/>
  <c r="Q702" i="1"/>
  <c r="R702" i="1"/>
  <c r="P703" i="1"/>
  <c r="Q703" i="1"/>
  <c r="R703" i="1"/>
  <c r="P704" i="1"/>
  <c r="Q704" i="1"/>
  <c r="R704" i="1"/>
  <c r="P705" i="1"/>
  <c r="Q705" i="1"/>
  <c r="R705" i="1"/>
  <c r="P706" i="1"/>
  <c r="Q706" i="1"/>
  <c r="R706" i="1"/>
  <c r="P707" i="1"/>
  <c r="Q707" i="1"/>
  <c r="R707" i="1"/>
  <c r="P708" i="1"/>
  <c r="Q708" i="1"/>
  <c r="R708" i="1"/>
  <c r="P709" i="1"/>
  <c r="Q709" i="1"/>
  <c r="R709" i="1"/>
  <c r="P710" i="1"/>
  <c r="Q710" i="1"/>
  <c r="R710" i="1"/>
  <c r="P711" i="1"/>
  <c r="Q711" i="1"/>
  <c r="R711" i="1"/>
  <c r="P712" i="1"/>
  <c r="Q712" i="1"/>
  <c r="R712" i="1"/>
  <c r="P713" i="1"/>
  <c r="Q713" i="1"/>
  <c r="R713" i="1"/>
  <c r="P714" i="1"/>
  <c r="Q714" i="1"/>
  <c r="R714" i="1"/>
  <c r="P715" i="1"/>
  <c r="Q715" i="1"/>
  <c r="R715" i="1"/>
  <c r="P716" i="1"/>
  <c r="Q716" i="1"/>
  <c r="R716" i="1"/>
  <c r="P717" i="1"/>
  <c r="Q717" i="1"/>
  <c r="R717" i="1"/>
  <c r="P718" i="1"/>
  <c r="Q718" i="1"/>
  <c r="R718" i="1"/>
  <c r="P719" i="1"/>
  <c r="Q719" i="1"/>
  <c r="R719" i="1"/>
  <c r="P720" i="1"/>
  <c r="Q720" i="1"/>
  <c r="R720" i="1"/>
  <c r="P721" i="1"/>
  <c r="Q721" i="1"/>
  <c r="R721" i="1"/>
  <c r="P722" i="1"/>
  <c r="Q722" i="1"/>
  <c r="R722" i="1"/>
  <c r="P723" i="1"/>
  <c r="Q723" i="1"/>
  <c r="R723" i="1"/>
  <c r="P724" i="1"/>
  <c r="Q724" i="1"/>
  <c r="R724" i="1"/>
  <c r="P725" i="1"/>
  <c r="Q725" i="1"/>
  <c r="R725" i="1"/>
  <c r="P726" i="1"/>
  <c r="Q726" i="1"/>
  <c r="R726" i="1"/>
  <c r="P727" i="1"/>
  <c r="Q727" i="1"/>
  <c r="R727" i="1"/>
  <c r="P728" i="1"/>
  <c r="Q728" i="1"/>
  <c r="R728" i="1"/>
  <c r="P729" i="1"/>
  <c r="Q729" i="1"/>
  <c r="R729" i="1"/>
  <c r="P730" i="1"/>
  <c r="Q730" i="1"/>
  <c r="R730" i="1"/>
  <c r="P731" i="1"/>
  <c r="Q731" i="1"/>
  <c r="R731" i="1"/>
  <c r="P732" i="1"/>
  <c r="Q732" i="1"/>
  <c r="R732" i="1"/>
  <c r="P733" i="1"/>
  <c r="Q733" i="1"/>
  <c r="R733" i="1"/>
  <c r="P734" i="1"/>
  <c r="Q734" i="1"/>
  <c r="R734" i="1"/>
  <c r="P735" i="1"/>
  <c r="Q735" i="1"/>
  <c r="R735" i="1"/>
  <c r="P736" i="1"/>
  <c r="Q736" i="1"/>
  <c r="R736" i="1"/>
  <c r="P737" i="1"/>
  <c r="Q737" i="1"/>
  <c r="R737" i="1"/>
  <c r="P738" i="1"/>
  <c r="Q738" i="1"/>
  <c r="R738" i="1"/>
  <c r="P739" i="1"/>
  <c r="Q739" i="1"/>
  <c r="R739" i="1"/>
  <c r="P740" i="1"/>
  <c r="Q740" i="1"/>
  <c r="R740" i="1"/>
  <c r="P741" i="1"/>
  <c r="Q741" i="1"/>
  <c r="R741" i="1"/>
  <c r="P742" i="1"/>
  <c r="Q742" i="1"/>
  <c r="R742" i="1"/>
  <c r="P743" i="1"/>
  <c r="Q743" i="1"/>
  <c r="R743" i="1"/>
  <c r="P744" i="1"/>
  <c r="Q744" i="1"/>
  <c r="R744" i="1"/>
  <c r="P745" i="1"/>
  <c r="Q745" i="1"/>
  <c r="R745" i="1"/>
  <c r="P746" i="1"/>
  <c r="Q746" i="1"/>
  <c r="R746" i="1"/>
  <c r="P747" i="1"/>
  <c r="Q747" i="1"/>
  <c r="R747" i="1"/>
  <c r="P748" i="1"/>
  <c r="Q748" i="1"/>
  <c r="R748" i="1"/>
  <c r="P749" i="1"/>
  <c r="Q749" i="1"/>
  <c r="R749" i="1"/>
  <c r="P750" i="1"/>
  <c r="Q750" i="1"/>
  <c r="R750" i="1"/>
  <c r="P751" i="1"/>
  <c r="Q751" i="1"/>
  <c r="R751" i="1"/>
  <c r="P752" i="1"/>
  <c r="Q752" i="1"/>
  <c r="R752" i="1"/>
  <c r="P753" i="1"/>
  <c r="Q753" i="1"/>
  <c r="R753" i="1"/>
  <c r="P754" i="1"/>
  <c r="Q754" i="1"/>
  <c r="R754" i="1"/>
  <c r="P755" i="1"/>
  <c r="Q755" i="1"/>
  <c r="R755" i="1"/>
  <c r="P756" i="1"/>
  <c r="Q756" i="1"/>
  <c r="R756" i="1"/>
  <c r="P757" i="1"/>
  <c r="Q757" i="1"/>
  <c r="R757" i="1"/>
  <c r="P758" i="1"/>
  <c r="Q758" i="1"/>
  <c r="R758" i="1"/>
  <c r="P759" i="1"/>
  <c r="Q759" i="1"/>
  <c r="R759" i="1"/>
  <c r="P760" i="1"/>
  <c r="Q760" i="1"/>
  <c r="R760" i="1"/>
  <c r="P761" i="1"/>
  <c r="Q761" i="1"/>
  <c r="R761" i="1"/>
  <c r="P762" i="1"/>
  <c r="Q762" i="1"/>
  <c r="R762" i="1"/>
  <c r="P763" i="1"/>
  <c r="Q763" i="1"/>
  <c r="R763" i="1"/>
  <c r="P764" i="1"/>
  <c r="Q764" i="1"/>
  <c r="R764" i="1"/>
  <c r="P765" i="1"/>
  <c r="Q765" i="1"/>
  <c r="R765" i="1"/>
  <c r="P766" i="1"/>
  <c r="Q766" i="1"/>
  <c r="R766" i="1"/>
  <c r="P767" i="1"/>
  <c r="Q767" i="1"/>
  <c r="R767" i="1"/>
  <c r="P768" i="1"/>
  <c r="Q768" i="1"/>
  <c r="R768" i="1"/>
  <c r="P769" i="1"/>
  <c r="Q769" i="1"/>
  <c r="R769" i="1"/>
  <c r="P770" i="1"/>
  <c r="Q770" i="1"/>
  <c r="R770" i="1"/>
  <c r="P771" i="1"/>
  <c r="Q771" i="1"/>
  <c r="R771" i="1"/>
  <c r="P772" i="1"/>
  <c r="Q772" i="1"/>
  <c r="R772" i="1"/>
  <c r="P773" i="1"/>
  <c r="Q773" i="1"/>
  <c r="R773" i="1"/>
  <c r="P774" i="1"/>
  <c r="Q774" i="1"/>
  <c r="R774" i="1"/>
  <c r="P775" i="1"/>
  <c r="Q775" i="1"/>
  <c r="R775" i="1"/>
  <c r="P776" i="1"/>
  <c r="Q776" i="1"/>
  <c r="R776" i="1"/>
  <c r="P777" i="1"/>
  <c r="Q777" i="1"/>
  <c r="R777" i="1"/>
  <c r="P778" i="1"/>
  <c r="Q778" i="1"/>
  <c r="R778" i="1"/>
  <c r="P779" i="1"/>
  <c r="Q779" i="1"/>
  <c r="R779" i="1"/>
  <c r="P780" i="1"/>
  <c r="Q780" i="1"/>
  <c r="R780" i="1"/>
  <c r="P781" i="1"/>
  <c r="Q781" i="1"/>
  <c r="R781" i="1"/>
  <c r="P782" i="1"/>
  <c r="Q782" i="1"/>
  <c r="R782" i="1"/>
  <c r="P783" i="1"/>
  <c r="Q783" i="1"/>
  <c r="R783" i="1"/>
  <c r="P784" i="1"/>
  <c r="Q784" i="1"/>
  <c r="R784" i="1"/>
  <c r="P785" i="1"/>
  <c r="Q785" i="1"/>
  <c r="R785" i="1"/>
  <c r="P786" i="1"/>
  <c r="Q786" i="1"/>
  <c r="R786" i="1"/>
  <c r="P787" i="1"/>
  <c r="Q787" i="1"/>
  <c r="R787" i="1"/>
  <c r="P788" i="1"/>
  <c r="Q788" i="1"/>
  <c r="R788" i="1"/>
  <c r="P789" i="1"/>
  <c r="Q789" i="1"/>
  <c r="R789" i="1"/>
  <c r="P790" i="1"/>
  <c r="Q790" i="1"/>
  <c r="R790" i="1"/>
  <c r="P791" i="1"/>
  <c r="Q791" i="1"/>
  <c r="R791" i="1"/>
  <c r="P792" i="1"/>
  <c r="Q792" i="1"/>
  <c r="R792" i="1"/>
  <c r="P793" i="1"/>
  <c r="Q793" i="1"/>
  <c r="R793" i="1"/>
  <c r="P794" i="1"/>
  <c r="Q794" i="1"/>
  <c r="R794" i="1"/>
  <c r="P795" i="1"/>
  <c r="Q795" i="1"/>
  <c r="R795" i="1"/>
  <c r="P796" i="1"/>
  <c r="Q796" i="1"/>
  <c r="R796" i="1"/>
  <c r="P797" i="1"/>
  <c r="Q797" i="1"/>
  <c r="R797" i="1"/>
  <c r="P798" i="1"/>
  <c r="Q798" i="1"/>
  <c r="R798" i="1"/>
  <c r="P799" i="1"/>
  <c r="Q799" i="1"/>
  <c r="R799" i="1"/>
  <c r="P800" i="1"/>
  <c r="Q800" i="1"/>
  <c r="R800" i="1"/>
  <c r="P801" i="1"/>
  <c r="Q801" i="1"/>
  <c r="R801" i="1"/>
  <c r="P802" i="1"/>
  <c r="Q802" i="1"/>
  <c r="R802" i="1"/>
  <c r="P803" i="1"/>
  <c r="Q803" i="1"/>
  <c r="R803" i="1"/>
  <c r="P804" i="1"/>
  <c r="Q804" i="1"/>
  <c r="R804" i="1"/>
  <c r="P805" i="1"/>
  <c r="Q805" i="1"/>
  <c r="R805" i="1"/>
  <c r="P806" i="1"/>
  <c r="Q806" i="1"/>
  <c r="R806" i="1"/>
  <c r="P807" i="1"/>
  <c r="Q807" i="1"/>
  <c r="R807" i="1"/>
  <c r="P808" i="1"/>
  <c r="Q808" i="1"/>
  <c r="R808" i="1"/>
  <c r="P809" i="1"/>
  <c r="Q809" i="1"/>
  <c r="R809" i="1"/>
  <c r="P810" i="1"/>
  <c r="Q810" i="1"/>
  <c r="R810" i="1"/>
  <c r="P811" i="1"/>
  <c r="Q811" i="1"/>
  <c r="R811" i="1"/>
  <c r="P812" i="1"/>
  <c r="Q812" i="1"/>
  <c r="R812" i="1"/>
  <c r="P813" i="1"/>
  <c r="Q813" i="1"/>
  <c r="R813" i="1"/>
  <c r="P814" i="1"/>
  <c r="Q814" i="1"/>
  <c r="R814" i="1"/>
  <c r="P815" i="1"/>
  <c r="Q815" i="1"/>
  <c r="R815" i="1"/>
  <c r="P816" i="1"/>
  <c r="Q816" i="1"/>
  <c r="R816" i="1"/>
  <c r="P817" i="1"/>
  <c r="Q817" i="1"/>
  <c r="R817" i="1"/>
  <c r="P818" i="1"/>
  <c r="Q818" i="1"/>
  <c r="R818" i="1"/>
  <c r="P819" i="1"/>
  <c r="Q819" i="1"/>
  <c r="R819" i="1"/>
  <c r="P820" i="1"/>
  <c r="Q820" i="1"/>
  <c r="R820" i="1"/>
  <c r="P821" i="1"/>
  <c r="Q821" i="1"/>
  <c r="R821" i="1"/>
  <c r="P822" i="1"/>
  <c r="Q822" i="1"/>
  <c r="R822" i="1"/>
  <c r="P823" i="1"/>
  <c r="Q823" i="1"/>
  <c r="R823" i="1"/>
  <c r="P824" i="1"/>
  <c r="Q824" i="1"/>
  <c r="R824" i="1"/>
  <c r="P825" i="1"/>
  <c r="Q825" i="1"/>
  <c r="R825" i="1"/>
  <c r="P826" i="1"/>
  <c r="Q826" i="1"/>
  <c r="R826" i="1"/>
  <c r="P827" i="1"/>
  <c r="Q827" i="1"/>
  <c r="R827" i="1"/>
  <c r="P828" i="1"/>
  <c r="Q828" i="1"/>
  <c r="R828" i="1"/>
  <c r="P829" i="1"/>
  <c r="Q829" i="1"/>
  <c r="R829" i="1"/>
  <c r="P830" i="1"/>
  <c r="Q830" i="1"/>
  <c r="R830" i="1"/>
  <c r="P831" i="1"/>
  <c r="Q831" i="1"/>
  <c r="R831" i="1"/>
  <c r="P832" i="1"/>
  <c r="Q832" i="1"/>
  <c r="R832" i="1"/>
  <c r="P833" i="1"/>
  <c r="Q833" i="1"/>
  <c r="R833" i="1"/>
  <c r="P834" i="1"/>
  <c r="Q834" i="1"/>
  <c r="R834" i="1"/>
  <c r="P835" i="1"/>
  <c r="Q835" i="1"/>
  <c r="R835" i="1"/>
  <c r="P836" i="1"/>
  <c r="Q836" i="1"/>
  <c r="R836" i="1"/>
  <c r="P837" i="1"/>
  <c r="Q837" i="1"/>
  <c r="R837" i="1"/>
  <c r="P838" i="1"/>
  <c r="Q838" i="1"/>
  <c r="R838" i="1"/>
  <c r="P839" i="1"/>
  <c r="Q839" i="1"/>
  <c r="R839" i="1"/>
  <c r="P840" i="1"/>
  <c r="Q840" i="1"/>
  <c r="R840" i="1"/>
  <c r="P841" i="1"/>
  <c r="Q841" i="1"/>
  <c r="R841" i="1"/>
  <c r="P842" i="1"/>
  <c r="Q842" i="1"/>
  <c r="R842" i="1"/>
  <c r="P843" i="1"/>
  <c r="Q843" i="1"/>
  <c r="R843" i="1"/>
  <c r="P844" i="1"/>
  <c r="Q844" i="1"/>
  <c r="R844" i="1"/>
  <c r="P845" i="1"/>
  <c r="Q845" i="1"/>
  <c r="R845" i="1"/>
  <c r="P846" i="1"/>
  <c r="Q846" i="1"/>
  <c r="R846" i="1"/>
  <c r="P847" i="1"/>
  <c r="Q847" i="1"/>
  <c r="R847" i="1"/>
  <c r="P848" i="1"/>
  <c r="Q848" i="1"/>
  <c r="R848" i="1"/>
  <c r="P849" i="1"/>
  <c r="Q849" i="1"/>
  <c r="R849" i="1"/>
  <c r="P850" i="1"/>
  <c r="Q850" i="1"/>
  <c r="R850" i="1"/>
  <c r="P851" i="1"/>
  <c r="Q851" i="1"/>
  <c r="R851" i="1"/>
  <c r="P852" i="1"/>
  <c r="Q852" i="1"/>
  <c r="R852" i="1"/>
  <c r="P853" i="1"/>
  <c r="Q853" i="1"/>
  <c r="R853" i="1"/>
  <c r="P854" i="1"/>
  <c r="Q854" i="1"/>
  <c r="R854" i="1"/>
  <c r="P855" i="1"/>
  <c r="Q855" i="1"/>
  <c r="R855" i="1"/>
  <c r="P856" i="1"/>
  <c r="Q856" i="1"/>
  <c r="R856" i="1"/>
  <c r="P857" i="1"/>
  <c r="Q857" i="1"/>
  <c r="R857" i="1"/>
  <c r="P858" i="1"/>
  <c r="Q858" i="1"/>
  <c r="R858" i="1"/>
  <c r="P859" i="1"/>
  <c r="Q859" i="1"/>
  <c r="R859" i="1"/>
  <c r="P860" i="1"/>
  <c r="Q860" i="1"/>
  <c r="R860" i="1"/>
  <c r="P861" i="1"/>
  <c r="Q861" i="1"/>
  <c r="R861" i="1"/>
  <c r="P862" i="1"/>
  <c r="Q862" i="1"/>
  <c r="R862" i="1"/>
  <c r="P863" i="1"/>
  <c r="Q863" i="1"/>
  <c r="R863" i="1"/>
  <c r="P864" i="1"/>
  <c r="Q864" i="1"/>
  <c r="R864" i="1"/>
  <c r="P865" i="1"/>
  <c r="Q865" i="1"/>
  <c r="R865" i="1"/>
  <c r="P866" i="1"/>
  <c r="Q866" i="1"/>
  <c r="R866" i="1"/>
  <c r="P867" i="1"/>
  <c r="Q867" i="1"/>
  <c r="R867" i="1"/>
  <c r="P868" i="1"/>
  <c r="Q868" i="1"/>
  <c r="R868" i="1"/>
  <c r="P869" i="1"/>
  <c r="Q869" i="1"/>
  <c r="R869" i="1"/>
  <c r="P870" i="1"/>
  <c r="Q870" i="1"/>
  <c r="R870" i="1"/>
  <c r="P871" i="1"/>
  <c r="Q871" i="1"/>
  <c r="R871" i="1"/>
  <c r="P872" i="1"/>
  <c r="Q872" i="1"/>
  <c r="R872" i="1"/>
  <c r="P873" i="1"/>
  <c r="Q873" i="1"/>
  <c r="R873" i="1"/>
  <c r="P874" i="1"/>
  <c r="Q874" i="1"/>
  <c r="R874" i="1"/>
  <c r="P875" i="1"/>
  <c r="Q875" i="1"/>
  <c r="R875" i="1"/>
  <c r="P876" i="1"/>
  <c r="Q876" i="1"/>
  <c r="R876" i="1"/>
  <c r="P877" i="1"/>
  <c r="Q877" i="1"/>
  <c r="R877" i="1"/>
  <c r="P878" i="1"/>
  <c r="Q878" i="1"/>
  <c r="R878" i="1"/>
  <c r="P879" i="1"/>
  <c r="Q879" i="1"/>
  <c r="R879" i="1"/>
  <c r="P880" i="1"/>
  <c r="Q880" i="1"/>
  <c r="R880" i="1"/>
  <c r="P881" i="1"/>
  <c r="Q881" i="1"/>
  <c r="R881" i="1"/>
  <c r="P882" i="1"/>
  <c r="Q882" i="1"/>
  <c r="R882" i="1"/>
  <c r="P883" i="1"/>
  <c r="Q883" i="1"/>
  <c r="R883" i="1"/>
  <c r="P884" i="1"/>
  <c r="Q884" i="1"/>
  <c r="R884" i="1"/>
  <c r="P885" i="1"/>
  <c r="Q885" i="1"/>
  <c r="R885" i="1"/>
  <c r="P886" i="1"/>
  <c r="Q886" i="1"/>
  <c r="R886" i="1"/>
  <c r="P887" i="1"/>
  <c r="Q887" i="1"/>
  <c r="R887" i="1"/>
  <c r="P888" i="1"/>
  <c r="Q888" i="1"/>
  <c r="R888" i="1"/>
  <c r="P889" i="1"/>
  <c r="Q889" i="1"/>
  <c r="R889" i="1"/>
  <c r="P890" i="1"/>
  <c r="Q890" i="1"/>
  <c r="R890" i="1"/>
  <c r="P891" i="1"/>
  <c r="Q891" i="1"/>
  <c r="R891" i="1"/>
  <c r="P892" i="1"/>
  <c r="Q892" i="1"/>
  <c r="R892" i="1"/>
  <c r="P893" i="1"/>
  <c r="Q893" i="1"/>
  <c r="R893" i="1"/>
  <c r="P894" i="1"/>
  <c r="Q894" i="1"/>
  <c r="R894" i="1"/>
  <c r="P895" i="1"/>
  <c r="Q895" i="1"/>
  <c r="R895" i="1"/>
  <c r="P896" i="1"/>
  <c r="Q896" i="1"/>
  <c r="R896" i="1"/>
  <c r="P897" i="1"/>
  <c r="Q897" i="1"/>
  <c r="R897" i="1"/>
  <c r="P898" i="1"/>
  <c r="Q898" i="1"/>
  <c r="R898" i="1"/>
  <c r="P899" i="1"/>
  <c r="Q899" i="1"/>
  <c r="R899" i="1"/>
  <c r="P900" i="1"/>
  <c r="Q900" i="1"/>
  <c r="R900" i="1"/>
  <c r="P901" i="1"/>
  <c r="Q901" i="1"/>
  <c r="R901" i="1"/>
  <c r="P902" i="1"/>
  <c r="Q902" i="1"/>
  <c r="R902" i="1"/>
  <c r="P903" i="1"/>
  <c r="Q903" i="1"/>
  <c r="R903" i="1"/>
  <c r="P904" i="1"/>
  <c r="Q904" i="1"/>
  <c r="R904" i="1"/>
  <c r="P905" i="1"/>
  <c r="Q905" i="1"/>
  <c r="R905" i="1"/>
  <c r="P906" i="1"/>
  <c r="Q906" i="1"/>
  <c r="R906" i="1"/>
  <c r="P907" i="1"/>
  <c r="Q907" i="1"/>
  <c r="R907" i="1"/>
  <c r="P908" i="1"/>
  <c r="Q908" i="1"/>
  <c r="R908" i="1"/>
  <c r="P909" i="1"/>
  <c r="Q909" i="1"/>
  <c r="R909" i="1"/>
  <c r="P910" i="1"/>
  <c r="Q910" i="1"/>
  <c r="R910" i="1"/>
  <c r="P911" i="1"/>
  <c r="Q911" i="1"/>
  <c r="R911" i="1"/>
  <c r="P912" i="1"/>
  <c r="Q912" i="1"/>
  <c r="R912" i="1"/>
  <c r="P913" i="1"/>
  <c r="Q913" i="1"/>
  <c r="R913" i="1"/>
  <c r="P914" i="1"/>
  <c r="Q914" i="1"/>
  <c r="R914" i="1"/>
  <c r="P915" i="1"/>
  <c r="Q915" i="1"/>
  <c r="R915" i="1"/>
  <c r="P916" i="1"/>
  <c r="Q916" i="1"/>
  <c r="R916" i="1"/>
  <c r="P917" i="1"/>
  <c r="Q917" i="1"/>
  <c r="R917" i="1"/>
  <c r="P918" i="1"/>
  <c r="Q918" i="1"/>
  <c r="R918" i="1"/>
  <c r="P919" i="1"/>
  <c r="Q919" i="1"/>
  <c r="R919" i="1"/>
  <c r="P920" i="1"/>
  <c r="Q920" i="1"/>
  <c r="R920" i="1"/>
  <c r="P921" i="1"/>
  <c r="Q921" i="1"/>
  <c r="R921" i="1"/>
  <c r="P922" i="1"/>
  <c r="Q922" i="1"/>
  <c r="R922" i="1"/>
  <c r="P923" i="1"/>
  <c r="Q923" i="1"/>
  <c r="R923" i="1"/>
  <c r="P924" i="1"/>
  <c r="Q924" i="1"/>
  <c r="R924" i="1"/>
  <c r="P925" i="1"/>
  <c r="Q925" i="1"/>
  <c r="R925" i="1"/>
  <c r="P926" i="1"/>
  <c r="Q926" i="1"/>
  <c r="R926" i="1"/>
  <c r="P927" i="1"/>
  <c r="Q927" i="1"/>
  <c r="R927" i="1"/>
  <c r="P928" i="1"/>
  <c r="Q928" i="1"/>
  <c r="R928" i="1"/>
  <c r="P929" i="1"/>
  <c r="Q929" i="1"/>
  <c r="R929" i="1"/>
  <c r="P930" i="1"/>
  <c r="Q930" i="1"/>
  <c r="R930" i="1"/>
  <c r="P931" i="1"/>
  <c r="Q931" i="1"/>
  <c r="R931" i="1"/>
  <c r="P932" i="1"/>
  <c r="Q932" i="1"/>
  <c r="R932" i="1"/>
  <c r="P933" i="1"/>
  <c r="Q933" i="1"/>
  <c r="R933" i="1"/>
  <c r="P934" i="1"/>
  <c r="Q934" i="1"/>
  <c r="R934" i="1"/>
  <c r="P935" i="1"/>
  <c r="Q935" i="1"/>
  <c r="R935" i="1"/>
  <c r="P936" i="1"/>
  <c r="Q936" i="1"/>
  <c r="R936" i="1"/>
  <c r="P937" i="1"/>
  <c r="Q937" i="1"/>
  <c r="R937" i="1"/>
  <c r="P938" i="1"/>
  <c r="Q938" i="1"/>
  <c r="R938" i="1"/>
  <c r="P939" i="1"/>
  <c r="Q939" i="1"/>
  <c r="R939" i="1"/>
  <c r="P940" i="1"/>
  <c r="Q940" i="1"/>
  <c r="R940" i="1"/>
  <c r="P941" i="1"/>
  <c r="Q941" i="1"/>
  <c r="R941" i="1"/>
  <c r="P942" i="1"/>
  <c r="Q942" i="1"/>
  <c r="R942" i="1"/>
  <c r="P943" i="1"/>
  <c r="Q943" i="1"/>
  <c r="R943" i="1"/>
  <c r="P944" i="1"/>
  <c r="Q944" i="1"/>
  <c r="R944" i="1"/>
  <c r="P945" i="1"/>
  <c r="Q945" i="1"/>
  <c r="R945" i="1"/>
  <c r="P946" i="1"/>
  <c r="Q946" i="1"/>
  <c r="R946" i="1"/>
  <c r="P947" i="1"/>
  <c r="Q947" i="1"/>
  <c r="R947" i="1"/>
  <c r="P948" i="1"/>
  <c r="Q948" i="1"/>
  <c r="R948" i="1"/>
  <c r="P949" i="1"/>
  <c r="Q949" i="1"/>
  <c r="R949" i="1"/>
  <c r="P950" i="1"/>
  <c r="Q950" i="1"/>
  <c r="R950" i="1"/>
  <c r="P951" i="1"/>
  <c r="Q951" i="1"/>
  <c r="R951" i="1"/>
  <c r="P952" i="1"/>
  <c r="Q952" i="1"/>
  <c r="R952" i="1"/>
  <c r="P953" i="1"/>
  <c r="Q953" i="1"/>
  <c r="R953" i="1"/>
  <c r="P954" i="1"/>
  <c r="Q954" i="1"/>
  <c r="R954" i="1"/>
  <c r="P955" i="1"/>
  <c r="Q955" i="1"/>
  <c r="R955" i="1"/>
  <c r="P956" i="1"/>
  <c r="Q956" i="1"/>
  <c r="R956" i="1"/>
  <c r="P957" i="1"/>
  <c r="Q957" i="1"/>
  <c r="R957" i="1"/>
  <c r="P958" i="1"/>
  <c r="Q958" i="1"/>
  <c r="R958" i="1"/>
  <c r="P959" i="1"/>
  <c r="Q959" i="1"/>
  <c r="R959" i="1"/>
  <c r="P960" i="1"/>
  <c r="Q960" i="1"/>
  <c r="R960" i="1"/>
  <c r="P961" i="1"/>
  <c r="Q961" i="1"/>
  <c r="R961" i="1"/>
  <c r="P962" i="1"/>
  <c r="Q962" i="1"/>
  <c r="R962" i="1"/>
  <c r="P963" i="1"/>
  <c r="Q963" i="1"/>
  <c r="R963" i="1"/>
  <c r="P964" i="1"/>
  <c r="Q964" i="1"/>
  <c r="R964" i="1"/>
  <c r="P965" i="1"/>
  <c r="Q965" i="1"/>
  <c r="R965" i="1"/>
  <c r="P966" i="1"/>
  <c r="Q966" i="1"/>
  <c r="R966" i="1"/>
  <c r="P967" i="1"/>
  <c r="Q967" i="1"/>
  <c r="R967" i="1"/>
  <c r="P968" i="1"/>
  <c r="Q968" i="1"/>
  <c r="R968" i="1"/>
  <c r="P969" i="1"/>
  <c r="Q969" i="1"/>
  <c r="R969" i="1"/>
  <c r="P970" i="1"/>
  <c r="Q970" i="1"/>
  <c r="R970" i="1"/>
  <c r="P971" i="1"/>
  <c r="Q971" i="1"/>
  <c r="R971" i="1"/>
  <c r="P972" i="1"/>
  <c r="Q972" i="1"/>
  <c r="R972" i="1"/>
  <c r="P973" i="1"/>
  <c r="Q973" i="1"/>
  <c r="R973" i="1"/>
  <c r="P974" i="1"/>
  <c r="Q974" i="1"/>
  <c r="R974" i="1"/>
  <c r="P975" i="1"/>
  <c r="Q975" i="1"/>
  <c r="R975" i="1"/>
  <c r="P976" i="1"/>
  <c r="Q976" i="1"/>
  <c r="R976" i="1"/>
  <c r="P977" i="1"/>
  <c r="Q977" i="1"/>
  <c r="R977" i="1"/>
  <c r="P978" i="1"/>
  <c r="Q978" i="1"/>
  <c r="R978" i="1"/>
  <c r="P979" i="1"/>
  <c r="Q979" i="1"/>
  <c r="R979" i="1"/>
  <c r="P980" i="1"/>
  <c r="Q980" i="1"/>
  <c r="R980" i="1"/>
  <c r="P981" i="1"/>
  <c r="Q981" i="1"/>
  <c r="R981" i="1"/>
  <c r="P982" i="1"/>
  <c r="Q982" i="1"/>
  <c r="R982" i="1"/>
  <c r="P983" i="1"/>
  <c r="Q983" i="1"/>
  <c r="R983" i="1"/>
  <c r="P984" i="1"/>
  <c r="Q984" i="1"/>
  <c r="R984" i="1"/>
  <c r="P985" i="1"/>
  <c r="Q985" i="1"/>
  <c r="R985" i="1"/>
  <c r="P986" i="1"/>
  <c r="Q986" i="1"/>
  <c r="R986" i="1"/>
  <c r="P987" i="1"/>
  <c r="Q987" i="1"/>
  <c r="R987" i="1"/>
  <c r="P988" i="1"/>
  <c r="Q988" i="1"/>
  <c r="R988" i="1"/>
  <c r="P989" i="1"/>
  <c r="Q989" i="1"/>
  <c r="R989" i="1"/>
  <c r="P990" i="1"/>
  <c r="Q990" i="1"/>
  <c r="R990" i="1"/>
  <c r="P991" i="1"/>
  <c r="Q991" i="1"/>
  <c r="R991" i="1"/>
  <c r="P992" i="1"/>
  <c r="Q992" i="1"/>
  <c r="R992" i="1"/>
  <c r="P993" i="1"/>
  <c r="Q993" i="1"/>
  <c r="R993" i="1"/>
  <c r="P994" i="1"/>
  <c r="Q994" i="1"/>
  <c r="R994" i="1"/>
  <c r="P995" i="1"/>
  <c r="Q995" i="1"/>
  <c r="R995" i="1"/>
  <c r="P996" i="1"/>
  <c r="Q996" i="1"/>
  <c r="R996" i="1"/>
  <c r="P997" i="1"/>
  <c r="Q997" i="1"/>
  <c r="R997" i="1"/>
  <c r="P998" i="1"/>
  <c r="Q998" i="1"/>
  <c r="R998" i="1"/>
  <c r="P999" i="1"/>
  <c r="Q999" i="1"/>
  <c r="R999" i="1"/>
  <c r="P1000" i="1"/>
  <c r="Q1000" i="1"/>
  <c r="R1000" i="1"/>
  <c r="P1001" i="1"/>
  <c r="Q1001" i="1"/>
  <c r="R1001" i="1"/>
  <c r="P1002" i="1"/>
  <c r="Q1002" i="1"/>
  <c r="R1002" i="1"/>
  <c r="P1003" i="1"/>
  <c r="Q1003" i="1"/>
  <c r="R1003" i="1"/>
  <c r="P1004" i="1"/>
  <c r="Q1004" i="1"/>
  <c r="R1004" i="1"/>
  <c r="P1005" i="1"/>
  <c r="Q1005" i="1"/>
  <c r="R1005" i="1"/>
  <c r="P1006" i="1"/>
  <c r="Q1006" i="1"/>
  <c r="R1006" i="1"/>
  <c r="P1007" i="1"/>
  <c r="Q1007" i="1"/>
  <c r="R1007" i="1"/>
  <c r="P1008" i="1"/>
  <c r="Q1008" i="1"/>
  <c r="R1008" i="1"/>
  <c r="P1009" i="1"/>
  <c r="Q1009" i="1"/>
  <c r="R1009" i="1"/>
  <c r="P1010" i="1"/>
  <c r="Q1010" i="1"/>
  <c r="R1010" i="1"/>
  <c r="P1011" i="1"/>
  <c r="Q1011" i="1"/>
  <c r="R1011" i="1"/>
  <c r="P1012" i="1"/>
  <c r="Q1012" i="1"/>
  <c r="R1012" i="1"/>
  <c r="P1013" i="1"/>
  <c r="Q1013" i="1"/>
  <c r="R1013" i="1"/>
  <c r="P1014" i="1"/>
  <c r="Q1014" i="1"/>
  <c r="R1014" i="1"/>
  <c r="P1015" i="1"/>
  <c r="Q1015" i="1"/>
  <c r="R1015" i="1"/>
  <c r="P1016" i="1"/>
  <c r="Q1016" i="1"/>
  <c r="R1016" i="1"/>
  <c r="P1017" i="1"/>
  <c r="Q1017" i="1"/>
  <c r="R1017" i="1"/>
  <c r="P1018" i="1"/>
  <c r="Q1018" i="1"/>
  <c r="R1018" i="1"/>
  <c r="P1019" i="1"/>
  <c r="Q1019" i="1"/>
  <c r="R1019" i="1"/>
  <c r="P1020" i="1"/>
  <c r="Q1020" i="1"/>
  <c r="R1020" i="1"/>
  <c r="P1021" i="1"/>
  <c r="Q1021" i="1"/>
  <c r="R1021" i="1"/>
  <c r="P1022" i="1"/>
  <c r="Q1022" i="1"/>
  <c r="R1022" i="1"/>
  <c r="P1023" i="1"/>
  <c r="Q1023" i="1"/>
  <c r="R1023" i="1"/>
  <c r="P1024" i="1"/>
  <c r="Q1024" i="1"/>
  <c r="R1024" i="1"/>
  <c r="P1025" i="1"/>
  <c r="Q1025" i="1"/>
  <c r="R1025" i="1"/>
  <c r="P1026" i="1"/>
  <c r="Q1026" i="1"/>
  <c r="R1026" i="1"/>
  <c r="P1027" i="1"/>
  <c r="Q1027" i="1"/>
  <c r="R1027" i="1"/>
  <c r="P1028" i="1"/>
  <c r="Q1028" i="1"/>
  <c r="R1028" i="1"/>
  <c r="P1029" i="1"/>
  <c r="Q1029" i="1"/>
  <c r="R1029" i="1"/>
  <c r="P1030" i="1"/>
  <c r="Q1030" i="1"/>
  <c r="R1030" i="1"/>
  <c r="P1031" i="1"/>
  <c r="Q1031" i="1"/>
  <c r="R1031" i="1"/>
  <c r="P1032" i="1"/>
  <c r="Q1032" i="1"/>
  <c r="R1032" i="1"/>
  <c r="P1033" i="1"/>
  <c r="Q1033" i="1"/>
  <c r="R1033" i="1"/>
  <c r="P1034" i="1"/>
  <c r="Q1034" i="1"/>
  <c r="R1034" i="1"/>
  <c r="P1035" i="1"/>
  <c r="Q1035" i="1"/>
  <c r="R1035" i="1"/>
  <c r="P1036" i="1"/>
  <c r="Q1036" i="1"/>
  <c r="R1036" i="1"/>
  <c r="P1037" i="1"/>
  <c r="Q1037" i="1"/>
  <c r="R1037" i="1"/>
  <c r="P1038" i="1"/>
  <c r="Q1038" i="1"/>
  <c r="R1038" i="1"/>
  <c r="P1039" i="1"/>
  <c r="Q1039" i="1"/>
  <c r="R1039" i="1"/>
  <c r="P1040" i="1"/>
  <c r="Q1040" i="1"/>
  <c r="R1040" i="1"/>
  <c r="P1041" i="1"/>
  <c r="Q1041" i="1"/>
  <c r="R1041" i="1"/>
  <c r="P1042" i="1"/>
  <c r="Q1042" i="1"/>
  <c r="R1042" i="1"/>
  <c r="P1043" i="1"/>
  <c r="Q1043" i="1"/>
  <c r="R1043" i="1"/>
  <c r="P1044" i="1"/>
  <c r="Q1044" i="1"/>
  <c r="R1044" i="1"/>
  <c r="P1045" i="1"/>
  <c r="Q1045" i="1"/>
  <c r="R1045" i="1"/>
  <c r="P1046" i="1"/>
  <c r="Q1046" i="1"/>
  <c r="R1046" i="1"/>
  <c r="P1047" i="1"/>
  <c r="Q1047" i="1"/>
  <c r="R1047" i="1"/>
  <c r="P1048" i="1"/>
  <c r="Q1048" i="1"/>
  <c r="R1048" i="1"/>
  <c r="P1049" i="1"/>
  <c r="Q1049" i="1"/>
  <c r="R1049" i="1"/>
  <c r="P1050" i="1"/>
  <c r="Q1050" i="1"/>
  <c r="R1050" i="1"/>
  <c r="P1051" i="1"/>
  <c r="Q1051" i="1"/>
  <c r="R1051" i="1"/>
  <c r="P1052" i="1"/>
  <c r="Q1052" i="1"/>
  <c r="R1052" i="1"/>
  <c r="P1053" i="1"/>
  <c r="Q1053" i="1"/>
  <c r="R1053" i="1"/>
  <c r="P1054" i="1"/>
  <c r="Q1054" i="1"/>
  <c r="R1054" i="1"/>
  <c r="P1055" i="1"/>
  <c r="Q1055" i="1"/>
  <c r="R1055" i="1"/>
  <c r="P1056" i="1"/>
  <c r="Q1056" i="1"/>
  <c r="R1056" i="1"/>
  <c r="P1057" i="1"/>
  <c r="Q1057" i="1"/>
  <c r="R1057" i="1"/>
  <c r="P1058" i="1"/>
  <c r="Q1058" i="1"/>
  <c r="R1058" i="1"/>
  <c r="P1059" i="1"/>
  <c r="Q1059" i="1"/>
  <c r="R1059" i="1"/>
  <c r="P1060" i="1"/>
  <c r="Q1060" i="1"/>
  <c r="R1060" i="1"/>
  <c r="P1061" i="1"/>
  <c r="Q1061" i="1"/>
  <c r="R1061" i="1"/>
  <c r="P1062" i="1"/>
  <c r="Q1062" i="1"/>
  <c r="R1062" i="1"/>
  <c r="P1063" i="1"/>
  <c r="Q1063" i="1"/>
  <c r="R1063" i="1"/>
  <c r="P1064" i="1"/>
  <c r="Q1064" i="1"/>
  <c r="R1064" i="1"/>
  <c r="P1065" i="1"/>
  <c r="Q1065" i="1"/>
  <c r="R1065" i="1"/>
  <c r="P1066" i="1"/>
  <c r="Q1066" i="1"/>
  <c r="R1066" i="1"/>
  <c r="P1067" i="1"/>
  <c r="Q1067" i="1"/>
  <c r="R1067" i="1"/>
  <c r="P1068" i="1"/>
  <c r="Q1068" i="1"/>
  <c r="R1068" i="1"/>
  <c r="P1069" i="1"/>
  <c r="Q1069" i="1"/>
  <c r="R1069" i="1"/>
  <c r="P1070" i="1"/>
  <c r="Q1070" i="1"/>
  <c r="R1070" i="1"/>
  <c r="P1071" i="1"/>
  <c r="Q1071" i="1"/>
  <c r="R1071" i="1"/>
  <c r="P1072" i="1"/>
  <c r="Q1072" i="1"/>
  <c r="R1072" i="1"/>
  <c r="P1073" i="1"/>
  <c r="Q1073" i="1"/>
  <c r="R1073" i="1"/>
  <c r="P1074" i="1"/>
  <c r="Q1074" i="1"/>
  <c r="R1074" i="1"/>
  <c r="P1075" i="1"/>
  <c r="Q1075" i="1"/>
  <c r="R1075" i="1"/>
  <c r="P1076" i="1"/>
  <c r="Q1076" i="1"/>
  <c r="R1076" i="1"/>
  <c r="P1077" i="1"/>
  <c r="Q1077" i="1"/>
  <c r="R1077" i="1"/>
  <c r="P1078" i="1"/>
  <c r="Q1078" i="1"/>
  <c r="R1078" i="1"/>
  <c r="P1079" i="1"/>
  <c r="Q1079" i="1"/>
  <c r="R1079" i="1"/>
  <c r="P1080" i="1"/>
  <c r="Q1080" i="1"/>
  <c r="R1080" i="1"/>
  <c r="P1081" i="1"/>
  <c r="Q1081" i="1"/>
  <c r="R1081" i="1"/>
  <c r="P1082" i="1"/>
  <c r="Q1082" i="1"/>
  <c r="R1082" i="1"/>
  <c r="P1083" i="1"/>
  <c r="Q1083" i="1"/>
  <c r="R1083" i="1"/>
  <c r="P1084" i="1"/>
  <c r="Q1084" i="1"/>
  <c r="R1084" i="1"/>
  <c r="P1085" i="1"/>
  <c r="Q1085" i="1"/>
  <c r="R1085" i="1"/>
  <c r="P1086" i="1"/>
  <c r="Q1086" i="1"/>
  <c r="R1086" i="1"/>
  <c r="P1087" i="1"/>
  <c r="Q1087" i="1"/>
  <c r="R1087" i="1"/>
  <c r="P1088" i="1"/>
  <c r="Q1088" i="1"/>
  <c r="R1088" i="1"/>
  <c r="P1089" i="1"/>
  <c r="Q1089" i="1"/>
  <c r="R1089" i="1"/>
  <c r="P1090" i="1"/>
  <c r="Q1090" i="1"/>
  <c r="R1090" i="1"/>
  <c r="P1091" i="1"/>
  <c r="Q1091" i="1"/>
  <c r="R1091" i="1"/>
  <c r="P1092" i="1"/>
  <c r="Q1092" i="1"/>
  <c r="R1092" i="1"/>
  <c r="P1093" i="1"/>
  <c r="Q1093" i="1"/>
  <c r="R1093" i="1"/>
  <c r="P1094" i="1"/>
  <c r="Q1094" i="1"/>
  <c r="R1094" i="1"/>
  <c r="P1095" i="1"/>
  <c r="Q1095" i="1"/>
  <c r="R1095" i="1"/>
  <c r="P1096" i="1"/>
  <c r="Q1096" i="1"/>
  <c r="R1096" i="1"/>
  <c r="P1097" i="1"/>
  <c r="Q1097" i="1"/>
  <c r="R1097" i="1"/>
  <c r="P1098" i="1"/>
  <c r="Q1098" i="1"/>
  <c r="R1098" i="1"/>
  <c r="P1099" i="1"/>
  <c r="Q1099" i="1"/>
  <c r="R1099" i="1"/>
  <c r="P1100" i="1"/>
  <c r="Q1100" i="1"/>
  <c r="R1100" i="1"/>
  <c r="P1101" i="1"/>
  <c r="Q1101" i="1"/>
  <c r="R1101" i="1"/>
  <c r="P1102" i="1"/>
  <c r="Q1102" i="1"/>
  <c r="R1102" i="1"/>
  <c r="P1103" i="1"/>
  <c r="Q1103" i="1"/>
  <c r="R1103" i="1"/>
  <c r="P1104" i="1"/>
  <c r="Q1104" i="1"/>
  <c r="R1104" i="1"/>
  <c r="P1105" i="1"/>
  <c r="Q1105" i="1"/>
  <c r="R1105" i="1"/>
  <c r="P1106" i="1"/>
  <c r="Q1106" i="1"/>
  <c r="R1106" i="1"/>
  <c r="P1107" i="1"/>
  <c r="Q1107" i="1"/>
  <c r="R1107" i="1"/>
  <c r="P1108" i="1"/>
  <c r="Q1108" i="1"/>
  <c r="R1108" i="1"/>
  <c r="P1109" i="1"/>
  <c r="Q1109" i="1"/>
  <c r="R1109" i="1"/>
  <c r="P1110" i="1"/>
  <c r="Q1110" i="1"/>
  <c r="R1110" i="1"/>
  <c r="P1111" i="1"/>
  <c r="Q1111" i="1"/>
  <c r="R1111" i="1"/>
  <c r="P1112" i="1"/>
  <c r="Q1112" i="1"/>
  <c r="R1112" i="1"/>
  <c r="P1113" i="1"/>
  <c r="Q1113" i="1"/>
  <c r="R1113" i="1"/>
  <c r="P1114" i="1"/>
  <c r="Q1114" i="1"/>
  <c r="R1114" i="1"/>
  <c r="P1115" i="1"/>
  <c r="Q1115" i="1"/>
  <c r="R1115" i="1"/>
  <c r="P1116" i="1"/>
  <c r="Q1116" i="1"/>
  <c r="R1116" i="1"/>
  <c r="P1117" i="1"/>
  <c r="Q1117" i="1"/>
  <c r="R1117" i="1"/>
  <c r="P1118" i="1"/>
  <c r="Q1118" i="1"/>
  <c r="R1118" i="1"/>
  <c r="P1119" i="1"/>
  <c r="Q1119" i="1"/>
  <c r="R1119" i="1"/>
  <c r="P1120" i="1"/>
  <c r="Q1120" i="1"/>
  <c r="R1120" i="1"/>
  <c r="P1121" i="1"/>
  <c r="Q1121" i="1"/>
  <c r="R1121" i="1"/>
  <c r="P1122" i="1"/>
  <c r="Q1122" i="1"/>
  <c r="R1122" i="1"/>
  <c r="P1123" i="1"/>
  <c r="Q1123" i="1"/>
  <c r="R1123" i="1"/>
  <c r="P1124" i="1"/>
  <c r="Q1124" i="1"/>
  <c r="R1124" i="1"/>
  <c r="P1125" i="1"/>
  <c r="Q1125" i="1"/>
  <c r="R1125" i="1"/>
  <c r="P1126" i="1"/>
  <c r="Q1126" i="1"/>
  <c r="R1126" i="1"/>
  <c r="P1127" i="1"/>
  <c r="Q1127" i="1"/>
  <c r="R1127" i="1"/>
  <c r="P1128" i="1"/>
  <c r="Q1128" i="1"/>
  <c r="R1128" i="1"/>
  <c r="P1129" i="1"/>
  <c r="Q1129" i="1"/>
  <c r="R1129" i="1"/>
  <c r="P1130" i="1"/>
  <c r="Q1130" i="1"/>
  <c r="R1130" i="1"/>
  <c r="P1131" i="1"/>
  <c r="Q1131" i="1"/>
  <c r="R1131" i="1"/>
  <c r="P1132" i="1"/>
  <c r="Q1132" i="1"/>
  <c r="R1132" i="1"/>
  <c r="P1133" i="1"/>
  <c r="Q1133" i="1"/>
  <c r="R1133" i="1"/>
  <c r="P1134" i="1"/>
  <c r="Q1134" i="1"/>
  <c r="R1134" i="1"/>
  <c r="P1135" i="1"/>
  <c r="Q1135" i="1"/>
  <c r="R1135" i="1"/>
  <c r="P1136" i="1"/>
  <c r="Q1136" i="1"/>
  <c r="R1136" i="1"/>
  <c r="P1137" i="1"/>
  <c r="Q1137" i="1"/>
  <c r="R1137" i="1"/>
  <c r="P1138" i="1"/>
  <c r="Q1138" i="1"/>
  <c r="R1138" i="1"/>
  <c r="P1139" i="1"/>
  <c r="Q1139" i="1"/>
  <c r="R1139" i="1"/>
  <c r="P1140" i="1"/>
  <c r="Q1140" i="1"/>
  <c r="R1140" i="1"/>
  <c r="P1141" i="1"/>
  <c r="Q1141" i="1"/>
  <c r="R1141" i="1"/>
  <c r="P1142" i="1"/>
  <c r="Q1142" i="1"/>
  <c r="R1142" i="1"/>
  <c r="P1143" i="1"/>
  <c r="Q1143" i="1"/>
  <c r="R1143" i="1"/>
  <c r="P1144" i="1"/>
  <c r="Q1144" i="1"/>
  <c r="R1144" i="1"/>
  <c r="P1145" i="1"/>
  <c r="Q1145" i="1"/>
  <c r="R1145" i="1"/>
  <c r="P1146" i="1"/>
  <c r="Q1146" i="1"/>
  <c r="R1146" i="1"/>
  <c r="P1147" i="1"/>
  <c r="Q1147" i="1"/>
  <c r="R1147" i="1"/>
  <c r="P1148" i="1"/>
  <c r="Q1148" i="1"/>
  <c r="R1148" i="1"/>
  <c r="P1149" i="1"/>
  <c r="Q1149" i="1"/>
  <c r="R1149" i="1"/>
  <c r="P1150" i="1"/>
  <c r="Q1150" i="1"/>
  <c r="R1150" i="1"/>
  <c r="P1151" i="1"/>
  <c r="Q1151" i="1"/>
  <c r="R1151" i="1"/>
  <c r="P1152" i="1"/>
  <c r="Q1152" i="1"/>
  <c r="R1152" i="1"/>
  <c r="P1153" i="1"/>
  <c r="Q1153" i="1"/>
  <c r="R1153" i="1"/>
  <c r="P1154" i="1"/>
  <c r="Q1154" i="1"/>
  <c r="R1154" i="1"/>
  <c r="P1155" i="1"/>
  <c r="Q1155" i="1"/>
  <c r="R1155" i="1"/>
  <c r="P1156" i="1"/>
  <c r="Q1156" i="1"/>
  <c r="R1156" i="1"/>
  <c r="P1157" i="1"/>
  <c r="Q1157" i="1"/>
  <c r="R1157" i="1"/>
  <c r="P1158" i="1"/>
  <c r="Q1158" i="1"/>
  <c r="R1158" i="1"/>
  <c r="P1159" i="1"/>
  <c r="Q1159" i="1"/>
  <c r="R1159" i="1"/>
  <c r="P1160" i="1"/>
  <c r="Q1160" i="1"/>
  <c r="R1160" i="1"/>
  <c r="P1161" i="1"/>
  <c r="Q1161" i="1"/>
  <c r="R1161" i="1"/>
  <c r="P1162" i="1"/>
  <c r="Q1162" i="1"/>
  <c r="R1162" i="1"/>
  <c r="P1163" i="1"/>
  <c r="Q1163" i="1"/>
  <c r="R1163" i="1"/>
  <c r="P1164" i="1"/>
  <c r="Q1164" i="1"/>
  <c r="R1164" i="1"/>
  <c r="P1165" i="1"/>
  <c r="Q1165" i="1"/>
  <c r="R1165" i="1"/>
  <c r="P1166" i="1"/>
  <c r="Q1166" i="1"/>
  <c r="R1166" i="1"/>
  <c r="P1167" i="1"/>
  <c r="Q1167" i="1"/>
  <c r="R1167" i="1"/>
  <c r="P1168" i="1"/>
  <c r="Q1168" i="1"/>
  <c r="R1168" i="1"/>
  <c r="P1169" i="1"/>
  <c r="Q1169" i="1"/>
  <c r="R1169" i="1"/>
  <c r="P1170" i="1"/>
  <c r="Q1170" i="1"/>
  <c r="R1170" i="1"/>
  <c r="P1171" i="1"/>
  <c r="Q1171" i="1"/>
  <c r="R1171" i="1"/>
  <c r="P1172" i="1"/>
  <c r="Q1172" i="1"/>
  <c r="R1172" i="1"/>
  <c r="P1173" i="1"/>
  <c r="Q1173" i="1"/>
  <c r="R1173" i="1"/>
  <c r="P1174" i="1"/>
  <c r="Q1174" i="1"/>
  <c r="R1174" i="1"/>
  <c r="P1175" i="1"/>
  <c r="Q1175" i="1"/>
  <c r="R1175" i="1"/>
  <c r="P1176" i="1"/>
  <c r="Q1176" i="1"/>
  <c r="R1176" i="1"/>
  <c r="P1177" i="1"/>
  <c r="Q1177" i="1"/>
  <c r="R1177" i="1"/>
  <c r="P1178" i="1"/>
  <c r="Q1178" i="1"/>
  <c r="R1178" i="1"/>
  <c r="P1179" i="1"/>
  <c r="Q1179" i="1"/>
  <c r="R1179" i="1"/>
  <c r="P1180" i="1"/>
  <c r="Q1180" i="1"/>
  <c r="R1180" i="1"/>
  <c r="P1181" i="1"/>
  <c r="Q1181" i="1"/>
  <c r="R1181" i="1"/>
  <c r="P1182" i="1"/>
  <c r="Q1182" i="1"/>
  <c r="R1182" i="1"/>
  <c r="P1183" i="1"/>
  <c r="Q1183" i="1"/>
  <c r="R1183" i="1"/>
  <c r="P1184" i="1"/>
  <c r="Q1184" i="1"/>
  <c r="R1184" i="1"/>
  <c r="P1185" i="1"/>
  <c r="Q1185" i="1"/>
  <c r="R1185" i="1"/>
  <c r="P1186" i="1"/>
  <c r="Q1186" i="1"/>
  <c r="R1186" i="1"/>
  <c r="P1187" i="1"/>
  <c r="Q1187" i="1"/>
  <c r="R1187" i="1"/>
  <c r="P1188" i="1"/>
  <c r="Q1188" i="1"/>
  <c r="R1188" i="1"/>
  <c r="P1189" i="1"/>
  <c r="Q1189" i="1"/>
  <c r="R1189" i="1"/>
  <c r="P1190" i="1"/>
  <c r="Q1190" i="1"/>
  <c r="R1190" i="1"/>
  <c r="P1191" i="1"/>
  <c r="Q1191" i="1"/>
  <c r="R1191" i="1"/>
  <c r="P1192" i="1"/>
  <c r="Q1192" i="1"/>
  <c r="R1192" i="1"/>
  <c r="P1193" i="1"/>
  <c r="Q1193" i="1"/>
  <c r="R1193" i="1"/>
  <c r="P1194" i="1"/>
  <c r="Q1194" i="1"/>
  <c r="R1194" i="1"/>
  <c r="P1195" i="1"/>
  <c r="Q1195" i="1"/>
  <c r="R1195" i="1"/>
  <c r="P1196" i="1"/>
  <c r="Q1196" i="1"/>
  <c r="R1196" i="1"/>
  <c r="P1197" i="1"/>
  <c r="Q1197" i="1"/>
  <c r="R1197" i="1"/>
  <c r="P1198" i="1"/>
  <c r="Q1198" i="1"/>
  <c r="R1198" i="1"/>
  <c r="P1199" i="1"/>
  <c r="Q1199" i="1"/>
  <c r="R1199" i="1"/>
  <c r="P1200" i="1"/>
  <c r="Q1200" i="1"/>
  <c r="R1200" i="1"/>
  <c r="P1201" i="1"/>
  <c r="Q1201" i="1"/>
  <c r="R1201" i="1"/>
  <c r="P1202" i="1"/>
  <c r="Q1202" i="1"/>
  <c r="R1202" i="1"/>
  <c r="P1203" i="1"/>
  <c r="Q1203" i="1"/>
  <c r="R1203" i="1"/>
  <c r="P1204" i="1"/>
  <c r="Q1204" i="1"/>
  <c r="R1204" i="1"/>
  <c r="P1205" i="1"/>
  <c r="Q1205" i="1"/>
  <c r="R1205" i="1"/>
  <c r="P1206" i="1"/>
  <c r="Q1206" i="1"/>
  <c r="R1206" i="1"/>
  <c r="P1207" i="1"/>
  <c r="Q1207" i="1"/>
  <c r="R1207" i="1"/>
  <c r="P1208" i="1"/>
  <c r="Q1208" i="1"/>
  <c r="R1208" i="1"/>
  <c r="P1209" i="1"/>
  <c r="Q1209" i="1"/>
  <c r="R1209" i="1"/>
  <c r="P1210" i="1"/>
  <c r="Q1210" i="1"/>
  <c r="R1210" i="1"/>
  <c r="P1211" i="1"/>
  <c r="Q1211" i="1"/>
  <c r="R1211" i="1"/>
  <c r="P1212" i="1"/>
  <c r="Q1212" i="1"/>
  <c r="R1212" i="1"/>
  <c r="P1213" i="1"/>
  <c r="Q1213" i="1"/>
  <c r="R1213" i="1"/>
  <c r="P1214" i="1"/>
  <c r="Q1214" i="1"/>
  <c r="R1214" i="1"/>
  <c r="P1215" i="1"/>
  <c r="Q1215" i="1"/>
  <c r="R1215" i="1"/>
  <c r="P1216" i="1"/>
  <c r="Q1216" i="1"/>
  <c r="R1216" i="1"/>
  <c r="P1217" i="1"/>
  <c r="Q1217" i="1"/>
  <c r="R1217" i="1"/>
  <c r="P1218" i="1"/>
  <c r="Q1218" i="1"/>
  <c r="R1218" i="1"/>
  <c r="P1219" i="1"/>
  <c r="Q1219" i="1"/>
  <c r="R1219" i="1"/>
  <c r="P1220" i="1"/>
  <c r="Q1220" i="1"/>
  <c r="R1220" i="1"/>
  <c r="P1221" i="1"/>
  <c r="Q1221" i="1"/>
  <c r="R1221" i="1"/>
  <c r="P1222" i="1"/>
  <c r="Q1222" i="1"/>
  <c r="R1222" i="1"/>
  <c r="P1223" i="1"/>
  <c r="Q1223" i="1"/>
  <c r="R1223" i="1"/>
  <c r="P1224" i="1"/>
  <c r="Q1224" i="1"/>
  <c r="R1224" i="1"/>
  <c r="P1225" i="1"/>
  <c r="Q1225" i="1"/>
  <c r="R1225" i="1"/>
  <c r="P1226" i="1"/>
  <c r="Q1226" i="1"/>
  <c r="R1226" i="1"/>
  <c r="P1227" i="1"/>
  <c r="Q1227" i="1"/>
  <c r="R1227" i="1"/>
  <c r="P1228" i="1"/>
  <c r="Q1228" i="1"/>
  <c r="R1228" i="1"/>
  <c r="P1229" i="1"/>
  <c r="Q1229" i="1"/>
  <c r="R1229" i="1"/>
  <c r="P1230" i="1"/>
  <c r="Q1230" i="1"/>
  <c r="R1230" i="1"/>
  <c r="P1231" i="1"/>
  <c r="Q1231" i="1"/>
  <c r="R1231" i="1"/>
  <c r="P1232" i="1"/>
  <c r="Q1232" i="1"/>
  <c r="R1232" i="1"/>
  <c r="P1233" i="1"/>
  <c r="Q1233" i="1"/>
  <c r="R1233" i="1"/>
  <c r="P1234" i="1"/>
  <c r="Q1234" i="1"/>
  <c r="R1234" i="1"/>
  <c r="P1235" i="1"/>
  <c r="Q1235" i="1"/>
  <c r="R1235" i="1"/>
  <c r="P1236" i="1"/>
  <c r="Q1236" i="1"/>
  <c r="R1236" i="1"/>
  <c r="P1237" i="1"/>
  <c r="Q1237" i="1"/>
  <c r="R1237" i="1"/>
  <c r="P1238" i="1"/>
  <c r="Q1238" i="1"/>
  <c r="R1238" i="1"/>
  <c r="P1239" i="1"/>
  <c r="Q1239" i="1"/>
  <c r="R1239" i="1"/>
  <c r="P1240" i="1"/>
  <c r="Q1240" i="1"/>
  <c r="R1240" i="1"/>
  <c r="P1241" i="1"/>
  <c r="Q1241" i="1"/>
  <c r="R1241" i="1"/>
  <c r="P1242" i="1"/>
  <c r="Q1242" i="1"/>
  <c r="R1242" i="1"/>
  <c r="P1243" i="1"/>
  <c r="Q1243" i="1"/>
  <c r="R1243" i="1"/>
  <c r="P1244" i="1"/>
  <c r="Q1244" i="1"/>
  <c r="R1244" i="1"/>
  <c r="P1245" i="1"/>
  <c r="Q1245" i="1"/>
  <c r="R1245" i="1"/>
  <c r="P1246" i="1"/>
  <c r="Q1246" i="1"/>
  <c r="R1246" i="1"/>
  <c r="P1247" i="1"/>
  <c r="Q1247" i="1"/>
  <c r="R1247" i="1"/>
  <c r="P1248" i="1"/>
  <c r="Q1248" i="1"/>
  <c r="R1248" i="1"/>
  <c r="P1249" i="1"/>
  <c r="Q1249" i="1"/>
  <c r="R1249" i="1"/>
  <c r="P1250" i="1"/>
  <c r="Q1250" i="1"/>
  <c r="R1250" i="1"/>
  <c r="P1251" i="1"/>
  <c r="Q1251" i="1"/>
  <c r="R1251" i="1"/>
  <c r="P1252" i="1"/>
  <c r="Q1252" i="1"/>
  <c r="R1252" i="1"/>
  <c r="P1253" i="1"/>
  <c r="Q1253" i="1"/>
  <c r="R1253" i="1"/>
  <c r="P1254" i="1"/>
  <c r="Q1254" i="1"/>
  <c r="R1254" i="1"/>
  <c r="P1255" i="1"/>
  <c r="Q1255" i="1"/>
  <c r="R1255" i="1"/>
  <c r="P1256" i="1"/>
  <c r="Q1256" i="1"/>
  <c r="R1256" i="1"/>
  <c r="P1257" i="1"/>
  <c r="Q1257" i="1"/>
  <c r="R1257" i="1"/>
  <c r="P1258" i="1"/>
  <c r="Q1258" i="1"/>
  <c r="R1258" i="1"/>
  <c r="P1259" i="1"/>
  <c r="Q1259" i="1"/>
  <c r="R1259" i="1"/>
  <c r="P1260" i="1"/>
  <c r="Q1260" i="1"/>
  <c r="R1260" i="1"/>
  <c r="P1261" i="1"/>
  <c r="Q1261" i="1"/>
  <c r="R1261" i="1"/>
  <c r="P1262" i="1"/>
  <c r="Q1262" i="1"/>
  <c r="R1262" i="1"/>
  <c r="P1263" i="1"/>
  <c r="Q1263" i="1"/>
  <c r="R1263" i="1"/>
  <c r="P1264" i="1"/>
  <c r="Q1264" i="1"/>
  <c r="R1264" i="1"/>
  <c r="P1265" i="1"/>
  <c r="Q1265" i="1"/>
  <c r="R1265" i="1"/>
  <c r="P1266" i="1"/>
  <c r="Q1266" i="1"/>
  <c r="R1266" i="1"/>
  <c r="P1267" i="1"/>
  <c r="Q1267" i="1"/>
  <c r="R1267" i="1"/>
  <c r="P1268" i="1"/>
  <c r="Q1268" i="1"/>
  <c r="R1268" i="1"/>
  <c r="P1269" i="1"/>
  <c r="Q1269" i="1"/>
  <c r="R1269" i="1"/>
  <c r="P1270" i="1"/>
  <c r="Q1270" i="1"/>
  <c r="R1270" i="1"/>
  <c r="P1271" i="1"/>
  <c r="Q1271" i="1"/>
  <c r="R1271" i="1"/>
  <c r="P1272" i="1"/>
  <c r="Q1272" i="1"/>
  <c r="R1272" i="1"/>
  <c r="P1273" i="1"/>
  <c r="Q1273" i="1"/>
  <c r="R1273" i="1"/>
  <c r="P1274" i="1"/>
  <c r="Q1274" i="1"/>
  <c r="R1274" i="1"/>
  <c r="P1275" i="1"/>
  <c r="Q1275" i="1"/>
  <c r="R1275" i="1"/>
  <c r="P1276" i="1"/>
  <c r="Q1276" i="1"/>
  <c r="R1276" i="1"/>
  <c r="P1277" i="1"/>
  <c r="Q1277" i="1"/>
  <c r="R1277" i="1"/>
  <c r="P1278" i="1"/>
  <c r="Q1278" i="1"/>
  <c r="R1278" i="1"/>
  <c r="P1279" i="1"/>
  <c r="Q1279" i="1"/>
  <c r="R1279" i="1"/>
  <c r="P1280" i="1"/>
  <c r="Q1280" i="1"/>
  <c r="R1280" i="1"/>
  <c r="P1281" i="1"/>
  <c r="Q1281" i="1"/>
  <c r="R1281" i="1"/>
  <c r="P1282" i="1"/>
  <c r="Q1282" i="1"/>
  <c r="R1282" i="1"/>
  <c r="P1283" i="1"/>
  <c r="Q1283" i="1"/>
  <c r="R1283" i="1"/>
  <c r="P1284" i="1"/>
  <c r="Q1284" i="1"/>
  <c r="R1284" i="1"/>
  <c r="P1285" i="1"/>
  <c r="Q1285" i="1"/>
  <c r="R1285" i="1"/>
  <c r="P1286" i="1"/>
  <c r="Q1286" i="1"/>
  <c r="R1286" i="1"/>
  <c r="P1287" i="1"/>
  <c r="Q1287" i="1"/>
  <c r="R1287" i="1"/>
  <c r="P1288" i="1"/>
  <c r="Q1288" i="1"/>
  <c r="R1288" i="1"/>
  <c r="P1289" i="1"/>
  <c r="Q1289" i="1"/>
  <c r="R1289" i="1"/>
  <c r="P1290" i="1"/>
  <c r="Q1290" i="1"/>
  <c r="R1290" i="1"/>
  <c r="P1291" i="1"/>
  <c r="Q1291" i="1"/>
  <c r="R1291" i="1"/>
  <c r="P1292" i="1"/>
  <c r="Q1292" i="1"/>
  <c r="R1292" i="1"/>
  <c r="P1293" i="1"/>
  <c r="Q1293" i="1"/>
  <c r="R1293" i="1"/>
  <c r="P1294" i="1"/>
  <c r="Q1294" i="1"/>
  <c r="R1294" i="1"/>
  <c r="P1295" i="1"/>
  <c r="Q1295" i="1"/>
  <c r="R1295" i="1"/>
  <c r="P1296" i="1"/>
  <c r="Q1296" i="1"/>
  <c r="R1296" i="1"/>
  <c r="P1297" i="1"/>
  <c r="Q1297" i="1"/>
  <c r="R1297" i="1"/>
  <c r="P1298" i="1"/>
  <c r="Q1298" i="1"/>
  <c r="R1298" i="1"/>
  <c r="P1299" i="1"/>
  <c r="Q1299" i="1"/>
  <c r="R1299" i="1"/>
  <c r="P1300" i="1"/>
  <c r="Q1300" i="1"/>
  <c r="R1300" i="1"/>
  <c r="P1301" i="1"/>
  <c r="Q1301" i="1"/>
  <c r="R1301" i="1"/>
  <c r="P1302" i="1"/>
  <c r="Q1302" i="1"/>
  <c r="R1302" i="1"/>
  <c r="P1303" i="1"/>
  <c r="Q1303" i="1"/>
  <c r="R1303" i="1"/>
  <c r="P1304" i="1"/>
  <c r="Q1304" i="1"/>
  <c r="R1304" i="1"/>
  <c r="P1305" i="1"/>
  <c r="Q1305" i="1"/>
  <c r="R1305" i="1"/>
  <c r="P1306" i="1"/>
  <c r="Q1306" i="1"/>
  <c r="R1306" i="1"/>
  <c r="P1307" i="1"/>
  <c r="Q1307" i="1"/>
  <c r="R1307" i="1"/>
  <c r="P1308" i="1"/>
  <c r="Q1308" i="1"/>
  <c r="R1308" i="1"/>
  <c r="P1309" i="1"/>
  <c r="Q1309" i="1"/>
  <c r="R1309" i="1"/>
  <c r="P1310" i="1"/>
  <c r="Q1310" i="1"/>
  <c r="R1310" i="1"/>
  <c r="P1311" i="1"/>
  <c r="Q1311" i="1"/>
  <c r="R1311" i="1"/>
  <c r="P1312" i="1"/>
  <c r="Q1312" i="1"/>
  <c r="R1312" i="1"/>
  <c r="P1313" i="1"/>
  <c r="Q1313" i="1"/>
  <c r="R1313" i="1"/>
  <c r="P1314" i="1"/>
  <c r="Q1314" i="1"/>
  <c r="R1314" i="1"/>
  <c r="P1315" i="1"/>
  <c r="Q1315" i="1"/>
  <c r="R1315" i="1"/>
  <c r="P1316" i="1"/>
  <c r="Q1316" i="1"/>
  <c r="R1316" i="1"/>
  <c r="P1317" i="1"/>
  <c r="Q1317" i="1"/>
  <c r="R1317" i="1"/>
  <c r="P1318" i="1"/>
  <c r="Q1318" i="1"/>
  <c r="R1318" i="1"/>
  <c r="P1319" i="1"/>
  <c r="Q1319" i="1"/>
  <c r="R1319" i="1"/>
  <c r="P1320" i="1"/>
  <c r="Q1320" i="1"/>
  <c r="R1320" i="1"/>
  <c r="P1321" i="1"/>
  <c r="Q1321" i="1"/>
  <c r="R1321" i="1"/>
  <c r="P1322" i="1"/>
  <c r="Q1322" i="1"/>
  <c r="R1322" i="1"/>
  <c r="P1323" i="1"/>
  <c r="Q1323" i="1"/>
  <c r="R1323" i="1"/>
  <c r="P1324" i="1"/>
  <c r="Q1324" i="1"/>
  <c r="R1324" i="1"/>
  <c r="P1325" i="1"/>
  <c r="Q1325" i="1"/>
  <c r="R1325" i="1"/>
  <c r="P1326" i="1"/>
  <c r="Q1326" i="1"/>
  <c r="R1326" i="1"/>
  <c r="P1327" i="1"/>
  <c r="Q1327" i="1"/>
  <c r="R1327" i="1"/>
  <c r="P1328" i="1"/>
  <c r="Q1328" i="1"/>
  <c r="R1328" i="1"/>
  <c r="P1329" i="1"/>
  <c r="Q1329" i="1"/>
  <c r="R1329" i="1"/>
  <c r="P1330" i="1"/>
  <c r="Q1330" i="1"/>
  <c r="R1330" i="1"/>
  <c r="P1331" i="1"/>
  <c r="Q1331" i="1"/>
  <c r="R1331" i="1"/>
  <c r="P1332" i="1"/>
  <c r="Q1332" i="1"/>
  <c r="R1332" i="1"/>
  <c r="P1333" i="1"/>
  <c r="Q1333" i="1"/>
  <c r="R1333" i="1"/>
  <c r="P1334" i="1"/>
  <c r="Q1334" i="1"/>
  <c r="R1334" i="1"/>
  <c r="P1335" i="1"/>
  <c r="Q1335" i="1"/>
  <c r="R1335" i="1"/>
  <c r="P1336" i="1"/>
  <c r="Q1336" i="1"/>
  <c r="R1336" i="1"/>
  <c r="P1337" i="1"/>
  <c r="Q1337" i="1"/>
  <c r="R1337" i="1"/>
  <c r="P1338" i="1"/>
  <c r="Q1338" i="1"/>
  <c r="R1338" i="1"/>
  <c r="P1339" i="1"/>
  <c r="Q1339" i="1"/>
  <c r="R1339" i="1"/>
  <c r="P1340" i="1"/>
  <c r="Q1340" i="1"/>
  <c r="R1340" i="1"/>
  <c r="P1341" i="1"/>
  <c r="Q1341" i="1"/>
  <c r="R1341" i="1"/>
  <c r="P1342" i="1"/>
  <c r="Q1342" i="1"/>
  <c r="R1342" i="1"/>
  <c r="P1343" i="1"/>
  <c r="Q1343" i="1"/>
  <c r="R1343" i="1"/>
  <c r="P1344" i="1"/>
  <c r="Q1344" i="1"/>
  <c r="R1344" i="1"/>
  <c r="P1345" i="1"/>
  <c r="Q1345" i="1"/>
  <c r="R1345" i="1"/>
  <c r="P1346" i="1"/>
  <c r="Q1346" i="1"/>
  <c r="R1346" i="1"/>
  <c r="P1347" i="1"/>
  <c r="Q1347" i="1"/>
  <c r="R1347" i="1"/>
  <c r="P1348" i="1"/>
  <c r="Q1348" i="1"/>
  <c r="R1348" i="1"/>
  <c r="P1349" i="1"/>
  <c r="Q1349" i="1"/>
  <c r="R1349" i="1"/>
  <c r="P1350" i="1"/>
  <c r="Q1350" i="1"/>
  <c r="R1350" i="1"/>
  <c r="P1351" i="1"/>
  <c r="Q1351" i="1"/>
  <c r="R1351" i="1"/>
  <c r="P1352" i="1"/>
  <c r="Q1352" i="1"/>
  <c r="R1352" i="1"/>
  <c r="P1353" i="1"/>
  <c r="Q1353" i="1"/>
  <c r="R1353" i="1"/>
  <c r="P1354" i="1"/>
  <c r="Q1354" i="1"/>
  <c r="R1354" i="1"/>
  <c r="P1355" i="1"/>
  <c r="Q1355" i="1"/>
  <c r="R1355" i="1"/>
  <c r="P1356" i="1"/>
  <c r="Q1356" i="1"/>
  <c r="R1356" i="1"/>
  <c r="P1357" i="1"/>
  <c r="Q1357" i="1"/>
  <c r="R1357" i="1"/>
  <c r="P1358" i="1"/>
  <c r="Q1358" i="1"/>
  <c r="R1358" i="1"/>
  <c r="P1359" i="1"/>
  <c r="Q1359" i="1"/>
  <c r="R1359" i="1"/>
  <c r="P1360" i="1"/>
  <c r="Q1360" i="1"/>
  <c r="R1360" i="1"/>
  <c r="P1361" i="1"/>
  <c r="Q1361" i="1"/>
  <c r="R1361" i="1"/>
  <c r="P1362" i="1"/>
  <c r="Q1362" i="1"/>
  <c r="R1362" i="1"/>
  <c r="P1363" i="1"/>
  <c r="Q1363" i="1"/>
  <c r="R1363" i="1"/>
  <c r="P1364" i="1"/>
  <c r="Q1364" i="1"/>
  <c r="R1364" i="1"/>
  <c r="P1365" i="1"/>
  <c r="Q1365" i="1"/>
  <c r="R1365" i="1"/>
  <c r="P1366" i="1"/>
  <c r="Q1366" i="1"/>
  <c r="R1366" i="1"/>
  <c r="P1367" i="1"/>
  <c r="Q1367" i="1"/>
  <c r="R1367" i="1"/>
  <c r="P1368" i="1"/>
  <c r="Q1368" i="1"/>
  <c r="R1368" i="1"/>
  <c r="P1369" i="1"/>
  <c r="Q1369" i="1"/>
  <c r="R1369" i="1"/>
  <c r="P1370" i="1"/>
  <c r="Q1370" i="1"/>
  <c r="R1370" i="1"/>
  <c r="P1371" i="1"/>
  <c r="Q1371" i="1"/>
  <c r="R1371" i="1"/>
  <c r="P1372" i="1"/>
  <c r="Q1372" i="1"/>
  <c r="R1372" i="1"/>
  <c r="P1373" i="1"/>
  <c r="Q1373" i="1"/>
  <c r="R1373" i="1"/>
  <c r="P1374" i="1"/>
  <c r="Q1374" i="1"/>
  <c r="R1374" i="1"/>
  <c r="P1375" i="1"/>
  <c r="Q1375" i="1"/>
  <c r="R1375" i="1"/>
  <c r="P1376" i="1"/>
  <c r="Q1376" i="1"/>
  <c r="R1376" i="1"/>
  <c r="P1377" i="1"/>
  <c r="Q1377" i="1"/>
  <c r="R1377" i="1"/>
  <c r="P1378" i="1"/>
  <c r="Q1378" i="1"/>
  <c r="R1378" i="1"/>
  <c r="P1379" i="1"/>
  <c r="Q1379" i="1"/>
  <c r="R1379" i="1"/>
  <c r="P1380" i="1"/>
  <c r="Q1380" i="1"/>
  <c r="R1380" i="1"/>
  <c r="P1381" i="1"/>
  <c r="Q1381" i="1"/>
  <c r="R1381" i="1"/>
  <c r="P1382" i="1"/>
  <c r="Q1382" i="1"/>
  <c r="R1382" i="1"/>
  <c r="P1383" i="1"/>
  <c r="Q1383" i="1"/>
  <c r="R1383" i="1"/>
  <c r="P1384" i="1"/>
  <c r="Q1384" i="1"/>
  <c r="R1384" i="1"/>
  <c r="P1385" i="1"/>
  <c r="Q1385" i="1"/>
  <c r="R1385" i="1"/>
  <c r="P1386" i="1"/>
  <c r="Q1386" i="1"/>
  <c r="R1386" i="1"/>
  <c r="P1387" i="1"/>
  <c r="Q1387" i="1"/>
  <c r="R1387" i="1"/>
  <c r="P1388" i="1"/>
  <c r="Q1388" i="1"/>
  <c r="R1388" i="1"/>
  <c r="P1389" i="1"/>
  <c r="Q1389" i="1"/>
  <c r="R1389" i="1"/>
  <c r="P1390" i="1"/>
  <c r="Q1390" i="1"/>
  <c r="R1390" i="1"/>
  <c r="P1391" i="1"/>
  <c r="Q1391" i="1"/>
  <c r="R1391" i="1"/>
  <c r="P1392" i="1"/>
  <c r="Q1392" i="1"/>
  <c r="R1392" i="1"/>
  <c r="P1393" i="1"/>
  <c r="Q1393" i="1"/>
  <c r="R1393" i="1"/>
  <c r="P1394" i="1"/>
  <c r="Q1394" i="1"/>
  <c r="R1394" i="1"/>
  <c r="P1395" i="1"/>
  <c r="Q1395" i="1"/>
  <c r="R1395" i="1"/>
  <c r="P1396" i="1"/>
  <c r="Q1396" i="1"/>
  <c r="R1396" i="1"/>
  <c r="P1397" i="1"/>
  <c r="Q1397" i="1"/>
  <c r="R1397" i="1"/>
  <c r="P1398" i="1"/>
  <c r="Q1398" i="1"/>
  <c r="R1398" i="1"/>
  <c r="P1399" i="1"/>
  <c r="Q1399" i="1"/>
  <c r="R1399" i="1"/>
  <c r="P1400" i="1"/>
  <c r="Q1400" i="1"/>
  <c r="R1400" i="1"/>
  <c r="P1401" i="1"/>
  <c r="Q1401" i="1"/>
  <c r="R1401" i="1"/>
  <c r="P1402" i="1"/>
  <c r="Q1402" i="1"/>
  <c r="R1402" i="1"/>
  <c r="P1403" i="1"/>
  <c r="Q1403" i="1"/>
  <c r="R1403" i="1"/>
  <c r="P1404" i="1"/>
  <c r="Q1404" i="1"/>
  <c r="R1404" i="1"/>
  <c r="P1405" i="1"/>
  <c r="Q1405" i="1"/>
  <c r="R1405" i="1"/>
  <c r="P1406" i="1"/>
  <c r="Q1406" i="1"/>
  <c r="R1406" i="1"/>
  <c r="P1407" i="1"/>
  <c r="Q1407" i="1"/>
  <c r="R1407" i="1"/>
  <c r="P1408" i="1"/>
  <c r="Q1408" i="1"/>
  <c r="R1408" i="1"/>
  <c r="P1409" i="1"/>
  <c r="Q1409" i="1"/>
  <c r="R1409" i="1"/>
  <c r="P1410" i="1"/>
  <c r="Q1410" i="1"/>
  <c r="R1410" i="1"/>
  <c r="P1411" i="1"/>
  <c r="Q1411" i="1"/>
  <c r="R1411" i="1"/>
  <c r="P1412" i="1"/>
  <c r="Q1412" i="1"/>
  <c r="R1412" i="1"/>
  <c r="P1413" i="1"/>
  <c r="Q1413" i="1"/>
  <c r="R1413" i="1"/>
  <c r="P1414" i="1"/>
  <c r="Q1414" i="1"/>
  <c r="R1414" i="1"/>
  <c r="P1415" i="1"/>
  <c r="Q1415" i="1"/>
  <c r="R1415" i="1"/>
  <c r="P1416" i="1"/>
  <c r="Q1416" i="1"/>
  <c r="R1416" i="1"/>
  <c r="P1417" i="1"/>
  <c r="Q1417" i="1"/>
  <c r="R1417" i="1"/>
  <c r="P1418" i="1"/>
  <c r="Q1418" i="1"/>
  <c r="R1418" i="1"/>
  <c r="P1419" i="1"/>
  <c r="Q1419" i="1"/>
  <c r="R1419" i="1"/>
  <c r="P1420" i="1"/>
  <c r="Q1420" i="1"/>
  <c r="R1420" i="1"/>
  <c r="P1421" i="1"/>
  <c r="Q1421" i="1"/>
  <c r="R1421" i="1"/>
  <c r="P1422" i="1"/>
  <c r="Q1422" i="1"/>
  <c r="R1422" i="1"/>
  <c r="P1423" i="1"/>
  <c r="Q1423" i="1"/>
  <c r="R1423" i="1"/>
  <c r="P1424" i="1"/>
  <c r="Q1424" i="1"/>
  <c r="R1424" i="1"/>
  <c r="P1425" i="1"/>
  <c r="Q1425" i="1"/>
  <c r="R1425" i="1"/>
  <c r="P1426" i="1"/>
  <c r="Q1426" i="1"/>
  <c r="R1426" i="1"/>
  <c r="P1427" i="1"/>
  <c r="Q1427" i="1"/>
  <c r="R1427" i="1"/>
  <c r="P1428" i="1"/>
  <c r="Q1428" i="1"/>
  <c r="R1428" i="1"/>
  <c r="P1429" i="1"/>
  <c r="Q1429" i="1"/>
  <c r="R1429" i="1"/>
  <c r="P1430" i="1"/>
  <c r="Q1430" i="1"/>
  <c r="R1430" i="1"/>
  <c r="P1431" i="1"/>
  <c r="Q1431" i="1"/>
  <c r="R1431" i="1"/>
  <c r="P1432" i="1"/>
  <c r="Q1432" i="1"/>
  <c r="R1432" i="1"/>
  <c r="P1433" i="1"/>
  <c r="Q1433" i="1"/>
  <c r="R1433" i="1"/>
  <c r="P1434" i="1"/>
  <c r="Q1434" i="1"/>
  <c r="R1434" i="1"/>
  <c r="P1435" i="1"/>
  <c r="Q1435" i="1"/>
  <c r="R1435" i="1"/>
  <c r="P1436" i="1"/>
  <c r="Q1436" i="1"/>
  <c r="R1436" i="1"/>
  <c r="P1437" i="1"/>
  <c r="Q1437" i="1"/>
  <c r="R1437" i="1"/>
  <c r="P1438" i="1"/>
  <c r="Q1438" i="1"/>
  <c r="R1438" i="1"/>
  <c r="P1439" i="1"/>
  <c r="Q1439" i="1"/>
  <c r="R1439" i="1"/>
  <c r="P1440" i="1"/>
  <c r="Q1440" i="1"/>
  <c r="R1440" i="1"/>
  <c r="P1441" i="1"/>
  <c r="Q1441" i="1"/>
  <c r="R1441" i="1"/>
  <c r="P1442" i="1"/>
  <c r="Q1442" i="1"/>
  <c r="R1442" i="1"/>
  <c r="P1443" i="1"/>
  <c r="Q1443" i="1"/>
  <c r="R1443" i="1"/>
  <c r="P1444" i="1"/>
  <c r="Q1444" i="1"/>
  <c r="R1444" i="1"/>
  <c r="P1445" i="1"/>
  <c r="Q1445" i="1"/>
  <c r="R1445" i="1"/>
  <c r="P1446" i="1"/>
  <c r="Q1446" i="1"/>
  <c r="R1446" i="1"/>
  <c r="P1447" i="1"/>
  <c r="Q1447" i="1"/>
  <c r="R1447" i="1"/>
  <c r="P1448" i="1"/>
  <c r="Q1448" i="1"/>
  <c r="R1448" i="1"/>
  <c r="P1449" i="1"/>
  <c r="Q1449" i="1"/>
  <c r="R1449" i="1"/>
  <c r="P1450" i="1"/>
  <c r="Q1450" i="1"/>
  <c r="R1450" i="1"/>
  <c r="P1451" i="1"/>
  <c r="Q1451" i="1"/>
  <c r="R1451" i="1"/>
  <c r="P1452" i="1"/>
  <c r="Q1452" i="1"/>
  <c r="R1452" i="1"/>
  <c r="P1453" i="1"/>
  <c r="Q1453" i="1"/>
  <c r="R1453" i="1"/>
  <c r="P1454" i="1"/>
  <c r="Q1454" i="1"/>
  <c r="R1454" i="1"/>
  <c r="P1455" i="1"/>
  <c r="Q1455" i="1"/>
  <c r="R1455" i="1"/>
  <c r="P1456" i="1"/>
  <c r="Q1456" i="1"/>
  <c r="R1456" i="1"/>
  <c r="P1457" i="1"/>
  <c r="Q1457" i="1"/>
  <c r="R1457" i="1"/>
  <c r="P1458" i="1"/>
  <c r="Q1458" i="1"/>
  <c r="R1458" i="1"/>
  <c r="P1459" i="1"/>
  <c r="Q1459" i="1"/>
  <c r="R1459" i="1"/>
  <c r="P1460" i="1"/>
  <c r="Q1460" i="1"/>
  <c r="R1460" i="1"/>
  <c r="P1461" i="1"/>
  <c r="Q1461" i="1"/>
  <c r="R1461" i="1"/>
  <c r="P1462" i="1"/>
  <c r="Q1462" i="1"/>
  <c r="R1462" i="1"/>
  <c r="P1463" i="1"/>
  <c r="Q1463" i="1"/>
  <c r="R1463" i="1"/>
  <c r="P1464" i="1"/>
  <c r="Q1464" i="1"/>
  <c r="R1464" i="1"/>
  <c r="P1465" i="1"/>
  <c r="Q1465" i="1"/>
  <c r="R1465" i="1"/>
  <c r="P1466" i="1"/>
  <c r="Q1466" i="1"/>
  <c r="R1466" i="1"/>
  <c r="P1467" i="1"/>
  <c r="Q1467" i="1"/>
  <c r="R1467" i="1"/>
  <c r="P1468" i="1"/>
  <c r="Q1468" i="1"/>
  <c r="R1468" i="1"/>
  <c r="P1469" i="1"/>
  <c r="Q1469" i="1"/>
  <c r="R1469" i="1"/>
  <c r="P1470" i="1"/>
  <c r="Q1470" i="1"/>
  <c r="R1470" i="1"/>
  <c r="P1471" i="1"/>
  <c r="Q1471" i="1"/>
  <c r="R1471" i="1"/>
  <c r="P1472" i="1"/>
  <c r="Q1472" i="1"/>
  <c r="R1472" i="1"/>
  <c r="P1473" i="1"/>
  <c r="Q1473" i="1"/>
  <c r="R1473" i="1"/>
  <c r="P1474" i="1"/>
  <c r="Q1474" i="1"/>
  <c r="R1474" i="1"/>
  <c r="P1475" i="1"/>
  <c r="Q1475" i="1"/>
  <c r="R1475" i="1"/>
  <c r="P1476" i="1"/>
  <c r="Q1476" i="1"/>
  <c r="R1476" i="1"/>
  <c r="P1477" i="1"/>
  <c r="Q1477" i="1"/>
  <c r="R1477" i="1"/>
  <c r="P1478" i="1"/>
  <c r="Q1478" i="1"/>
  <c r="R1478" i="1"/>
  <c r="P1479" i="1"/>
  <c r="Q1479" i="1"/>
  <c r="R1479" i="1"/>
  <c r="P1480" i="1"/>
  <c r="Q1480" i="1"/>
  <c r="R1480" i="1"/>
  <c r="P1481" i="1"/>
  <c r="Q1481" i="1"/>
  <c r="R1481" i="1"/>
  <c r="P1482" i="1"/>
  <c r="Q1482" i="1"/>
  <c r="R1482" i="1"/>
  <c r="P1483" i="1"/>
  <c r="Q1483" i="1"/>
  <c r="R1483" i="1"/>
  <c r="P1484" i="1"/>
  <c r="Q1484" i="1"/>
  <c r="R1484" i="1"/>
  <c r="P1485" i="1"/>
  <c r="Q1485" i="1"/>
  <c r="R1485" i="1"/>
  <c r="P1486" i="1"/>
  <c r="Q1486" i="1"/>
  <c r="R1486" i="1"/>
  <c r="P1487" i="1"/>
  <c r="Q1487" i="1"/>
  <c r="R1487" i="1"/>
  <c r="P1488" i="1"/>
  <c r="Q1488" i="1"/>
  <c r="R1488" i="1"/>
  <c r="P1489" i="1"/>
  <c r="Q1489" i="1"/>
  <c r="R1489" i="1"/>
  <c r="P1490" i="1"/>
  <c r="Q1490" i="1"/>
  <c r="R1490" i="1"/>
  <c r="P1491" i="1"/>
  <c r="Q1491" i="1"/>
  <c r="R1491" i="1"/>
  <c r="P1492" i="1"/>
  <c r="Q1492" i="1"/>
  <c r="R1492" i="1"/>
  <c r="P1493" i="1"/>
  <c r="Q1493" i="1"/>
  <c r="R1493" i="1"/>
  <c r="P1494" i="1"/>
  <c r="Q1494" i="1"/>
  <c r="R1494" i="1"/>
  <c r="P1495" i="1"/>
  <c r="Q1495" i="1"/>
  <c r="R1495" i="1"/>
  <c r="P1496" i="1"/>
  <c r="Q1496" i="1"/>
  <c r="R1496" i="1"/>
  <c r="P1497" i="1"/>
  <c r="Q1497" i="1"/>
  <c r="R1497" i="1"/>
  <c r="P1498" i="1"/>
  <c r="Q1498" i="1"/>
  <c r="R1498" i="1"/>
  <c r="P1499" i="1"/>
  <c r="Q1499" i="1"/>
  <c r="R1499" i="1"/>
  <c r="P1500" i="1"/>
  <c r="Q1500" i="1"/>
  <c r="R1500" i="1"/>
  <c r="P1501" i="1"/>
  <c r="Q1501" i="1"/>
  <c r="R1501" i="1"/>
  <c r="P1502" i="1"/>
  <c r="Q1502" i="1"/>
  <c r="R1502" i="1"/>
  <c r="P1503" i="1"/>
  <c r="Q1503" i="1"/>
  <c r="R1503" i="1"/>
  <c r="P1504" i="1"/>
  <c r="Q1504" i="1"/>
  <c r="R1504" i="1"/>
  <c r="P1505" i="1"/>
  <c r="Q1505" i="1"/>
  <c r="R1505" i="1"/>
  <c r="P1506" i="1"/>
  <c r="Q1506" i="1"/>
  <c r="R1506" i="1"/>
  <c r="P1507" i="1"/>
  <c r="Q1507" i="1"/>
  <c r="R1507" i="1"/>
  <c r="P1508" i="1"/>
  <c r="Q1508" i="1"/>
  <c r="R1508" i="1"/>
  <c r="P1509" i="1"/>
  <c r="Q1509" i="1"/>
  <c r="R1509" i="1"/>
  <c r="P1510" i="1"/>
  <c r="Q1510" i="1"/>
  <c r="R1510" i="1"/>
  <c r="P1511" i="1"/>
  <c r="Q1511" i="1"/>
  <c r="R1511" i="1"/>
  <c r="P1512" i="1"/>
  <c r="Q1512" i="1"/>
  <c r="R1512" i="1"/>
  <c r="P1513" i="1"/>
  <c r="Q1513" i="1"/>
  <c r="R1513" i="1"/>
  <c r="P1514" i="1"/>
  <c r="Q1514" i="1"/>
  <c r="R1514" i="1"/>
  <c r="P1515" i="1"/>
  <c r="Q1515" i="1"/>
  <c r="R1515" i="1"/>
  <c r="P1516" i="1"/>
  <c r="Q1516" i="1"/>
  <c r="R1516" i="1"/>
  <c r="P1517" i="1"/>
  <c r="Q1517" i="1"/>
  <c r="R1517" i="1"/>
  <c r="P1518" i="1"/>
  <c r="Q1518" i="1"/>
  <c r="R1518" i="1"/>
  <c r="P1519" i="1"/>
  <c r="Q1519" i="1"/>
  <c r="R1519" i="1"/>
  <c r="P1520" i="1"/>
  <c r="Q1520" i="1"/>
  <c r="R1520" i="1"/>
  <c r="P1521" i="1"/>
  <c r="Q1521" i="1"/>
  <c r="R1521" i="1"/>
  <c r="P1522" i="1"/>
  <c r="Q1522" i="1"/>
  <c r="R1522" i="1"/>
  <c r="P1523" i="1"/>
  <c r="Q1523" i="1"/>
  <c r="R1523" i="1"/>
  <c r="P1524" i="1"/>
  <c r="Q1524" i="1"/>
  <c r="R1524" i="1"/>
  <c r="P1525" i="1"/>
  <c r="Q1525" i="1"/>
  <c r="R1525" i="1"/>
  <c r="P1526" i="1"/>
  <c r="Q1526" i="1"/>
  <c r="R1526" i="1"/>
  <c r="P1527" i="1"/>
  <c r="Q1527" i="1"/>
  <c r="R1527" i="1"/>
  <c r="P1528" i="1"/>
  <c r="Q1528" i="1"/>
  <c r="R1528" i="1"/>
  <c r="P1529" i="1"/>
  <c r="Q1529" i="1"/>
  <c r="R1529" i="1"/>
  <c r="P1530" i="1"/>
  <c r="Q1530" i="1"/>
  <c r="R1530" i="1"/>
  <c r="P1531" i="1"/>
  <c r="Q1531" i="1"/>
  <c r="R1531" i="1"/>
  <c r="P1532" i="1"/>
  <c r="Q1532" i="1"/>
  <c r="R1532" i="1"/>
  <c r="P1533" i="1"/>
  <c r="Q1533" i="1"/>
  <c r="R1533" i="1"/>
  <c r="P1534" i="1"/>
  <c r="Q1534" i="1"/>
  <c r="R1534" i="1"/>
  <c r="P1535" i="1"/>
  <c r="Q1535" i="1"/>
  <c r="R1535" i="1"/>
  <c r="P1536" i="1"/>
  <c r="Q1536" i="1"/>
  <c r="R1536" i="1"/>
  <c r="P1537" i="1"/>
  <c r="Q1537" i="1"/>
  <c r="R1537" i="1"/>
  <c r="P1538" i="1"/>
  <c r="Q1538" i="1"/>
  <c r="R1538" i="1"/>
  <c r="P1539" i="1"/>
  <c r="Q1539" i="1"/>
  <c r="R1539" i="1"/>
  <c r="P1540" i="1"/>
  <c r="Q1540" i="1"/>
  <c r="R1540" i="1"/>
  <c r="P1541" i="1"/>
  <c r="Q1541" i="1"/>
  <c r="R1541" i="1"/>
  <c r="P1542" i="1"/>
  <c r="Q1542" i="1"/>
  <c r="R1542" i="1"/>
  <c r="P1543" i="1"/>
  <c r="Q1543" i="1"/>
  <c r="R1543" i="1"/>
  <c r="P1544" i="1"/>
  <c r="Q1544" i="1"/>
  <c r="R1544" i="1"/>
  <c r="P1545" i="1"/>
  <c r="Q1545" i="1"/>
  <c r="R1545" i="1"/>
  <c r="P1546" i="1"/>
  <c r="Q1546" i="1"/>
  <c r="R1546" i="1"/>
  <c r="P1547" i="1"/>
  <c r="Q1547" i="1"/>
  <c r="R1547" i="1"/>
  <c r="P1548" i="1"/>
  <c r="Q1548" i="1"/>
  <c r="R1548" i="1"/>
  <c r="P1549" i="1"/>
  <c r="Q1549" i="1"/>
  <c r="R1549" i="1"/>
  <c r="P1550" i="1"/>
  <c r="Q1550" i="1"/>
  <c r="R1550" i="1"/>
  <c r="P1551" i="1"/>
  <c r="Q1551" i="1"/>
  <c r="R1551" i="1"/>
  <c r="P1552" i="1"/>
  <c r="Q1552" i="1"/>
  <c r="R1552" i="1"/>
  <c r="P1553" i="1"/>
  <c r="Q1553" i="1"/>
  <c r="R1553" i="1"/>
  <c r="P1554" i="1"/>
  <c r="Q1554" i="1"/>
  <c r="R1554" i="1"/>
  <c r="P1555" i="1"/>
  <c r="Q1555" i="1"/>
  <c r="R1555" i="1"/>
  <c r="P1556" i="1"/>
  <c r="Q1556" i="1"/>
  <c r="R1556" i="1"/>
  <c r="P1557" i="1"/>
  <c r="Q1557" i="1"/>
  <c r="R1557" i="1"/>
  <c r="P1558" i="1"/>
  <c r="Q1558" i="1"/>
  <c r="R1558" i="1"/>
  <c r="P1559" i="1"/>
  <c r="Q1559" i="1"/>
  <c r="R1559" i="1"/>
  <c r="P1560" i="1"/>
  <c r="Q1560" i="1"/>
  <c r="R1560" i="1"/>
  <c r="P1561" i="1"/>
  <c r="Q1561" i="1"/>
  <c r="R1561" i="1"/>
  <c r="P1562" i="1"/>
  <c r="Q1562" i="1"/>
  <c r="R1562" i="1"/>
  <c r="P1563" i="1"/>
  <c r="Q1563" i="1"/>
  <c r="R1563" i="1"/>
  <c r="P1564" i="1"/>
  <c r="Q1564" i="1"/>
  <c r="R1564" i="1"/>
  <c r="P1565" i="1"/>
  <c r="Q1565" i="1"/>
  <c r="R1565" i="1"/>
  <c r="P1566" i="1"/>
  <c r="Q1566" i="1"/>
  <c r="R1566" i="1"/>
  <c r="P1567" i="1"/>
  <c r="Q1567" i="1"/>
  <c r="R1567" i="1"/>
  <c r="P1568" i="1"/>
  <c r="Q1568" i="1"/>
  <c r="R1568" i="1"/>
  <c r="P1569" i="1"/>
  <c r="Q1569" i="1"/>
  <c r="R1569" i="1"/>
  <c r="P1570" i="1"/>
  <c r="Q1570" i="1"/>
  <c r="R1570" i="1"/>
  <c r="P1571" i="1"/>
  <c r="Q1571" i="1"/>
  <c r="R1571" i="1"/>
  <c r="P1572" i="1"/>
  <c r="Q1572" i="1"/>
  <c r="R1572" i="1"/>
  <c r="P1573" i="1"/>
  <c r="Q1573" i="1"/>
  <c r="R1573" i="1"/>
  <c r="P1574" i="1"/>
  <c r="Q1574" i="1"/>
  <c r="R1574" i="1"/>
  <c r="P1575" i="1"/>
  <c r="Q1575" i="1"/>
  <c r="R1575" i="1"/>
  <c r="P1576" i="1"/>
  <c r="Q1576" i="1"/>
  <c r="R1576" i="1"/>
  <c r="P1577" i="1"/>
  <c r="Q1577" i="1"/>
  <c r="R1577" i="1"/>
  <c r="P1578" i="1"/>
  <c r="Q1578" i="1"/>
  <c r="R1578" i="1"/>
  <c r="P1579" i="1"/>
  <c r="Q1579" i="1"/>
  <c r="R1579" i="1"/>
  <c r="P1580" i="1"/>
  <c r="Q1580" i="1"/>
  <c r="R1580" i="1"/>
  <c r="P1581" i="1"/>
  <c r="Q1581" i="1"/>
  <c r="R1581" i="1"/>
  <c r="P1582" i="1"/>
  <c r="Q1582" i="1"/>
  <c r="R1582" i="1"/>
  <c r="P1583" i="1"/>
  <c r="Q1583" i="1"/>
  <c r="R1583" i="1"/>
  <c r="P1584" i="1"/>
  <c r="Q1584" i="1"/>
  <c r="R1584" i="1"/>
  <c r="P1585" i="1"/>
  <c r="Q1585" i="1"/>
  <c r="R1585" i="1"/>
  <c r="P1586" i="1"/>
  <c r="Q1586" i="1"/>
  <c r="R1586" i="1"/>
  <c r="P1587" i="1"/>
  <c r="Q1587" i="1"/>
  <c r="R1587" i="1"/>
  <c r="P1588" i="1"/>
  <c r="Q1588" i="1"/>
  <c r="R1588" i="1"/>
  <c r="P1589" i="1"/>
  <c r="Q1589" i="1"/>
  <c r="R1589" i="1"/>
  <c r="P1590" i="1"/>
  <c r="Q1590" i="1"/>
  <c r="R1590" i="1"/>
  <c r="P1591" i="1"/>
  <c r="Q1591" i="1"/>
  <c r="R1591" i="1"/>
  <c r="P1592" i="1"/>
  <c r="Q1592" i="1"/>
  <c r="R1592" i="1"/>
  <c r="P1593" i="1"/>
  <c r="Q1593" i="1"/>
  <c r="R1593" i="1"/>
  <c r="P1594" i="1"/>
  <c r="Q1594" i="1"/>
  <c r="R1594" i="1"/>
  <c r="P1595" i="1"/>
  <c r="Q1595" i="1"/>
  <c r="R1595" i="1"/>
  <c r="P1596" i="1"/>
  <c r="Q1596" i="1"/>
  <c r="R1596" i="1"/>
  <c r="P1597" i="1"/>
  <c r="Q1597" i="1"/>
  <c r="R1597" i="1"/>
  <c r="P1598" i="1"/>
  <c r="Q1598" i="1"/>
  <c r="R1598" i="1"/>
  <c r="P1599" i="1"/>
  <c r="Q1599" i="1"/>
  <c r="R1599" i="1"/>
  <c r="P1600" i="1"/>
  <c r="Q1600" i="1"/>
  <c r="R1600" i="1"/>
  <c r="P1601" i="1"/>
  <c r="Q1601" i="1"/>
  <c r="R1601" i="1"/>
  <c r="P1602" i="1"/>
  <c r="Q1602" i="1"/>
  <c r="R1602" i="1"/>
  <c r="P1603" i="1"/>
  <c r="Q1603" i="1"/>
  <c r="R1603" i="1"/>
  <c r="P1604" i="1"/>
  <c r="Q1604" i="1"/>
  <c r="R1604" i="1"/>
  <c r="P1605" i="1"/>
  <c r="Q1605" i="1"/>
  <c r="R1605" i="1"/>
  <c r="P1606" i="1"/>
  <c r="Q1606" i="1"/>
  <c r="R1606" i="1"/>
  <c r="P1607" i="1"/>
  <c r="Q1607" i="1"/>
  <c r="R1607" i="1"/>
  <c r="P1608" i="1"/>
  <c r="Q1608" i="1"/>
  <c r="R1608" i="1"/>
  <c r="P1609" i="1"/>
  <c r="Q1609" i="1"/>
  <c r="R1609" i="1"/>
  <c r="P1610" i="1"/>
  <c r="Q1610" i="1"/>
  <c r="R1610" i="1"/>
  <c r="P1611" i="1"/>
  <c r="Q1611" i="1"/>
  <c r="R1611" i="1"/>
  <c r="P1612" i="1"/>
  <c r="Q1612" i="1"/>
  <c r="R1612" i="1"/>
  <c r="P1613" i="1"/>
  <c r="Q1613" i="1"/>
  <c r="R1613" i="1"/>
  <c r="P1614" i="1"/>
  <c r="Q1614" i="1"/>
  <c r="R1614" i="1"/>
  <c r="P1615" i="1"/>
  <c r="Q1615" i="1"/>
  <c r="R1615" i="1"/>
  <c r="P1616" i="1"/>
  <c r="Q1616" i="1"/>
  <c r="R1616" i="1"/>
  <c r="P1617" i="1"/>
  <c r="Q1617" i="1"/>
  <c r="R1617" i="1"/>
  <c r="P1618" i="1"/>
  <c r="Q1618" i="1"/>
  <c r="R1618" i="1"/>
  <c r="P1619" i="1"/>
  <c r="Q1619" i="1"/>
  <c r="R1619" i="1"/>
  <c r="P1620" i="1"/>
  <c r="Q1620" i="1"/>
  <c r="R1620" i="1"/>
  <c r="P1621" i="1"/>
  <c r="Q1621" i="1"/>
  <c r="R1621" i="1"/>
  <c r="P1622" i="1"/>
  <c r="Q1622" i="1"/>
  <c r="R1622" i="1"/>
  <c r="P1623" i="1"/>
  <c r="Q1623" i="1"/>
  <c r="R1623" i="1"/>
  <c r="P1624" i="1"/>
  <c r="Q1624" i="1"/>
  <c r="R1624" i="1"/>
  <c r="P1625" i="1"/>
  <c r="Q1625" i="1"/>
  <c r="R1625" i="1"/>
  <c r="P1626" i="1"/>
  <c r="Q1626" i="1"/>
  <c r="R1626" i="1"/>
  <c r="P1627" i="1"/>
  <c r="Q1627" i="1"/>
  <c r="R1627" i="1"/>
  <c r="P1628" i="1"/>
  <c r="Q1628" i="1"/>
  <c r="R1628" i="1"/>
  <c r="P1629" i="1"/>
  <c r="Q1629" i="1"/>
  <c r="R1629" i="1"/>
  <c r="P1630" i="1"/>
  <c r="Q1630" i="1"/>
  <c r="R1630" i="1"/>
  <c r="P1631" i="1"/>
  <c r="Q1631" i="1"/>
  <c r="R1631" i="1"/>
  <c r="P1632" i="1"/>
  <c r="Q1632" i="1"/>
  <c r="R1632" i="1"/>
  <c r="P1633" i="1"/>
  <c r="Q1633" i="1"/>
  <c r="R1633" i="1"/>
  <c r="P1634" i="1"/>
  <c r="Q1634" i="1"/>
  <c r="R1634" i="1"/>
  <c r="P1635" i="1"/>
  <c r="Q1635" i="1"/>
  <c r="R1635" i="1"/>
  <c r="P1636" i="1"/>
  <c r="Q1636" i="1"/>
  <c r="R1636" i="1"/>
  <c r="P1637" i="1"/>
  <c r="Q1637" i="1"/>
  <c r="R1637" i="1"/>
  <c r="P1638" i="1"/>
  <c r="Q1638" i="1"/>
  <c r="R1638" i="1"/>
  <c r="P1639" i="1"/>
  <c r="Q1639" i="1"/>
  <c r="R1639" i="1"/>
  <c r="P1640" i="1"/>
  <c r="Q1640" i="1"/>
  <c r="R1640" i="1"/>
  <c r="P1641" i="1"/>
  <c r="Q1641" i="1"/>
  <c r="R1641" i="1"/>
  <c r="P1642" i="1"/>
  <c r="Q1642" i="1"/>
  <c r="R1642" i="1"/>
  <c r="P1643" i="1"/>
  <c r="Q1643" i="1"/>
  <c r="R1643" i="1"/>
  <c r="P1644" i="1"/>
  <c r="Q1644" i="1"/>
  <c r="R1644" i="1"/>
  <c r="P1645" i="1"/>
  <c r="Q1645" i="1"/>
  <c r="R1645" i="1"/>
  <c r="P1646" i="1"/>
  <c r="Q1646" i="1"/>
  <c r="R1646" i="1"/>
  <c r="P1647" i="1"/>
  <c r="Q1647" i="1"/>
  <c r="R1647" i="1"/>
  <c r="P1648" i="1"/>
  <c r="Q1648" i="1"/>
  <c r="R1648" i="1"/>
  <c r="P1649" i="1"/>
  <c r="Q1649" i="1"/>
  <c r="R1649" i="1"/>
  <c r="P1650" i="1"/>
  <c r="Q1650" i="1"/>
  <c r="R1650" i="1"/>
  <c r="P1651" i="1"/>
  <c r="Q1651" i="1"/>
  <c r="R1651" i="1"/>
  <c r="P1652" i="1"/>
  <c r="Q1652" i="1"/>
  <c r="R1652" i="1"/>
  <c r="P1653" i="1"/>
  <c r="Q1653" i="1"/>
  <c r="R1653" i="1"/>
  <c r="P1654" i="1"/>
  <c r="Q1654" i="1"/>
  <c r="R1654" i="1"/>
  <c r="P1655" i="1"/>
  <c r="Q1655" i="1"/>
  <c r="R1655" i="1"/>
  <c r="P1656" i="1"/>
  <c r="Q1656" i="1"/>
  <c r="R1656" i="1"/>
  <c r="P1657" i="1"/>
  <c r="Q1657" i="1"/>
  <c r="R1657" i="1"/>
  <c r="P1658" i="1"/>
  <c r="Q1658" i="1"/>
  <c r="R1658" i="1"/>
  <c r="P1659" i="1"/>
  <c r="Q1659" i="1"/>
  <c r="R1659" i="1"/>
  <c r="P1660" i="1"/>
  <c r="Q1660" i="1"/>
  <c r="R1660" i="1"/>
  <c r="P1661" i="1"/>
  <c r="Q1661" i="1"/>
  <c r="R1661" i="1"/>
  <c r="P1662" i="1"/>
  <c r="Q1662" i="1"/>
  <c r="R1662" i="1"/>
  <c r="P1663" i="1"/>
  <c r="Q1663" i="1"/>
  <c r="R1663" i="1"/>
  <c r="P1664" i="1"/>
  <c r="Q1664" i="1"/>
  <c r="R1664" i="1"/>
  <c r="P1665" i="1"/>
  <c r="Q1665" i="1"/>
  <c r="R1665" i="1"/>
  <c r="P1666" i="1"/>
  <c r="Q1666" i="1"/>
  <c r="R1666" i="1"/>
  <c r="P1667" i="1"/>
  <c r="Q1667" i="1"/>
  <c r="R1667" i="1"/>
  <c r="P1668" i="1"/>
  <c r="Q1668" i="1"/>
  <c r="R1668" i="1"/>
  <c r="P1669" i="1"/>
  <c r="Q1669" i="1"/>
  <c r="R1669" i="1"/>
  <c r="P1670" i="1"/>
  <c r="Q1670" i="1"/>
  <c r="R1670" i="1"/>
  <c r="P1671" i="1"/>
  <c r="Q1671" i="1"/>
  <c r="R1671" i="1"/>
  <c r="P1672" i="1"/>
  <c r="Q1672" i="1"/>
  <c r="R1672" i="1"/>
  <c r="P1673" i="1"/>
  <c r="Q1673" i="1"/>
  <c r="R1673" i="1"/>
  <c r="P1674" i="1"/>
  <c r="Q1674" i="1"/>
  <c r="R1674" i="1"/>
  <c r="P1675" i="1"/>
  <c r="Q1675" i="1"/>
  <c r="R1675" i="1"/>
  <c r="P1676" i="1"/>
  <c r="Q1676" i="1"/>
  <c r="R1676" i="1"/>
  <c r="P1677" i="1"/>
  <c r="Q1677" i="1"/>
  <c r="R1677" i="1"/>
  <c r="P1678" i="1"/>
  <c r="Q1678" i="1"/>
  <c r="R1678" i="1"/>
  <c r="P1679" i="1"/>
  <c r="Q1679" i="1"/>
  <c r="R1679" i="1"/>
  <c r="P1680" i="1"/>
  <c r="Q1680" i="1"/>
  <c r="R1680" i="1"/>
  <c r="P1681" i="1"/>
  <c r="Q1681" i="1"/>
  <c r="R1681" i="1"/>
  <c r="P1682" i="1"/>
  <c r="Q1682" i="1"/>
  <c r="R1682" i="1"/>
  <c r="P1683" i="1"/>
  <c r="Q1683" i="1"/>
  <c r="R1683" i="1"/>
  <c r="P1684" i="1"/>
  <c r="Q1684" i="1"/>
  <c r="R1684" i="1"/>
  <c r="P1685" i="1"/>
  <c r="Q1685" i="1"/>
  <c r="R1685" i="1"/>
  <c r="P1686" i="1"/>
  <c r="Q1686" i="1"/>
  <c r="R1686" i="1"/>
  <c r="P1687" i="1"/>
  <c r="Q1687" i="1"/>
  <c r="R1687" i="1"/>
  <c r="P1688" i="1"/>
  <c r="Q1688" i="1"/>
  <c r="R1688" i="1"/>
  <c r="P1689" i="1"/>
  <c r="Q1689" i="1"/>
  <c r="R1689" i="1"/>
  <c r="P1690" i="1"/>
  <c r="Q1690" i="1"/>
  <c r="R1690" i="1"/>
  <c r="P1691" i="1"/>
  <c r="Q1691" i="1"/>
  <c r="R1691" i="1"/>
  <c r="P1692" i="1"/>
  <c r="Q1692" i="1"/>
  <c r="R1692" i="1"/>
  <c r="P1693" i="1"/>
  <c r="Q1693" i="1"/>
  <c r="R1693" i="1"/>
  <c r="P1694" i="1"/>
  <c r="Q1694" i="1"/>
  <c r="R1694" i="1"/>
  <c r="P1695" i="1"/>
  <c r="Q1695" i="1"/>
  <c r="R1695" i="1"/>
  <c r="P1696" i="1"/>
  <c r="Q1696" i="1"/>
  <c r="R1696" i="1"/>
  <c r="P1697" i="1"/>
  <c r="Q1697" i="1"/>
  <c r="R1697" i="1"/>
  <c r="P1698" i="1"/>
  <c r="Q1698" i="1"/>
  <c r="R1698" i="1"/>
  <c r="P1699" i="1"/>
  <c r="Q1699" i="1"/>
  <c r="R1699" i="1"/>
  <c r="P1700" i="1"/>
  <c r="Q1700" i="1"/>
  <c r="R1700" i="1"/>
  <c r="P1701" i="1"/>
  <c r="Q1701" i="1"/>
  <c r="R1701" i="1"/>
  <c r="P1702" i="1"/>
  <c r="Q1702" i="1"/>
  <c r="R1702" i="1"/>
  <c r="P1703" i="1"/>
  <c r="Q1703" i="1"/>
  <c r="R1703" i="1"/>
  <c r="P1704" i="1"/>
  <c r="Q1704" i="1"/>
  <c r="R1704" i="1"/>
  <c r="P1705" i="1"/>
  <c r="Q1705" i="1"/>
  <c r="R1705" i="1"/>
  <c r="P1706" i="1"/>
  <c r="Q1706" i="1"/>
  <c r="R1706" i="1"/>
  <c r="P1707" i="1"/>
  <c r="Q1707" i="1"/>
  <c r="R1707" i="1"/>
  <c r="P1708" i="1"/>
  <c r="Q1708" i="1"/>
  <c r="R1708" i="1"/>
  <c r="P1709" i="1"/>
  <c r="Q1709" i="1"/>
  <c r="R1709" i="1"/>
  <c r="P1710" i="1"/>
  <c r="Q1710" i="1"/>
  <c r="R1710" i="1"/>
  <c r="P1711" i="1"/>
  <c r="Q1711" i="1"/>
  <c r="R1711" i="1"/>
  <c r="P1712" i="1"/>
  <c r="Q1712" i="1"/>
  <c r="R1712" i="1"/>
  <c r="P1713" i="1"/>
  <c r="Q1713" i="1"/>
  <c r="R1713" i="1"/>
  <c r="P1714" i="1"/>
  <c r="Q1714" i="1"/>
  <c r="R1714" i="1"/>
  <c r="P1715" i="1"/>
  <c r="Q1715" i="1"/>
  <c r="R1715" i="1"/>
  <c r="P1716" i="1"/>
  <c r="Q1716" i="1"/>
  <c r="R1716" i="1"/>
  <c r="P1717" i="1"/>
  <c r="Q1717" i="1"/>
  <c r="R1717" i="1"/>
  <c r="P1718" i="1"/>
  <c r="Q1718" i="1"/>
  <c r="R1718" i="1"/>
  <c r="P1719" i="1"/>
  <c r="Q1719" i="1"/>
  <c r="R1719" i="1"/>
  <c r="P1720" i="1"/>
  <c r="Q1720" i="1"/>
  <c r="R1720" i="1"/>
  <c r="P1721" i="1"/>
  <c r="Q1721" i="1"/>
  <c r="R1721" i="1"/>
  <c r="P1722" i="1"/>
  <c r="Q1722" i="1"/>
  <c r="R1722" i="1"/>
  <c r="P1723" i="1"/>
  <c r="Q1723" i="1"/>
  <c r="R1723" i="1"/>
  <c r="P1724" i="1"/>
  <c r="Q1724" i="1"/>
  <c r="R1724" i="1"/>
  <c r="P1725" i="1"/>
  <c r="Q1725" i="1"/>
  <c r="R1725" i="1"/>
  <c r="P1726" i="1"/>
  <c r="Q1726" i="1"/>
  <c r="R1726" i="1"/>
  <c r="P1727" i="1"/>
  <c r="Q1727" i="1"/>
  <c r="R1727" i="1"/>
  <c r="P1728" i="1"/>
  <c r="Q1728" i="1"/>
  <c r="R1728" i="1"/>
  <c r="P1729" i="1"/>
  <c r="Q1729" i="1"/>
  <c r="R1729" i="1"/>
  <c r="P1730" i="1"/>
  <c r="Q1730" i="1"/>
  <c r="R1730" i="1"/>
  <c r="P1731" i="1"/>
  <c r="Q1731" i="1"/>
  <c r="R1731" i="1"/>
  <c r="P1732" i="1"/>
  <c r="Q1732" i="1"/>
  <c r="R1732" i="1"/>
  <c r="P1733" i="1"/>
  <c r="Q1733" i="1"/>
  <c r="R1733" i="1"/>
  <c r="P1734" i="1"/>
  <c r="Q1734" i="1"/>
  <c r="R1734" i="1"/>
  <c r="P1735" i="1"/>
  <c r="Q1735" i="1"/>
  <c r="R1735" i="1"/>
  <c r="P1736" i="1"/>
  <c r="Q1736" i="1"/>
  <c r="R1736" i="1"/>
  <c r="P1737" i="1"/>
  <c r="Q1737" i="1"/>
  <c r="R1737" i="1"/>
  <c r="P1738" i="1"/>
  <c r="Q1738" i="1"/>
  <c r="R1738" i="1"/>
  <c r="P1739" i="1"/>
  <c r="Q1739" i="1"/>
  <c r="R1739" i="1"/>
  <c r="P1740" i="1"/>
  <c r="Q1740" i="1"/>
  <c r="R1740" i="1"/>
  <c r="P1741" i="1"/>
  <c r="Q1741" i="1"/>
  <c r="R1741" i="1"/>
  <c r="P1742" i="1"/>
  <c r="Q1742" i="1"/>
  <c r="R1742" i="1"/>
  <c r="P1743" i="1"/>
  <c r="Q1743" i="1"/>
  <c r="R1743" i="1"/>
  <c r="P1744" i="1"/>
  <c r="Q1744" i="1"/>
  <c r="R1744" i="1"/>
  <c r="P1745" i="1"/>
  <c r="Q1745" i="1"/>
  <c r="R1745" i="1"/>
  <c r="P1746" i="1"/>
  <c r="Q1746" i="1"/>
  <c r="R1746" i="1"/>
  <c r="P1747" i="1"/>
  <c r="Q1747" i="1"/>
  <c r="R1747" i="1"/>
  <c r="P1748" i="1"/>
  <c r="Q1748" i="1"/>
  <c r="R1748" i="1"/>
  <c r="P1749" i="1"/>
  <c r="Q1749" i="1"/>
  <c r="R1749" i="1"/>
  <c r="P1750" i="1"/>
  <c r="Q1750" i="1"/>
  <c r="R1750" i="1"/>
  <c r="P1751" i="1"/>
  <c r="Q1751" i="1"/>
  <c r="R1751" i="1"/>
  <c r="P1752" i="1"/>
  <c r="Q1752" i="1"/>
  <c r="R1752" i="1"/>
  <c r="P1753" i="1"/>
  <c r="Q1753" i="1"/>
  <c r="R1753" i="1"/>
  <c r="P1754" i="1"/>
  <c r="Q1754" i="1"/>
  <c r="R1754" i="1"/>
  <c r="P1755" i="1"/>
  <c r="Q1755" i="1"/>
  <c r="R1755" i="1"/>
  <c r="P1756" i="1"/>
  <c r="Q1756" i="1"/>
  <c r="R1756" i="1"/>
  <c r="P1757" i="1"/>
  <c r="Q1757" i="1"/>
  <c r="R1757" i="1"/>
  <c r="P1758" i="1"/>
  <c r="Q1758" i="1"/>
  <c r="R1758" i="1"/>
  <c r="P1759" i="1"/>
  <c r="Q1759" i="1"/>
  <c r="R1759" i="1"/>
  <c r="P1760" i="1"/>
  <c r="Q1760" i="1"/>
  <c r="R1760" i="1"/>
  <c r="P1761" i="1"/>
  <c r="Q1761" i="1"/>
  <c r="R1761" i="1"/>
  <c r="P1762" i="1"/>
  <c r="Q1762" i="1"/>
  <c r="R1762" i="1"/>
  <c r="P1763" i="1"/>
  <c r="Q1763" i="1"/>
  <c r="R1763" i="1"/>
  <c r="P1764" i="1"/>
  <c r="Q1764" i="1"/>
  <c r="R1764" i="1"/>
  <c r="P1765" i="1"/>
  <c r="Q1765" i="1"/>
  <c r="R1765" i="1"/>
  <c r="P1766" i="1"/>
  <c r="Q1766" i="1"/>
  <c r="R1766" i="1"/>
  <c r="P1767" i="1"/>
  <c r="Q1767" i="1"/>
  <c r="R1767" i="1"/>
  <c r="P1768" i="1"/>
  <c r="Q1768" i="1"/>
  <c r="R1768" i="1"/>
  <c r="P1769" i="1"/>
  <c r="Q1769" i="1"/>
  <c r="R1769" i="1"/>
  <c r="P1770" i="1"/>
  <c r="Q1770" i="1"/>
  <c r="R1770" i="1"/>
  <c r="P1771" i="1"/>
  <c r="Q1771" i="1"/>
  <c r="R1771" i="1"/>
  <c r="P1772" i="1"/>
  <c r="Q1772" i="1"/>
  <c r="R1772" i="1"/>
  <c r="P1773" i="1"/>
  <c r="Q1773" i="1"/>
  <c r="R1773" i="1"/>
  <c r="P1774" i="1"/>
  <c r="Q1774" i="1"/>
  <c r="R1774" i="1"/>
  <c r="P1775" i="1"/>
  <c r="Q1775" i="1"/>
  <c r="R1775" i="1"/>
  <c r="P1776" i="1"/>
  <c r="Q1776" i="1"/>
  <c r="R1776" i="1"/>
  <c r="P1777" i="1"/>
  <c r="Q1777" i="1"/>
  <c r="R1777" i="1"/>
  <c r="P1778" i="1"/>
  <c r="Q1778" i="1"/>
  <c r="R1778" i="1"/>
  <c r="P1779" i="1"/>
  <c r="Q1779" i="1"/>
  <c r="R1779" i="1"/>
  <c r="P1780" i="1"/>
  <c r="Q1780" i="1"/>
  <c r="R1780" i="1"/>
  <c r="P1781" i="1"/>
  <c r="Q1781" i="1"/>
  <c r="R1781" i="1"/>
  <c r="P1782" i="1"/>
  <c r="Q1782" i="1"/>
  <c r="R1782" i="1"/>
  <c r="P1783" i="1"/>
  <c r="Q1783" i="1"/>
  <c r="R1783" i="1"/>
  <c r="P1784" i="1"/>
  <c r="Q1784" i="1"/>
  <c r="R1784" i="1"/>
  <c r="P1785" i="1"/>
  <c r="Q1785" i="1"/>
  <c r="R1785" i="1"/>
  <c r="P1786" i="1"/>
  <c r="Q1786" i="1"/>
  <c r="R1786" i="1"/>
  <c r="P1787" i="1"/>
  <c r="Q1787" i="1"/>
  <c r="R1787" i="1"/>
  <c r="P1788" i="1"/>
  <c r="Q1788" i="1"/>
  <c r="R1788" i="1"/>
  <c r="P1789" i="1"/>
  <c r="Q1789" i="1"/>
  <c r="R1789" i="1"/>
  <c r="P1790" i="1"/>
  <c r="Q1790" i="1"/>
  <c r="R1790" i="1"/>
  <c r="P1791" i="1"/>
  <c r="Q1791" i="1"/>
  <c r="R1791" i="1"/>
  <c r="P1792" i="1"/>
  <c r="Q1792" i="1"/>
  <c r="R1792" i="1"/>
  <c r="P1793" i="1"/>
  <c r="Q1793" i="1"/>
  <c r="R1793" i="1"/>
  <c r="P1794" i="1"/>
  <c r="Q1794" i="1"/>
  <c r="R1794" i="1"/>
  <c r="P1795" i="1"/>
  <c r="Q1795" i="1"/>
  <c r="R1795" i="1"/>
  <c r="P1796" i="1"/>
  <c r="Q1796" i="1"/>
  <c r="R1796" i="1"/>
  <c r="P1797" i="1"/>
  <c r="Q1797" i="1"/>
  <c r="R1797" i="1"/>
  <c r="P1798" i="1"/>
  <c r="Q1798" i="1"/>
  <c r="R1798" i="1"/>
  <c r="P1799" i="1"/>
  <c r="Q1799" i="1"/>
  <c r="R1799" i="1"/>
  <c r="P1800" i="1"/>
  <c r="Q1800" i="1"/>
  <c r="R1800" i="1"/>
  <c r="P1801" i="1"/>
  <c r="Q1801" i="1"/>
  <c r="R1801" i="1"/>
  <c r="P1802" i="1"/>
  <c r="Q1802" i="1"/>
  <c r="R1802" i="1"/>
  <c r="P1803" i="1"/>
  <c r="Q1803" i="1"/>
  <c r="R1803" i="1"/>
  <c r="P1804" i="1"/>
  <c r="Q1804" i="1"/>
  <c r="R1804" i="1"/>
  <c r="P1805" i="1"/>
  <c r="Q1805" i="1"/>
  <c r="R1805" i="1"/>
  <c r="P1806" i="1"/>
  <c r="Q1806" i="1"/>
  <c r="R1806" i="1"/>
  <c r="P1807" i="1"/>
  <c r="Q1807" i="1"/>
  <c r="R1807" i="1"/>
  <c r="P1808" i="1"/>
  <c r="Q1808" i="1"/>
  <c r="R1808" i="1"/>
  <c r="P1809" i="1"/>
  <c r="Q1809" i="1"/>
  <c r="R1809" i="1"/>
  <c r="P1810" i="1"/>
  <c r="Q1810" i="1"/>
  <c r="R1810" i="1"/>
  <c r="P1811" i="1"/>
  <c r="Q1811" i="1"/>
  <c r="R1811" i="1"/>
  <c r="P1812" i="1"/>
  <c r="Q1812" i="1"/>
  <c r="R1812" i="1"/>
  <c r="P1813" i="1"/>
  <c r="Q1813" i="1"/>
  <c r="R1813" i="1"/>
  <c r="P1814" i="1"/>
  <c r="Q1814" i="1"/>
  <c r="R1814" i="1"/>
  <c r="P1815" i="1"/>
  <c r="Q1815" i="1"/>
  <c r="R1815" i="1"/>
  <c r="P1816" i="1"/>
  <c r="Q1816" i="1"/>
  <c r="R1816" i="1"/>
  <c r="P1817" i="1"/>
  <c r="Q1817" i="1"/>
  <c r="R1817" i="1"/>
  <c r="P1818" i="1"/>
  <c r="Q1818" i="1"/>
  <c r="R1818" i="1"/>
  <c r="P1819" i="1"/>
  <c r="Q1819" i="1"/>
  <c r="R1819" i="1"/>
  <c r="P1820" i="1"/>
  <c r="Q1820" i="1"/>
  <c r="R1820" i="1"/>
  <c r="P1821" i="1"/>
  <c r="Q1821" i="1"/>
  <c r="R1821" i="1"/>
  <c r="P1822" i="1"/>
  <c r="Q1822" i="1"/>
  <c r="R1822" i="1"/>
  <c r="P1823" i="1"/>
  <c r="Q1823" i="1"/>
  <c r="R1823" i="1"/>
  <c r="P1824" i="1"/>
  <c r="Q1824" i="1"/>
  <c r="R1824" i="1"/>
  <c r="P1825" i="1"/>
  <c r="Q1825" i="1"/>
  <c r="R1825" i="1"/>
  <c r="P1826" i="1"/>
  <c r="Q1826" i="1"/>
  <c r="R1826" i="1"/>
  <c r="P1827" i="1"/>
  <c r="Q1827" i="1"/>
  <c r="R1827" i="1"/>
  <c r="P1828" i="1"/>
  <c r="Q1828" i="1"/>
  <c r="R1828" i="1"/>
  <c r="P1829" i="1"/>
  <c r="Q1829" i="1"/>
  <c r="R1829" i="1"/>
  <c r="P1830" i="1"/>
  <c r="Q1830" i="1"/>
  <c r="R1830" i="1"/>
  <c r="P1831" i="1"/>
  <c r="Q1831" i="1"/>
  <c r="R1831" i="1"/>
  <c r="P1832" i="1"/>
  <c r="Q1832" i="1"/>
  <c r="R1832" i="1"/>
  <c r="P1833" i="1"/>
  <c r="Q1833" i="1"/>
  <c r="R1833" i="1"/>
  <c r="P1834" i="1"/>
  <c r="Q1834" i="1"/>
  <c r="R1834" i="1"/>
  <c r="P1835" i="1"/>
  <c r="Q1835" i="1"/>
  <c r="R1835" i="1"/>
  <c r="P1836" i="1"/>
  <c r="Q1836" i="1"/>
  <c r="R1836" i="1"/>
  <c r="P1837" i="1"/>
  <c r="Q1837" i="1"/>
  <c r="R1837" i="1"/>
  <c r="P1838" i="1"/>
  <c r="Q1838" i="1"/>
  <c r="R1838" i="1"/>
  <c r="P1839" i="1"/>
  <c r="Q1839" i="1"/>
  <c r="R1839" i="1"/>
  <c r="P1840" i="1"/>
  <c r="Q1840" i="1"/>
  <c r="R1840" i="1"/>
  <c r="P1841" i="1"/>
  <c r="Q1841" i="1"/>
  <c r="R1841" i="1"/>
  <c r="P1842" i="1"/>
  <c r="Q1842" i="1"/>
  <c r="R1842" i="1"/>
  <c r="P1843" i="1"/>
  <c r="Q1843" i="1"/>
  <c r="R1843" i="1"/>
  <c r="P1844" i="1"/>
  <c r="Q1844" i="1"/>
  <c r="R1844" i="1"/>
  <c r="P1845" i="1"/>
  <c r="Q1845" i="1"/>
  <c r="R1845" i="1"/>
  <c r="P1846" i="1"/>
  <c r="Q1846" i="1"/>
  <c r="R1846" i="1"/>
  <c r="P1847" i="1"/>
  <c r="Q1847" i="1"/>
  <c r="R1847" i="1"/>
  <c r="P1848" i="1"/>
  <c r="Q1848" i="1"/>
  <c r="R1848" i="1"/>
  <c r="P1849" i="1"/>
  <c r="Q1849" i="1"/>
  <c r="R1849" i="1"/>
  <c r="P1850" i="1"/>
  <c r="Q1850" i="1"/>
  <c r="R1850" i="1"/>
  <c r="P1851" i="1"/>
  <c r="Q1851" i="1"/>
  <c r="R1851" i="1"/>
  <c r="P1852" i="1"/>
  <c r="Q1852" i="1"/>
  <c r="R1852" i="1"/>
  <c r="P1853" i="1"/>
  <c r="Q1853" i="1"/>
  <c r="R1853" i="1"/>
  <c r="S1426" i="1" l="1"/>
  <c r="S1538" i="1"/>
  <c r="S1036" i="1"/>
  <c r="S876" i="1"/>
  <c r="S684" i="1"/>
  <c r="S1277" i="1"/>
  <c r="S1261" i="1"/>
  <c r="S589" i="1"/>
  <c r="S1793" i="1"/>
  <c r="S410" i="1"/>
  <c r="S394" i="1"/>
  <c r="S461" i="1"/>
  <c r="S1298" i="1"/>
  <c r="S1185" i="1"/>
  <c r="S613" i="1"/>
  <c r="S1311" i="1"/>
  <c r="S1327" i="1"/>
  <c r="S856" i="1"/>
  <c r="S1302" i="1"/>
  <c r="S1707" i="1"/>
  <c r="S75" i="1"/>
  <c r="S1599" i="1"/>
  <c r="S175" i="1"/>
  <c r="S143" i="1"/>
  <c r="S127" i="1"/>
  <c r="S1683" i="1"/>
  <c r="S343" i="1"/>
  <c r="S322" i="1"/>
  <c r="S311" i="1"/>
  <c r="S274" i="1"/>
  <c r="S263" i="1"/>
  <c r="S1563" i="1"/>
  <c r="S598" i="1"/>
  <c r="S363" i="1"/>
  <c r="S741" i="1"/>
  <c r="S1284" i="1"/>
  <c r="S147" i="1"/>
  <c r="S110" i="1"/>
  <c r="S94" i="1"/>
  <c r="S30" i="1"/>
  <c r="S14" i="1"/>
  <c r="S82" i="1"/>
  <c r="S258" i="1"/>
  <c r="S409" i="1"/>
  <c r="S247" i="1"/>
  <c r="S183" i="1"/>
  <c r="S151" i="1"/>
  <c r="S119" i="1"/>
  <c r="S39" i="1"/>
  <c r="S377" i="1"/>
  <c r="S329" i="1"/>
  <c r="S710" i="1"/>
  <c r="S406" i="1"/>
  <c r="S43" i="1"/>
  <c r="S633" i="1"/>
  <c r="S1237" i="1"/>
  <c r="S896" i="1"/>
  <c r="S592" i="1"/>
  <c r="S480" i="1"/>
  <c r="S416" i="1"/>
  <c r="S361" i="1"/>
  <c r="S106" i="1"/>
  <c r="S1262" i="1"/>
  <c r="S1609" i="1"/>
  <c r="S1215" i="1"/>
  <c r="S111" i="1"/>
  <c r="S95" i="1"/>
  <c r="S79" i="1"/>
  <c r="S1629" i="1"/>
  <c r="S1528" i="1"/>
  <c r="S1400" i="1"/>
  <c r="S1336" i="1"/>
  <c r="S862" i="1"/>
  <c r="S446" i="1"/>
  <c r="S786" i="1"/>
  <c r="S498" i="1"/>
  <c r="S466" i="1"/>
  <c r="S1212" i="1"/>
  <c r="S1196" i="1"/>
  <c r="S647" i="1"/>
  <c r="S556" i="1"/>
  <c r="S1574" i="1"/>
  <c r="S1526" i="1"/>
  <c r="S1494" i="1"/>
  <c r="S1350" i="1"/>
  <c r="S1270" i="1"/>
  <c r="S961" i="1"/>
  <c r="S1456" i="1"/>
  <c r="S1344" i="1"/>
  <c r="S331" i="1"/>
  <c r="S299" i="1"/>
  <c r="S22" i="1"/>
  <c r="S1093" i="1"/>
  <c r="S1061" i="1"/>
  <c r="S1029" i="1"/>
  <c r="S336" i="1"/>
  <c r="S288" i="1"/>
  <c r="S219" i="1"/>
  <c r="S1657" i="1"/>
  <c r="S490" i="1"/>
  <c r="S1353" i="1"/>
  <c r="S1209" i="1"/>
  <c r="S863" i="1"/>
  <c r="S820" i="1"/>
  <c r="S564" i="1"/>
  <c r="S388" i="1"/>
  <c r="S372" i="1"/>
  <c r="S387" i="1"/>
  <c r="S1314" i="1"/>
  <c r="S797" i="1"/>
  <c r="S195" i="1"/>
  <c r="S67" i="1"/>
  <c r="S35" i="1"/>
  <c r="S1372" i="1"/>
  <c r="S397" i="1"/>
  <c r="S365" i="1"/>
  <c r="S1441" i="1"/>
  <c r="S562" i="1"/>
  <c r="S184" i="1"/>
  <c r="S120" i="1"/>
  <c r="S45" i="1"/>
  <c r="S1362" i="1"/>
  <c r="S1586" i="1"/>
  <c r="S1782" i="1"/>
  <c r="S1605" i="1"/>
  <c r="S1238" i="1"/>
  <c r="S844" i="1"/>
  <c r="S828" i="1"/>
  <c r="S764" i="1"/>
  <c r="S604" i="1"/>
  <c r="S508" i="1"/>
  <c r="S428" i="1"/>
  <c r="S380" i="1"/>
  <c r="S34" i="1"/>
  <c r="S18" i="1"/>
  <c r="S1506" i="1"/>
  <c r="S1312" i="1"/>
  <c r="S1291" i="1"/>
  <c r="S1232" i="1"/>
  <c r="S1195" i="1"/>
  <c r="S1126" i="1"/>
  <c r="S1094" i="1"/>
  <c r="S1078" i="1"/>
  <c r="S1051" i="1"/>
  <c r="S1019" i="1"/>
  <c r="S1014" i="1"/>
  <c r="S774" i="1"/>
  <c r="S742" i="1"/>
  <c r="S337" i="1"/>
  <c r="S984" i="1"/>
  <c r="S552" i="1"/>
  <c r="S1626" i="1"/>
  <c r="S1646" i="1"/>
  <c r="S1519" i="1"/>
  <c r="S1444" i="1"/>
  <c r="S1428" i="1"/>
  <c r="S1168" i="1"/>
  <c r="S1152" i="1"/>
  <c r="S1088" i="1"/>
  <c r="S1072" i="1"/>
  <c r="S1040" i="1"/>
  <c r="S1013" i="1"/>
  <c r="S816" i="1"/>
  <c r="S656" i="1"/>
  <c r="S608" i="1"/>
  <c r="S464" i="1"/>
  <c r="S432" i="1"/>
  <c r="S182" i="1"/>
  <c r="S1798" i="1"/>
  <c r="S485" i="1"/>
  <c r="S922" i="1"/>
  <c r="S874" i="1"/>
  <c r="S522" i="1"/>
  <c r="S330" i="1"/>
  <c r="S298" i="1"/>
  <c r="S1559" i="1"/>
  <c r="S1835" i="1"/>
  <c r="S1821" i="1"/>
  <c r="S1757" i="1"/>
  <c r="S1645" i="1"/>
  <c r="S1454" i="1"/>
  <c r="S1422" i="1"/>
  <c r="S1406" i="1"/>
  <c r="S1580" i="1"/>
  <c r="S1516" i="1"/>
  <c r="S1576" i="1"/>
  <c r="S1352" i="1"/>
  <c r="S857" i="1"/>
  <c r="S234" i="1"/>
  <c r="S31" i="1"/>
  <c r="S1607" i="1"/>
  <c r="S883" i="1"/>
  <c r="S696" i="1"/>
  <c r="S1703" i="1"/>
  <c r="S926" i="1"/>
  <c r="S542" i="1"/>
  <c r="S4" i="1"/>
  <c r="S23" i="1"/>
  <c r="S44" i="1"/>
  <c r="S1825" i="1"/>
  <c r="S1714" i="1"/>
  <c r="S1693" i="1"/>
  <c r="S1402" i="1"/>
  <c r="S1328" i="1"/>
  <c r="S1191" i="1"/>
  <c r="S1159" i="1"/>
  <c r="S1154" i="1"/>
  <c r="S1122" i="1"/>
  <c r="S1010" i="1"/>
  <c r="S957" i="1"/>
  <c r="S776" i="1"/>
  <c r="S744" i="1"/>
  <c r="S728" i="1"/>
  <c r="S548" i="1"/>
  <c r="S537" i="1"/>
  <c r="S516" i="1"/>
  <c r="S500" i="1"/>
  <c r="S347" i="1"/>
  <c r="S97" i="1"/>
  <c r="S86" i="1"/>
  <c r="S76" i="1"/>
  <c r="S1740" i="1"/>
  <c r="S1592" i="1"/>
  <c r="S1333" i="1"/>
  <c r="S1243" i="1"/>
  <c r="S754" i="1"/>
  <c r="S738" i="1"/>
  <c r="S669" i="1"/>
  <c r="S341" i="1"/>
  <c r="S240" i="1"/>
  <c r="S208" i="1"/>
  <c r="S171" i="1"/>
  <c r="S1745" i="1"/>
  <c r="S1280" i="1"/>
  <c r="S1264" i="1"/>
  <c r="S908" i="1"/>
  <c r="S807" i="1"/>
  <c r="S706" i="1"/>
  <c r="S642" i="1"/>
  <c r="S621" i="1"/>
  <c r="S536" i="1"/>
  <c r="S531" i="1"/>
  <c r="S457" i="1"/>
  <c r="S404" i="1"/>
  <c r="S37" i="1"/>
  <c r="S1840" i="1"/>
  <c r="S1765" i="1"/>
  <c r="S1691" i="1"/>
  <c r="S1686" i="1"/>
  <c r="S1638" i="1"/>
  <c r="S1554" i="1"/>
  <c r="S1384" i="1"/>
  <c r="S1379" i="1"/>
  <c r="S1358" i="1"/>
  <c r="S1200" i="1"/>
  <c r="S578" i="1"/>
  <c r="S430" i="1"/>
  <c r="S345" i="1"/>
  <c r="S58" i="1"/>
  <c r="S1503" i="1"/>
  <c r="S1802" i="1"/>
  <c r="S1786" i="1"/>
  <c r="S1749" i="1"/>
  <c r="S1664" i="1"/>
  <c r="S1564" i="1"/>
  <c r="S1458" i="1"/>
  <c r="S1268" i="1"/>
  <c r="S1210" i="1"/>
  <c r="S800" i="1"/>
  <c r="S662" i="1"/>
  <c r="S429" i="1"/>
  <c r="S408" i="1"/>
  <c r="S15" i="1"/>
  <c r="S1540" i="1"/>
  <c r="S1595" i="1"/>
  <c r="S1484" i="1"/>
  <c r="S1278" i="1"/>
  <c r="S1220" i="1"/>
  <c r="S890" i="1"/>
  <c r="S869" i="1"/>
  <c r="S853" i="1"/>
  <c r="S492" i="1"/>
  <c r="S402" i="1"/>
  <c r="S386" i="1"/>
  <c r="S360" i="1"/>
  <c r="S344" i="1"/>
  <c r="S307" i="1"/>
  <c r="S291" i="1"/>
  <c r="S275" i="1"/>
  <c r="S243" i="1"/>
  <c r="S211" i="1"/>
  <c r="S153" i="1"/>
  <c r="S9" i="1"/>
  <c r="S1688" i="1"/>
  <c r="S920" i="1"/>
  <c r="S617" i="1"/>
  <c r="S1833" i="1"/>
  <c r="S1796" i="1"/>
  <c r="S1690" i="1"/>
  <c r="S1658" i="1"/>
  <c r="S83" i="1"/>
  <c r="S1218" i="1"/>
  <c r="S702" i="1"/>
  <c r="S384" i="1"/>
  <c r="S1838" i="1"/>
  <c r="S1679" i="1"/>
  <c r="S1663" i="1"/>
  <c r="S1520" i="1"/>
  <c r="S1462" i="1"/>
  <c r="S1288" i="1"/>
  <c r="S1193" i="1"/>
  <c r="S1156" i="1"/>
  <c r="S1140" i="1"/>
  <c r="S1092" i="1"/>
  <c r="S1028" i="1"/>
  <c r="S1017" i="1"/>
  <c r="S1012" i="1"/>
  <c r="S810" i="1"/>
  <c r="S645" i="1"/>
  <c r="S534" i="1"/>
  <c r="S497" i="1"/>
  <c r="S486" i="1"/>
  <c r="S465" i="1"/>
  <c r="S460" i="1"/>
  <c r="S396" i="1"/>
  <c r="S349" i="1"/>
  <c r="S88" i="1"/>
  <c r="S72" i="1"/>
  <c r="S19" i="1"/>
  <c r="S1614" i="1"/>
  <c r="S1742" i="1"/>
  <c r="S1726" i="1"/>
  <c r="S1705" i="1"/>
  <c r="S1578" i="1"/>
  <c r="S953" i="1"/>
  <c r="S788" i="1"/>
  <c r="S772" i="1"/>
  <c r="S576" i="1"/>
  <c r="S544" i="1"/>
  <c r="S93" i="1"/>
  <c r="S77" i="1"/>
  <c r="S952" i="1"/>
  <c r="S1837" i="1"/>
  <c r="S1694" i="1"/>
  <c r="S1662" i="1"/>
  <c r="S1567" i="1"/>
  <c r="S1229" i="1"/>
  <c r="S1139" i="1"/>
  <c r="S1107" i="1"/>
  <c r="S1059" i="1"/>
  <c r="S979" i="1"/>
  <c r="S798" i="1"/>
  <c r="S777" i="1"/>
  <c r="S750" i="1"/>
  <c r="S718" i="1"/>
  <c r="S644" i="1"/>
  <c r="S448" i="1"/>
  <c r="S374" i="1"/>
  <c r="S348" i="1"/>
  <c r="S284" i="1"/>
  <c r="S231" i="1"/>
  <c r="S215" i="1"/>
  <c r="S146" i="1"/>
  <c r="S114" i="1"/>
  <c r="S1706" i="1"/>
  <c r="S1659" i="1"/>
  <c r="S1654" i="1"/>
  <c r="S1602" i="1"/>
  <c r="S1430" i="1"/>
  <c r="S1414" i="1"/>
  <c r="S1346" i="1"/>
  <c r="S1189" i="1"/>
  <c r="S1131" i="1"/>
  <c r="S1115" i="1"/>
  <c r="S712" i="1"/>
  <c r="S707" i="1"/>
  <c r="S638" i="1"/>
  <c r="S586" i="1"/>
  <c r="S560" i="1"/>
  <c r="S539" i="1"/>
  <c r="S444" i="1"/>
  <c r="S392" i="1"/>
  <c r="S335" i="1"/>
  <c r="S314" i="1"/>
  <c r="S282" i="1"/>
  <c r="S271" i="1"/>
  <c r="S266" i="1"/>
  <c r="S144" i="1"/>
  <c r="S128" i="1"/>
  <c r="S107" i="1"/>
  <c r="S70" i="1"/>
  <c r="S12" i="1"/>
  <c r="S1617" i="1"/>
  <c r="S1408" i="1"/>
  <c r="S1398" i="1"/>
  <c r="S1272" i="1"/>
  <c r="S1173" i="1"/>
  <c r="S1109" i="1"/>
  <c r="S1045" i="1"/>
  <c r="S976" i="1"/>
  <c r="S849" i="1"/>
  <c r="S780" i="1"/>
  <c r="S775" i="1"/>
  <c r="S743" i="1"/>
  <c r="S685" i="1"/>
  <c r="S680" i="1"/>
  <c r="S622" i="1"/>
  <c r="S596" i="1"/>
  <c r="S580" i="1"/>
  <c r="S549" i="1"/>
  <c r="S517" i="1"/>
  <c r="S496" i="1"/>
  <c r="S438" i="1"/>
  <c r="S422" i="1"/>
  <c r="S376" i="1"/>
  <c r="S324" i="1"/>
  <c r="S313" i="1"/>
  <c r="S308" i="1"/>
  <c r="S292" i="1"/>
  <c r="S239" i="1"/>
  <c r="S170" i="1"/>
  <c r="S138" i="1"/>
  <c r="S112" i="1"/>
  <c r="S1822" i="1"/>
  <c r="S1685" i="1"/>
  <c r="S1669" i="1"/>
  <c r="S1648" i="1"/>
  <c r="S1534" i="1"/>
  <c r="S1482" i="1"/>
  <c r="S1466" i="1"/>
  <c r="S1440" i="1"/>
  <c r="S1848" i="1"/>
  <c r="S1710" i="1"/>
  <c r="S1700" i="1"/>
  <c r="S1632" i="1"/>
  <c r="S1622" i="1"/>
  <c r="S1611" i="1"/>
  <c r="S1575" i="1"/>
  <c r="S1570" i="1"/>
  <c r="S1544" i="1"/>
  <c r="S1445" i="1"/>
  <c r="S1303" i="1"/>
  <c r="S1256" i="1"/>
  <c r="S1230" i="1"/>
  <c r="S1204" i="1"/>
  <c r="S1050" i="1"/>
  <c r="S1018" i="1"/>
  <c r="S1002" i="1"/>
  <c r="S912" i="1"/>
  <c r="S870" i="1"/>
  <c r="S1689" i="1"/>
  <c r="S1642" i="1"/>
  <c r="S1492" i="1"/>
  <c r="S1292" i="1"/>
  <c r="S1282" i="1"/>
  <c r="S1087" i="1"/>
  <c r="S1071" i="1"/>
  <c r="S1055" i="1"/>
  <c r="S991" i="1"/>
  <c r="S938" i="1"/>
  <c r="S832" i="1"/>
  <c r="S637" i="1"/>
  <c r="S616" i="1"/>
  <c r="S543" i="1"/>
  <c r="S511" i="1"/>
  <c r="S453" i="1"/>
  <c r="S385" i="1"/>
  <c r="S370" i="1"/>
  <c r="S259" i="1"/>
  <c r="S254" i="1"/>
  <c r="S69" i="1"/>
  <c r="S42" i="1"/>
  <c r="S1773" i="1"/>
  <c r="S1736" i="1"/>
  <c r="S1720" i="1"/>
  <c r="S1673" i="1"/>
  <c r="S1600" i="1"/>
  <c r="S1512" i="1"/>
  <c r="S1486" i="1"/>
  <c r="S1470" i="1"/>
  <c r="S1276" i="1"/>
  <c r="S1239" i="1"/>
  <c r="S1234" i="1"/>
  <c r="S1177" i="1"/>
  <c r="S1001" i="1"/>
  <c r="S985" i="1"/>
  <c r="S652" i="1"/>
  <c r="S626" i="1"/>
  <c r="S558" i="1"/>
  <c r="S484" i="1"/>
  <c r="S400" i="1"/>
  <c r="S390" i="1"/>
  <c r="S364" i="1"/>
  <c r="S328" i="1"/>
  <c r="S227" i="1"/>
  <c r="S158" i="1"/>
  <c r="S47" i="1"/>
  <c r="S1643" i="1"/>
  <c r="S1794" i="1"/>
  <c r="S1709" i="1"/>
  <c r="S1678" i="1"/>
  <c r="S1615" i="1"/>
  <c r="S1558" i="1"/>
  <c r="S1548" i="1"/>
  <c r="S1532" i="1"/>
  <c r="S1522" i="1"/>
  <c r="S1307" i="1"/>
  <c r="S1260" i="1"/>
  <c r="S1208" i="1"/>
  <c r="S1006" i="1"/>
  <c r="S937" i="1"/>
  <c r="S932" i="1"/>
  <c r="S921" i="1"/>
  <c r="S916" i="1"/>
  <c r="S842" i="1"/>
  <c r="S826" i="1"/>
  <c r="S805" i="1"/>
  <c r="S636" i="1"/>
  <c r="S605" i="1"/>
  <c r="S526" i="1"/>
  <c r="S510" i="1"/>
  <c r="S505" i="1"/>
  <c r="S478" i="1"/>
  <c r="S452" i="1"/>
  <c r="S405" i="1"/>
  <c r="S369" i="1"/>
  <c r="S306" i="1"/>
  <c r="S253" i="1"/>
  <c r="S232" i="1"/>
  <c r="S179" i="1"/>
  <c r="S163" i="1"/>
  <c r="S131" i="1"/>
  <c r="S36" i="1"/>
  <c r="S1817" i="1"/>
  <c r="S1747" i="1"/>
  <c r="S1846" i="1"/>
  <c r="S1809" i="1"/>
  <c r="S1804" i="1"/>
  <c r="S1761" i="1"/>
  <c r="S1698" i="1"/>
  <c r="S1630" i="1"/>
  <c r="S1625" i="1"/>
  <c r="S1568" i="1"/>
  <c r="S1542" i="1"/>
  <c r="S1511" i="1"/>
  <c r="S1416" i="1"/>
  <c r="S1390" i="1"/>
  <c r="S1364" i="1"/>
  <c r="S1338" i="1"/>
  <c r="S1254" i="1"/>
  <c r="S1228" i="1"/>
  <c r="S1202" i="1"/>
  <c r="S1144" i="1"/>
  <c r="S1080" i="1"/>
  <c r="S1064" i="1"/>
  <c r="S1048" i="1"/>
  <c r="S1016" i="1"/>
  <c r="S889" i="1"/>
  <c r="S868" i="1"/>
  <c r="S825" i="1"/>
  <c r="S688" i="1"/>
  <c r="S683" i="1"/>
  <c r="S672" i="1"/>
  <c r="S651" i="1"/>
  <c r="S625" i="1"/>
  <c r="S520" i="1"/>
  <c r="S472" i="1"/>
  <c r="S441" i="1"/>
  <c r="S420" i="1"/>
  <c r="S327" i="1"/>
  <c r="S279" i="1"/>
  <c r="S226" i="1"/>
  <c r="S189" i="1"/>
  <c r="S157" i="1"/>
  <c r="S141" i="1"/>
  <c r="S125" i="1"/>
  <c r="S99" i="1"/>
  <c r="S62" i="1"/>
  <c r="S1729" i="1"/>
  <c r="S1583" i="1"/>
  <c r="S1500" i="1"/>
  <c r="S1316" i="1"/>
  <c r="S1165" i="1"/>
  <c r="S1101" i="1"/>
  <c r="S1021" i="1"/>
  <c r="S968" i="1"/>
  <c r="S915" i="1"/>
  <c r="S904" i="1"/>
  <c r="S756" i="1"/>
  <c r="S572" i="1"/>
  <c r="S1771" i="1"/>
  <c r="S1734" i="1"/>
  <c r="S1718" i="1"/>
  <c r="S1650" i="1"/>
  <c r="S1619" i="1"/>
  <c r="S1510" i="1"/>
  <c r="S1468" i="1"/>
  <c r="S1321" i="1"/>
  <c r="S1295" i="1"/>
  <c r="S1274" i="1"/>
  <c r="S1063" i="1"/>
  <c r="S1031" i="1"/>
  <c r="S962" i="1"/>
  <c r="S941" i="1"/>
  <c r="S893" i="1"/>
  <c r="S819" i="1"/>
  <c r="S666" i="1"/>
  <c r="S650" i="1"/>
  <c r="S440" i="1"/>
  <c r="S419" i="1"/>
  <c r="S352" i="1"/>
  <c r="S278" i="1"/>
  <c r="S188" i="1"/>
  <c r="S1850" i="1"/>
  <c r="S1829" i="1"/>
  <c r="S1808" i="1"/>
  <c r="S1792" i="1"/>
  <c r="S1776" i="1"/>
  <c r="S1634" i="1"/>
  <c r="S1624" i="1"/>
  <c r="S1598" i="1"/>
  <c r="S1572" i="1"/>
  <c r="S1546" i="1"/>
  <c r="S1368" i="1"/>
  <c r="S1342" i="1"/>
  <c r="S1305" i="1"/>
  <c r="S1258" i="1"/>
  <c r="S1148" i="1"/>
  <c r="S1132" i="1"/>
  <c r="S1068" i="1"/>
  <c r="S983" i="1"/>
  <c r="S967" i="1"/>
  <c r="S840" i="1"/>
  <c r="S803" i="1"/>
  <c r="S766" i="1"/>
  <c r="S734" i="1"/>
  <c r="S692" i="1"/>
  <c r="S561" i="1"/>
  <c r="S540" i="1"/>
  <c r="S450" i="1"/>
  <c r="S424" i="1"/>
  <c r="S393" i="1"/>
  <c r="S357" i="1"/>
  <c r="S346" i="1"/>
  <c r="S283" i="1"/>
  <c r="S203" i="1"/>
  <c r="S103" i="1"/>
  <c r="S87" i="1"/>
  <c r="S66" i="1"/>
  <c r="S55" i="1"/>
  <c r="S50" i="1"/>
  <c r="S1813" i="1"/>
  <c r="S1744" i="1"/>
  <c r="S1728" i="1"/>
  <c r="S1712" i="1"/>
  <c r="S1639" i="1"/>
  <c r="S1587" i="1"/>
  <c r="S1582" i="1"/>
  <c r="S1478" i="1"/>
  <c r="S1436" i="1"/>
  <c r="S1394" i="1"/>
  <c r="S1320" i="1"/>
  <c r="S1273" i="1"/>
  <c r="S1226" i="1"/>
  <c r="S1121" i="1"/>
  <c r="S1057" i="1"/>
  <c r="S977" i="1"/>
  <c r="S956" i="1"/>
  <c r="S951" i="1"/>
  <c r="S940" i="1"/>
  <c r="S892" i="1"/>
  <c r="S845" i="1"/>
  <c r="S808" i="1"/>
  <c r="S760" i="1"/>
  <c r="S660" i="1"/>
  <c r="S476" i="1"/>
  <c r="S325" i="1"/>
  <c r="S187" i="1"/>
  <c r="S123" i="1"/>
  <c r="S118" i="1"/>
  <c r="S1843" i="1"/>
  <c r="S1812" i="1"/>
  <c r="S1807" i="1"/>
  <c r="S1791" i="1"/>
  <c r="S1739" i="1"/>
  <c r="S1723" i="1"/>
  <c r="S1647" i="1"/>
  <c r="S1627" i="1"/>
  <c r="S1536" i="1"/>
  <c r="S1475" i="1"/>
  <c r="S1460" i="1"/>
  <c r="S1450" i="1"/>
  <c r="S1434" i="1"/>
  <c r="S1424" i="1"/>
  <c r="S1326" i="1"/>
  <c r="S1300" i="1"/>
  <c r="S1290" i="1"/>
  <c r="S1213" i="1"/>
  <c r="S1203" i="1"/>
  <c r="S1110" i="1"/>
  <c r="S1089" i="1"/>
  <c r="S1047" i="1"/>
  <c r="S1042" i="1"/>
  <c r="S1011" i="1"/>
  <c r="S990" i="1"/>
  <c r="S964" i="1"/>
  <c r="S933" i="1"/>
  <c r="S906" i="1"/>
  <c r="S901" i="1"/>
  <c r="S865" i="1"/>
  <c r="S792" i="1"/>
  <c r="S787" i="1"/>
  <c r="S782" i="1"/>
  <c r="S736" i="1"/>
  <c r="S700" i="1"/>
  <c r="S690" i="1"/>
  <c r="S624" i="1"/>
  <c r="S524" i="1"/>
  <c r="S425" i="1"/>
  <c r="S395" i="1"/>
  <c r="S351" i="1"/>
  <c r="S326" i="1"/>
  <c r="S300" i="1"/>
  <c r="S285" i="1"/>
  <c r="S280" i="1"/>
  <c r="S264" i="1"/>
  <c r="S212" i="1"/>
  <c r="S207" i="1"/>
  <c r="S155" i="1"/>
  <c r="S78" i="1"/>
  <c r="S32" i="1"/>
  <c r="S7" i="1"/>
  <c r="S664" i="1"/>
  <c r="S649" i="1"/>
  <c r="S609" i="1"/>
  <c r="S584" i="1"/>
  <c r="S569" i="1"/>
  <c r="S554" i="1"/>
  <c r="S529" i="1"/>
  <c r="S514" i="1"/>
  <c r="S494" i="1"/>
  <c r="S479" i="1"/>
  <c r="S474" i="1"/>
  <c r="S356" i="1"/>
  <c r="S315" i="1"/>
  <c r="S310" i="1"/>
  <c r="S305" i="1"/>
  <c r="S295" i="1"/>
  <c r="S248" i="1"/>
  <c r="S217" i="1"/>
  <c r="S191" i="1"/>
  <c r="S160" i="1"/>
  <c r="S139" i="1"/>
  <c r="S27" i="1"/>
  <c r="S1439" i="1"/>
  <c r="S1418" i="1"/>
  <c r="S1413" i="1"/>
  <c r="S1382" i="1"/>
  <c r="S1361" i="1"/>
  <c r="S1341" i="1"/>
  <c r="S1310" i="1"/>
  <c r="S1289" i="1"/>
  <c r="S1279" i="1"/>
  <c r="S1253" i="1"/>
  <c r="S1248" i="1"/>
  <c r="S1197" i="1"/>
  <c r="S1182" i="1"/>
  <c r="S1151" i="1"/>
  <c r="S1135" i="1"/>
  <c r="S1120" i="1"/>
  <c r="S1104" i="1"/>
  <c r="S1099" i="1"/>
  <c r="S1067" i="1"/>
  <c r="S1062" i="1"/>
  <c r="S1041" i="1"/>
  <c r="S1005" i="1"/>
  <c r="S1000" i="1"/>
  <c r="S963" i="1"/>
  <c r="S958" i="1"/>
  <c r="S948" i="1"/>
  <c r="S927" i="1"/>
  <c r="S854" i="1"/>
  <c r="S822" i="1"/>
  <c r="S812" i="1"/>
  <c r="S802" i="1"/>
  <c r="S730" i="1"/>
  <c r="S653" i="1"/>
  <c r="S518" i="1"/>
  <c r="S154" i="1"/>
  <c r="S16" i="1"/>
  <c r="S6" i="1"/>
  <c r="S1722" i="1"/>
  <c r="S1474" i="1"/>
  <c r="S1816" i="1"/>
  <c r="S1795" i="1"/>
  <c r="S1779" i="1"/>
  <c r="S1748" i="1"/>
  <c r="S1743" i="1"/>
  <c r="S1727" i="1"/>
  <c r="S1711" i="1"/>
  <c r="S1651" i="1"/>
  <c r="S1631" i="1"/>
  <c r="S1616" i="1"/>
  <c r="S1606" i="1"/>
  <c r="S1601" i="1"/>
  <c r="S1581" i="1"/>
  <c r="S1376" i="1"/>
  <c r="S1330" i="1"/>
  <c r="S1299" i="1"/>
  <c r="S1294" i="1"/>
  <c r="S1263" i="1"/>
  <c r="S1227" i="1"/>
  <c r="S1222" i="1"/>
  <c r="S1176" i="1"/>
  <c r="S1171" i="1"/>
  <c r="S1114" i="1"/>
  <c r="S1056" i="1"/>
  <c r="S1046" i="1"/>
  <c r="S1015" i="1"/>
  <c r="S973" i="1"/>
  <c r="S942" i="1"/>
  <c r="S714" i="1"/>
  <c r="S709" i="1"/>
  <c r="S648" i="1"/>
  <c r="S628" i="1"/>
  <c r="S588" i="1"/>
  <c r="S568" i="1"/>
  <c r="S528" i="1"/>
  <c r="S493" i="1"/>
  <c r="S488" i="1"/>
  <c r="S473" i="1"/>
  <c r="S468" i="1"/>
  <c r="S463" i="1"/>
  <c r="S398" i="1"/>
  <c r="S355" i="1"/>
  <c r="S304" i="1"/>
  <c r="S268" i="1"/>
  <c r="S242" i="1"/>
  <c r="S237" i="1"/>
  <c r="S221" i="1"/>
  <c r="S164" i="1"/>
  <c r="S159" i="1"/>
  <c r="S51" i="1"/>
  <c r="S26" i="1"/>
  <c r="S11" i="1"/>
  <c r="S1800" i="1"/>
  <c r="S1784" i="1"/>
  <c r="S1758" i="1"/>
  <c r="S1753" i="1"/>
  <c r="S1732" i="1"/>
  <c r="S1696" i="1"/>
  <c r="S1681" i="1"/>
  <c r="S1671" i="1"/>
  <c r="S1666" i="1"/>
  <c r="S1641" i="1"/>
  <c r="S1636" i="1"/>
  <c r="S1621" i="1"/>
  <c r="S1591" i="1"/>
  <c r="S1555" i="1"/>
  <c r="S1550" i="1"/>
  <c r="S1514" i="1"/>
  <c r="S1438" i="1"/>
  <c r="S1412" i="1"/>
  <c r="S1386" i="1"/>
  <c r="S1340" i="1"/>
  <c r="S1319" i="1"/>
  <c r="S1252" i="1"/>
  <c r="S1247" i="1"/>
  <c r="S1155" i="1"/>
  <c r="S1150" i="1"/>
  <c r="S1129" i="1"/>
  <c r="S1124" i="1"/>
  <c r="S1119" i="1"/>
  <c r="S1108" i="1"/>
  <c r="S1082" i="1"/>
  <c r="S1035" i="1"/>
  <c r="S1030" i="1"/>
  <c r="S1025" i="1"/>
  <c r="S1020" i="1"/>
  <c r="S999" i="1"/>
  <c r="S978" i="1"/>
  <c r="S724" i="1"/>
  <c r="S698" i="1"/>
  <c r="S678" i="1"/>
  <c r="S668" i="1"/>
  <c r="S603" i="1"/>
  <c r="S503" i="1"/>
  <c r="S483" i="1"/>
  <c r="S433" i="1"/>
  <c r="S418" i="1"/>
  <c r="S319" i="1"/>
  <c r="S71" i="1"/>
  <c r="S46" i="1"/>
  <c r="S5" i="1"/>
  <c r="S1841" i="1"/>
  <c r="S1805" i="1"/>
  <c r="S1789" i="1"/>
  <c r="S1768" i="1"/>
  <c r="S1763" i="1"/>
  <c r="S1737" i="1"/>
  <c r="S1721" i="1"/>
  <c r="S1701" i="1"/>
  <c r="S1661" i="1"/>
  <c r="S1610" i="1"/>
  <c r="S1396" i="1"/>
  <c r="S1370" i="1"/>
  <c r="S1293" i="1"/>
  <c r="S1236" i="1"/>
  <c r="S1221" i="1"/>
  <c r="S1175" i="1"/>
  <c r="S993" i="1"/>
  <c r="S512" i="1"/>
  <c r="S477" i="1"/>
  <c r="S462" i="1"/>
  <c r="S359" i="1"/>
  <c r="S354" i="1"/>
  <c r="S303" i="1"/>
  <c r="S267" i="1"/>
  <c r="S210" i="1"/>
  <c r="S148" i="1"/>
  <c r="S25" i="1"/>
  <c r="S10" i="1"/>
  <c r="S1827" i="1"/>
  <c r="S1490" i="1"/>
  <c r="S1811" i="1"/>
  <c r="S1702" i="1"/>
  <c r="S1464" i="1"/>
  <c r="S1392" i="1"/>
  <c r="S1851" i="1"/>
  <c r="S1830" i="1"/>
  <c r="S1799" i="1"/>
  <c r="S1752" i="1"/>
  <c r="S1731" i="1"/>
  <c r="S1715" i="1"/>
  <c r="S1695" i="1"/>
  <c r="S1680" i="1"/>
  <c r="S1675" i="1"/>
  <c r="S1670" i="1"/>
  <c r="S1665" i="1"/>
  <c r="S1655" i="1"/>
  <c r="S1640" i="1"/>
  <c r="S1635" i="1"/>
  <c r="S1620" i="1"/>
  <c r="S1590" i="1"/>
  <c r="S1523" i="1"/>
  <c r="S1518" i="1"/>
  <c r="S1508" i="1"/>
  <c r="S1498" i="1"/>
  <c r="S1488" i="1"/>
  <c r="S1472" i="1"/>
  <c r="S1442" i="1"/>
  <c r="S1411" i="1"/>
  <c r="S1380" i="1"/>
  <c r="S1354" i="1"/>
  <c r="S1339" i="1"/>
  <c r="S1334" i="1"/>
  <c r="S1318" i="1"/>
  <c r="S1308" i="1"/>
  <c r="S1246" i="1"/>
  <c r="S1231" i="1"/>
  <c r="S1216" i="1"/>
  <c r="S1149" i="1"/>
  <c r="S1133" i="1"/>
  <c r="S1128" i="1"/>
  <c r="S1102" i="1"/>
  <c r="S1065" i="1"/>
  <c r="S1060" i="1"/>
  <c r="S946" i="1"/>
  <c r="S930" i="1"/>
  <c r="S925" i="1"/>
  <c r="S878" i="1"/>
  <c r="S873" i="1"/>
  <c r="S852" i="1"/>
  <c r="S836" i="1"/>
  <c r="S667" i="1"/>
  <c r="S612" i="1"/>
  <c r="S607" i="1"/>
  <c r="S602" i="1"/>
  <c r="S502" i="1"/>
  <c r="S482" i="1"/>
  <c r="S334" i="1"/>
  <c r="S251" i="1"/>
  <c r="S246" i="1"/>
  <c r="S199" i="1"/>
  <c r="S173" i="1"/>
  <c r="S1801" i="1"/>
  <c r="S1687" i="1"/>
  <c r="S1667" i="1"/>
  <c r="S1637" i="1"/>
  <c r="S1790" i="1"/>
  <c r="S557" i="1"/>
  <c r="S456" i="1"/>
  <c r="S412" i="1"/>
  <c r="S373" i="1"/>
  <c r="S368" i="1"/>
  <c r="S358" i="1"/>
  <c r="S353" i="1"/>
  <c r="S339" i="1"/>
  <c r="S323" i="1"/>
  <c r="S318" i="1"/>
  <c r="S256" i="1"/>
  <c r="S235" i="1"/>
  <c r="S230" i="1"/>
  <c r="S178" i="1"/>
  <c r="S152" i="1"/>
  <c r="S126" i="1"/>
  <c r="S91" i="1"/>
  <c r="S65" i="1"/>
  <c r="S60" i="1"/>
  <c r="S1806" i="1"/>
  <c r="S1774" i="1"/>
  <c r="S1566" i="1"/>
  <c r="S1366" i="1"/>
  <c r="S1845" i="1"/>
  <c r="S1777" i="1"/>
  <c r="S1741" i="1"/>
  <c r="S1725" i="1"/>
  <c r="S1674" i="1"/>
  <c r="S1649" i="1"/>
  <c r="S1594" i="1"/>
  <c r="S1584" i="1"/>
  <c r="S1543" i="1"/>
  <c r="S1477" i="1"/>
  <c r="S1410" i="1"/>
  <c r="S1374" i="1"/>
  <c r="S1266" i="1"/>
  <c r="S1245" i="1"/>
  <c r="S1225" i="1"/>
  <c r="S1205" i="1"/>
  <c r="S1179" i="1"/>
  <c r="S1112" i="1"/>
  <c r="S1075" i="1"/>
  <c r="S1054" i="1"/>
  <c r="S1049" i="1"/>
  <c r="S1033" i="1"/>
  <c r="S992" i="1"/>
  <c r="S971" i="1"/>
  <c r="S945" i="1"/>
  <c r="S924" i="1"/>
  <c r="S919" i="1"/>
  <c r="S898" i="1"/>
  <c r="S888" i="1"/>
  <c r="S872" i="1"/>
  <c r="S758" i="1"/>
  <c r="S748" i="1"/>
  <c r="S606" i="1"/>
  <c r="S581" i="1"/>
  <c r="S501" i="1"/>
  <c r="S451" i="1"/>
  <c r="S427" i="1"/>
  <c r="S49" i="1"/>
  <c r="S1853" i="1"/>
  <c r="S1785" i="1"/>
  <c r="S830" i="1"/>
  <c r="S768" i="1"/>
  <c r="S722" i="1"/>
  <c r="S717" i="1"/>
  <c r="S382" i="1"/>
  <c r="S333" i="1"/>
  <c r="S312" i="1"/>
  <c r="S198" i="1"/>
  <c r="S167" i="1"/>
  <c r="S136" i="1"/>
  <c r="S90" i="1"/>
  <c r="S3" i="1"/>
  <c r="S1832" i="1"/>
  <c r="S1697" i="1"/>
  <c r="S1677" i="1"/>
  <c r="S1769" i="1"/>
  <c r="S1803" i="1"/>
  <c r="S1787" i="1"/>
  <c r="S1766" i="1"/>
  <c r="S1735" i="1"/>
  <c r="S1704" i="1"/>
  <c r="S1699" i="1"/>
  <c r="S1684" i="1"/>
  <c r="S1527" i="1"/>
  <c r="S1517" i="1"/>
  <c r="S1502" i="1"/>
  <c r="S1471" i="1"/>
  <c r="S1446" i="1"/>
  <c r="S1343" i="1"/>
  <c r="S1322" i="1"/>
  <c r="S1286" i="1"/>
  <c r="S1255" i="1"/>
  <c r="S1250" i="1"/>
  <c r="S1137" i="1"/>
  <c r="S1127" i="1"/>
  <c r="S1111" i="1"/>
  <c r="S1085" i="1"/>
  <c r="S1053" i="1"/>
  <c r="S986" i="1"/>
  <c r="S965" i="1"/>
  <c r="S950" i="1"/>
  <c r="S835" i="1"/>
  <c r="S809" i="1"/>
  <c r="S804" i="1"/>
  <c r="S773" i="1"/>
  <c r="S732" i="1"/>
  <c r="S640" i="1"/>
  <c r="S546" i="1"/>
  <c r="S541" i="1"/>
  <c r="S525" i="1"/>
  <c r="S436" i="1"/>
  <c r="S426" i="1"/>
  <c r="S362" i="1"/>
  <c r="S255" i="1"/>
  <c r="S130" i="1"/>
  <c r="S115" i="1"/>
  <c r="S59" i="1"/>
  <c r="S38" i="1"/>
  <c r="S33" i="1"/>
  <c r="S1733" i="1"/>
  <c r="S1717" i="1"/>
  <c r="S1682" i="1"/>
  <c r="S1672" i="1"/>
  <c r="S1597" i="1"/>
  <c r="S1556" i="1"/>
  <c r="S1551" i="1"/>
  <c r="S1530" i="1"/>
  <c r="S1535" i="1"/>
  <c r="S1738" i="1"/>
  <c r="S1849" i="1"/>
  <c r="S1797" i="1"/>
  <c r="S1781" i="1"/>
  <c r="S1713" i="1"/>
  <c r="S1653" i="1"/>
  <c r="S1633" i="1"/>
  <c r="S1623" i="1"/>
  <c r="S1618" i="1"/>
  <c r="S1613" i="1"/>
  <c r="S1608" i="1"/>
  <c r="S1603" i="1"/>
  <c r="S1552" i="1"/>
  <c r="S1547" i="1"/>
  <c r="S1531" i="1"/>
  <c r="S1496" i="1"/>
  <c r="S1378" i="1"/>
  <c r="S1296" i="1"/>
  <c r="S1249" i="1"/>
  <c r="S1244" i="1"/>
  <c r="S1224" i="1"/>
  <c r="S1219" i="1"/>
  <c r="S1214" i="1"/>
  <c r="S1100" i="1"/>
  <c r="S1095" i="1"/>
  <c r="S1084" i="1"/>
  <c r="S1037" i="1"/>
  <c r="S1032" i="1"/>
  <c r="S1027" i="1"/>
  <c r="S1022" i="1"/>
  <c r="S996" i="1"/>
  <c r="S944" i="1"/>
  <c r="S928" i="1"/>
  <c r="S871" i="1"/>
  <c r="S829" i="1"/>
  <c r="S620" i="1"/>
  <c r="S600" i="1"/>
  <c r="S595" i="1"/>
  <c r="S590" i="1"/>
  <c r="S585" i="1"/>
  <c r="S495" i="1"/>
  <c r="S470" i="1"/>
  <c r="S445" i="1"/>
  <c r="S391" i="1"/>
  <c r="S381" i="1"/>
  <c r="S270" i="1"/>
  <c r="S244" i="1"/>
  <c r="S223" i="1"/>
  <c r="S218" i="1"/>
  <c r="S202" i="1"/>
  <c r="S135" i="1"/>
  <c r="S63" i="1"/>
  <c r="S1820" i="1"/>
  <c r="S1815" i="1"/>
  <c r="S1810" i="1"/>
  <c r="S1756" i="1"/>
  <c r="S1751" i="1"/>
  <c r="S1746" i="1"/>
  <c r="S1708" i="1"/>
  <c r="S1644" i="1"/>
  <c r="S1588" i="1"/>
  <c r="S1579" i="1"/>
  <c r="S1332" i="1"/>
  <c r="S1313" i="1"/>
  <c r="S1199" i="1"/>
  <c r="S1194" i="1"/>
  <c r="S1044" i="1"/>
  <c r="S1039" i="1"/>
  <c r="S1034" i="1"/>
  <c r="S1024" i="1"/>
  <c r="S1004" i="1"/>
  <c r="S910" i="1"/>
  <c r="S894" i="1"/>
  <c r="S813" i="1"/>
  <c r="S632" i="1"/>
  <c r="S1839" i="1"/>
  <c r="S1775" i="1"/>
  <c r="S1716" i="1"/>
  <c r="S1652" i="1"/>
  <c r="S1515" i="1"/>
  <c r="S1473" i="1"/>
  <c r="S1407" i="1"/>
  <c r="S1360" i="1"/>
  <c r="S1317" i="1"/>
  <c r="S1275" i="1"/>
  <c r="S1242" i="1"/>
  <c r="S1223" i="1"/>
  <c r="S1153" i="1"/>
  <c r="S1143" i="1"/>
  <c r="S1138" i="1"/>
  <c r="S1118" i="1"/>
  <c r="S1113" i="1"/>
  <c r="S959" i="1"/>
  <c r="S858" i="1"/>
  <c r="S762" i="1"/>
  <c r="S532" i="1"/>
  <c r="S389" i="1"/>
  <c r="S1844" i="1"/>
  <c r="S1834" i="1"/>
  <c r="S1770" i="1"/>
  <c r="S1824" i="1"/>
  <c r="S1819" i="1"/>
  <c r="S1814" i="1"/>
  <c r="S1760" i="1"/>
  <c r="S1755" i="1"/>
  <c r="S1750" i="1"/>
  <c r="S1656" i="1"/>
  <c r="S1537" i="1"/>
  <c r="S1369" i="1"/>
  <c r="S1345" i="1"/>
  <c r="S1331" i="1"/>
  <c r="S1251" i="1"/>
  <c r="S1188" i="1"/>
  <c r="S1183" i="1"/>
  <c r="S1163" i="1"/>
  <c r="S1158" i="1"/>
  <c r="S1058" i="1"/>
  <c r="S1023" i="1"/>
  <c r="S1003" i="1"/>
  <c r="S954" i="1"/>
  <c r="S934" i="1"/>
  <c r="S909" i="1"/>
  <c r="S1780" i="1"/>
  <c r="S1730" i="1"/>
  <c r="S1660" i="1"/>
  <c r="S1596" i="1"/>
  <c r="S1269" i="1"/>
  <c r="S1241" i="1"/>
  <c r="S1172" i="1"/>
  <c r="S1077" i="1"/>
  <c r="S943" i="1"/>
  <c r="S1828" i="1"/>
  <c r="S1823" i="1"/>
  <c r="S1818" i="1"/>
  <c r="S1764" i="1"/>
  <c r="S1759" i="1"/>
  <c r="S1754" i="1"/>
  <c r="S1668" i="1"/>
  <c r="S1604" i="1"/>
  <c r="S1573" i="1"/>
  <c r="S1448" i="1"/>
  <c r="S1420" i="1"/>
  <c r="S1349" i="1"/>
  <c r="S1335" i="1"/>
  <c r="S1283" i="1"/>
  <c r="S1217" i="1"/>
  <c r="S1192" i="1"/>
  <c r="S1167" i="1"/>
  <c r="S1091" i="1"/>
  <c r="S1007" i="1"/>
  <c r="S877" i="1"/>
  <c r="S630" i="1"/>
  <c r="S1852" i="1"/>
  <c r="S1847" i="1"/>
  <c r="S1842" i="1"/>
  <c r="S1788" i="1"/>
  <c r="S1783" i="1"/>
  <c r="S1778" i="1"/>
  <c r="S1724" i="1"/>
  <c r="S1719" i="1"/>
  <c r="S1676" i="1"/>
  <c r="S1612" i="1"/>
  <c r="S1545" i="1"/>
  <c r="S1476" i="1"/>
  <c r="S1443" i="1"/>
  <c r="S1377" i="1"/>
  <c r="S1325" i="1"/>
  <c r="S1306" i="1"/>
  <c r="S1301" i="1"/>
  <c r="S1287" i="1"/>
  <c r="S1259" i="1"/>
  <c r="S1240" i="1"/>
  <c r="S1207" i="1"/>
  <c r="S1146" i="1"/>
  <c r="S1141" i="1"/>
  <c r="S1136" i="1"/>
  <c r="S1116" i="1"/>
  <c r="S1106" i="1"/>
  <c r="S1096" i="1"/>
  <c r="S987" i="1"/>
  <c r="S897" i="1"/>
  <c r="S882" i="1"/>
  <c r="S841" i="1"/>
  <c r="S755" i="1"/>
  <c r="S745" i="1"/>
  <c r="S1452" i="1"/>
  <c r="S1348" i="1"/>
  <c r="S1315" i="1"/>
  <c r="S1235" i="1"/>
  <c r="S1066" i="1"/>
  <c r="S907" i="1"/>
  <c r="S902" i="1"/>
  <c r="S861" i="1"/>
  <c r="S806" i="1"/>
  <c r="S765" i="1"/>
  <c r="S1480" i="1"/>
  <c r="S1329" i="1"/>
  <c r="S1324" i="1"/>
  <c r="S1145" i="1"/>
  <c r="S1090" i="1"/>
  <c r="S1026" i="1"/>
  <c r="S947" i="1"/>
  <c r="S866" i="1"/>
  <c r="S770" i="1"/>
  <c r="S704" i="1"/>
  <c r="S1836" i="1"/>
  <c r="S1831" i="1"/>
  <c r="S1826" i="1"/>
  <c r="S1772" i="1"/>
  <c r="S1767" i="1"/>
  <c r="S1762" i="1"/>
  <c r="S1692" i="1"/>
  <c r="S1628" i="1"/>
  <c r="S1571" i="1"/>
  <c r="S1562" i="1"/>
  <c r="S1539" i="1"/>
  <c r="S1404" i="1"/>
  <c r="S1357" i="1"/>
  <c r="S1347" i="1"/>
  <c r="S1281" i="1"/>
  <c r="S1267" i="1"/>
  <c r="S1211" i="1"/>
  <c r="S1180" i="1"/>
  <c r="S1170" i="1"/>
  <c r="S1160" i="1"/>
  <c r="S1070" i="1"/>
  <c r="S981" i="1"/>
  <c r="S504" i="1"/>
  <c r="S1507" i="1"/>
  <c r="S1432" i="1"/>
  <c r="S1375" i="1"/>
  <c r="S1356" i="1"/>
  <c r="S1304" i="1"/>
  <c r="S1285" i="1"/>
  <c r="S1271" i="1"/>
  <c r="S1257" i="1"/>
  <c r="S1069" i="1"/>
  <c r="S970" i="1"/>
  <c r="S936" i="1"/>
  <c r="S905" i="1"/>
  <c r="S900" i="1"/>
  <c r="S895" i="1"/>
  <c r="S799" i="1"/>
  <c r="S794" i="1"/>
  <c r="S458" i="1"/>
  <c r="S1509" i="1"/>
  <c r="S1504" i="1"/>
  <c r="S1388" i="1"/>
  <c r="S1365" i="1"/>
  <c r="S1337" i="1"/>
  <c r="S1323" i="1"/>
  <c r="S1309" i="1"/>
  <c r="S1184" i="1"/>
  <c r="S1174" i="1"/>
  <c r="S1169" i="1"/>
  <c r="S1164" i="1"/>
  <c r="S1130" i="1"/>
  <c r="S1125" i="1"/>
  <c r="S1105" i="1"/>
  <c r="S1086" i="1"/>
  <c r="S1081" i="1"/>
  <c r="S1052" i="1"/>
  <c r="S1043" i="1"/>
  <c r="S1038" i="1"/>
  <c r="S1009" i="1"/>
  <c r="S995" i="1"/>
  <c r="S886" i="1"/>
  <c r="S881" i="1"/>
  <c r="S838" i="1"/>
  <c r="S824" i="1"/>
  <c r="S814" i="1"/>
  <c r="S790" i="1"/>
  <c r="S746" i="1"/>
  <c r="S673" i="1"/>
  <c r="S659" i="1"/>
  <c r="S654" i="1"/>
  <c r="S593" i="1"/>
  <c r="S574" i="1"/>
  <c r="S509" i="1"/>
  <c r="S491" i="1"/>
  <c r="S449" i="1"/>
  <c r="S431" i="1"/>
  <c r="S417" i="1"/>
  <c r="S403" i="1"/>
  <c r="S350" i="1"/>
  <c r="S332" i="1"/>
  <c r="S216" i="1"/>
  <c r="S192" i="1"/>
  <c r="S168" i="1"/>
  <c r="S134" i="1"/>
  <c r="S101" i="1"/>
  <c r="S96" i="1"/>
  <c r="S513" i="1"/>
  <c r="S481" i="1"/>
  <c r="S435" i="1"/>
  <c r="S407" i="1"/>
  <c r="S367" i="1"/>
  <c r="S317" i="1"/>
  <c r="S220" i="1"/>
  <c r="S206" i="1"/>
  <c r="S172" i="1"/>
  <c r="S124" i="1"/>
  <c r="S53" i="1"/>
  <c r="S20" i="1"/>
  <c r="S726" i="1"/>
  <c r="S639" i="1"/>
  <c r="S555" i="1"/>
  <c r="S550" i="1"/>
  <c r="S499" i="1"/>
  <c r="S421" i="1"/>
  <c r="S371" i="1"/>
  <c r="S302" i="1"/>
  <c r="S287" i="1"/>
  <c r="S196" i="1"/>
  <c r="S186" i="1"/>
  <c r="S162" i="1"/>
  <c r="S105" i="1"/>
  <c r="S100" i="1"/>
  <c r="S81" i="1"/>
  <c r="S48" i="1"/>
  <c r="S29" i="1"/>
  <c r="S1008" i="1"/>
  <c r="S994" i="1"/>
  <c r="S989" i="1"/>
  <c r="S980" i="1"/>
  <c r="S975" i="1"/>
  <c r="S966" i="1"/>
  <c r="S860" i="1"/>
  <c r="S851" i="1"/>
  <c r="S846" i="1"/>
  <c r="S818" i="1"/>
  <c r="S784" i="1"/>
  <c r="S740" i="1"/>
  <c r="S716" i="1"/>
  <c r="S711" i="1"/>
  <c r="S687" i="1"/>
  <c r="S682" i="1"/>
  <c r="S677" i="1"/>
  <c r="S634" i="1"/>
  <c r="S629" i="1"/>
  <c r="S601" i="1"/>
  <c r="S587" i="1"/>
  <c r="S582" i="1"/>
  <c r="S573" i="1"/>
  <c r="S467" i="1"/>
  <c r="S439" i="1"/>
  <c r="S434" i="1"/>
  <c r="S411" i="1"/>
  <c r="S375" i="1"/>
  <c r="S366" i="1"/>
  <c r="S316" i="1"/>
  <c r="S272" i="1"/>
  <c r="S224" i="1"/>
  <c r="S205" i="1"/>
  <c r="S176" i="1"/>
  <c r="S109" i="1"/>
  <c r="S85" i="1"/>
  <c r="S57" i="1"/>
  <c r="S52" i="1"/>
  <c r="S24" i="1"/>
  <c r="S701" i="1"/>
  <c r="S657" i="1"/>
  <c r="S563" i="1"/>
  <c r="S521" i="1"/>
  <c r="S489" i="1"/>
  <c r="S471" i="1"/>
  <c r="S443" i="1"/>
  <c r="S401" i="1"/>
  <c r="S379" i="1"/>
  <c r="S340" i="1"/>
  <c r="S301" i="1"/>
  <c r="S262" i="1"/>
  <c r="S238" i="1"/>
  <c r="S200" i="1"/>
  <c r="S142" i="1"/>
  <c r="S104" i="1"/>
  <c r="S80" i="1"/>
  <c r="S850" i="1"/>
  <c r="S831" i="1"/>
  <c r="S817" i="1"/>
  <c r="S778" i="1"/>
  <c r="S749" i="1"/>
  <c r="S739" i="1"/>
  <c r="S720" i="1"/>
  <c r="S691" i="1"/>
  <c r="S686" i="1"/>
  <c r="S681" i="1"/>
  <c r="S676" i="1"/>
  <c r="S671" i="1"/>
  <c r="S610" i="1"/>
  <c r="S577" i="1"/>
  <c r="S475" i="1"/>
  <c r="S415" i="1"/>
  <c r="S383" i="1"/>
  <c r="S296" i="1"/>
  <c r="S286" i="1"/>
  <c r="S281" i="1"/>
  <c r="S276" i="1"/>
  <c r="S252" i="1"/>
  <c r="S228" i="1"/>
  <c r="S214" i="1"/>
  <c r="S190" i="1"/>
  <c r="S185" i="1"/>
  <c r="S180" i="1"/>
  <c r="S166" i="1"/>
  <c r="S156" i="1"/>
  <c r="S132" i="1"/>
  <c r="S113" i="1"/>
  <c r="S61" i="1"/>
  <c r="S28" i="1"/>
  <c r="S1560" i="1"/>
  <c r="S1524" i="1"/>
  <c r="S1409" i="1"/>
  <c r="S1381" i="1"/>
  <c r="S1201" i="1"/>
  <c r="S1181" i="1"/>
  <c r="S1147" i="1"/>
  <c r="S1103" i="1"/>
  <c r="S1098" i="1"/>
  <c r="S1079" i="1"/>
  <c r="S1074" i="1"/>
  <c r="S998" i="1"/>
  <c r="S988" i="1"/>
  <c r="S974" i="1"/>
  <c r="S969" i="1"/>
  <c r="S960" i="1"/>
  <c r="S918" i="1"/>
  <c r="S913" i="1"/>
  <c r="S864" i="1"/>
  <c r="S619" i="1"/>
  <c r="S530" i="1"/>
  <c r="S447" i="1"/>
  <c r="S442" i="1"/>
  <c r="S378" i="1"/>
  <c r="S320" i="1"/>
  <c r="S204" i="1"/>
  <c r="S122" i="1"/>
  <c r="S108" i="1"/>
  <c r="S89" i="1"/>
  <c r="S84" i="1"/>
  <c r="S56" i="1"/>
  <c r="S1297" i="1"/>
  <c r="S1265" i="1"/>
  <c r="S1233" i="1"/>
  <c r="S1161" i="1"/>
  <c r="S1117" i="1"/>
  <c r="S955" i="1"/>
  <c r="S670" i="1"/>
  <c r="S506" i="1"/>
  <c r="S414" i="1"/>
  <c r="S194" i="1"/>
  <c r="S98" i="1"/>
  <c r="S1097" i="1"/>
  <c r="S1083" i="1"/>
  <c r="S1073" i="1"/>
  <c r="S997" i="1"/>
  <c r="S917" i="1"/>
  <c r="S665" i="1"/>
  <c r="S646" i="1"/>
  <c r="S618" i="1"/>
  <c r="S437" i="1"/>
  <c r="S290" i="1"/>
  <c r="S150" i="1"/>
  <c r="S74" i="1"/>
  <c r="S41" i="1"/>
  <c r="S13" i="1"/>
  <c r="S8" i="1"/>
  <c r="S733" i="1"/>
  <c r="S641" i="1"/>
  <c r="S627" i="1"/>
  <c r="S566" i="1"/>
  <c r="S538" i="1"/>
  <c r="S455" i="1"/>
  <c r="S423" i="1"/>
  <c r="S309" i="1"/>
  <c r="S260" i="1"/>
  <c r="S236" i="1"/>
  <c r="S222" i="1"/>
  <c r="S174" i="1"/>
  <c r="S145" i="1"/>
  <c r="S140" i="1"/>
  <c r="S116" i="1"/>
  <c r="S102" i="1"/>
  <c r="S64" i="1"/>
  <c r="S17" i="1"/>
  <c r="S834" i="1"/>
  <c r="S796" i="1"/>
  <c r="S752" i="1"/>
  <c r="S723" i="1"/>
  <c r="S713" i="1"/>
  <c r="S694" i="1"/>
  <c r="S674" i="1"/>
  <c r="S594" i="1"/>
  <c r="S519" i="1"/>
  <c r="S487" i="1"/>
  <c r="S413" i="1"/>
  <c r="S399" i="1"/>
  <c r="S982" i="1"/>
  <c r="S972" i="1"/>
  <c r="S949" i="1"/>
  <c r="S848" i="1"/>
  <c r="S843" i="1"/>
  <c r="S781" i="1"/>
  <c r="S771" i="1"/>
  <c r="S708" i="1"/>
  <c r="S575" i="1"/>
  <c r="S570" i="1"/>
  <c r="S565" i="1"/>
  <c r="S459" i="1"/>
  <c r="S454" i="1"/>
  <c r="S342" i="1"/>
  <c r="S294" i="1"/>
  <c r="S269" i="1"/>
  <c r="S250" i="1"/>
  <c r="S92" i="1"/>
  <c r="S73" i="1"/>
  <c r="S68" i="1"/>
  <c r="S54" i="1"/>
  <c r="S40" i="1"/>
  <c r="S21" i="1"/>
  <c r="S1577" i="1"/>
  <c r="S1513" i="1"/>
  <c r="S1491" i="1"/>
  <c r="S1459" i="1"/>
  <c r="S1427" i="1"/>
  <c r="S1395" i="1"/>
  <c r="S1363" i="1"/>
  <c r="S1076" i="1"/>
  <c r="S935" i="1"/>
  <c r="S703" i="1"/>
  <c r="S1463" i="1"/>
  <c r="S1525" i="1"/>
  <c r="S1449" i="1"/>
  <c r="S1385" i="1"/>
  <c r="S1593" i="1"/>
  <c r="S1529" i="1"/>
  <c r="S1499" i="1"/>
  <c r="S1467" i="1"/>
  <c r="S1435" i="1"/>
  <c r="S1403" i="1"/>
  <c r="S1371" i="1"/>
  <c r="S837" i="1"/>
  <c r="S1533" i="1"/>
  <c r="S1485" i="1"/>
  <c r="S1453" i="1"/>
  <c r="S1421" i="1"/>
  <c r="S1389" i="1"/>
  <c r="S1157" i="1"/>
  <c r="S1123" i="1"/>
  <c r="S1585" i="1"/>
  <c r="S1495" i="1"/>
  <c r="S1417" i="1"/>
  <c r="S1187" i="1"/>
  <c r="S1541" i="1"/>
  <c r="S1489" i="1"/>
  <c r="S1457" i="1"/>
  <c r="S1425" i="1"/>
  <c r="S1393" i="1"/>
  <c r="S1521" i="1"/>
  <c r="S1481" i="1"/>
  <c r="S884" i="1"/>
  <c r="S1549" i="1"/>
  <c r="S1493" i="1"/>
  <c r="S1461" i="1"/>
  <c r="S1429" i="1"/>
  <c r="S1397" i="1"/>
  <c r="S1399" i="1"/>
  <c r="S1553" i="1"/>
  <c r="S1479" i="1"/>
  <c r="S1447" i="1"/>
  <c r="S1415" i="1"/>
  <c r="S1383" i="1"/>
  <c r="S1351" i="1"/>
  <c r="S1557" i="1"/>
  <c r="S1497" i="1"/>
  <c r="S1465" i="1"/>
  <c r="S1433" i="1"/>
  <c r="S1401" i="1"/>
  <c r="S1431" i="1"/>
  <c r="S1367" i="1"/>
  <c r="S1589" i="1"/>
  <c r="S1561" i="1"/>
  <c r="S1483" i="1"/>
  <c r="S1451" i="1"/>
  <c r="S1419" i="1"/>
  <c r="S1387" i="1"/>
  <c r="S1355" i="1"/>
  <c r="S1565" i="1"/>
  <c r="S1501" i="1"/>
  <c r="S1469" i="1"/>
  <c r="S1437" i="1"/>
  <c r="S1405" i="1"/>
  <c r="S1373" i="1"/>
  <c r="S1569" i="1"/>
  <c r="S1505" i="1"/>
  <c r="S1487" i="1"/>
  <c r="S1455" i="1"/>
  <c r="S1423" i="1"/>
  <c r="S1391" i="1"/>
  <c r="S1359" i="1"/>
  <c r="S1178" i="1"/>
  <c r="S939" i="1"/>
  <c r="S855" i="1"/>
  <c r="S1186" i="1"/>
  <c r="S1190" i="1"/>
  <c r="S929" i="1"/>
  <c r="S1198" i="1"/>
  <c r="S1134" i="1"/>
  <c r="S735" i="1"/>
  <c r="S1206" i="1"/>
  <c r="S1142" i="1"/>
  <c r="S914" i="1"/>
  <c r="S867" i="1"/>
  <c r="S821" i="1"/>
  <c r="S811" i="1"/>
  <c r="S899" i="1"/>
  <c r="S885" i="1"/>
  <c r="S880" i="1"/>
  <c r="S875" i="1"/>
  <c r="S767" i="1"/>
  <c r="S1162" i="1"/>
  <c r="S931" i="1"/>
  <c r="S833" i="1"/>
  <c r="S1166" i="1"/>
  <c r="S689" i="1"/>
  <c r="S923" i="1"/>
  <c r="S859" i="1"/>
  <c r="S785" i="1"/>
  <c r="S753" i="1"/>
  <c r="S721" i="1"/>
  <c r="S679" i="1"/>
  <c r="S789" i="1"/>
  <c r="S757" i="1"/>
  <c r="S725" i="1"/>
  <c r="S693" i="1"/>
  <c r="S614" i="1"/>
  <c r="S545" i="1"/>
  <c r="S793" i="1"/>
  <c r="S761" i="1"/>
  <c r="S729" i="1"/>
  <c r="S697" i="1"/>
  <c r="S879" i="1"/>
  <c r="S815" i="1"/>
  <c r="S779" i="1"/>
  <c r="S747" i="1"/>
  <c r="S715" i="1"/>
  <c r="S631" i="1"/>
  <c r="S567" i="1"/>
  <c r="S887" i="1"/>
  <c r="S823" i="1"/>
  <c r="S783" i="1"/>
  <c r="S751" i="1"/>
  <c r="S719" i="1"/>
  <c r="S658" i="1"/>
  <c r="S553" i="1"/>
  <c r="S891" i="1"/>
  <c r="S827" i="1"/>
  <c r="S801" i="1"/>
  <c r="S769" i="1"/>
  <c r="S737" i="1"/>
  <c r="S705" i="1"/>
  <c r="S643" i="1"/>
  <c r="S579" i="1"/>
  <c r="S903" i="1"/>
  <c r="S839" i="1"/>
  <c r="S791" i="1"/>
  <c r="S759" i="1"/>
  <c r="S727" i="1"/>
  <c r="S695" i="1"/>
  <c r="S583" i="1"/>
  <c r="S533" i="1"/>
  <c r="S469" i="1"/>
  <c r="S911" i="1"/>
  <c r="S847" i="1"/>
  <c r="S795" i="1"/>
  <c r="S763" i="1"/>
  <c r="S731" i="1"/>
  <c r="S699" i="1"/>
  <c r="S675" i="1"/>
  <c r="S661" i="1"/>
  <c r="S597" i="1"/>
  <c r="S635" i="1"/>
  <c r="S571" i="1"/>
  <c r="S507" i="1"/>
  <c r="S321" i="1"/>
  <c r="S515" i="1"/>
  <c r="S523" i="1"/>
  <c r="S655" i="1"/>
  <c r="S591" i="1"/>
  <c r="S527" i="1"/>
  <c r="S663" i="1"/>
  <c r="S599" i="1"/>
  <c r="S535" i="1"/>
  <c r="S338" i="1"/>
  <c r="S611" i="1"/>
  <c r="S547" i="1"/>
  <c r="S615" i="1"/>
  <c r="S551" i="1"/>
  <c r="S121" i="1"/>
  <c r="S623" i="1"/>
  <c r="S559" i="1"/>
  <c r="S249" i="1"/>
  <c r="S289" i="1"/>
  <c r="S257" i="1"/>
  <c r="S225" i="1"/>
  <c r="S193" i="1"/>
  <c r="S161" i="1"/>
  <c r="S129" i="1"/>
  <c r="S293" i="1"/>
  <c r="S261" i="1"/>
  <c r="S229" i="1"/>
  <c r="S197" i="1"/>
  <c r="S165" i="1"/>
  <c r="S133" i="1"/>
  <c r="S297" i="1"/>
  <c r="S265" i="1"/>
  <c r="S233" i="1"/>
  <c r="S201" i="1"/>
  <c r="S169" i="1"/>
  <c r="S137" i="1"/>
  <c r="S273" i="1"/>
  <c r="S241" i="1"/>
  <c r="S209" i="1"/>
  <c r="S177" i="1"/>
  <c r="S277" i="1"/>
  <c r="S245" i="1"/>
  <c r="S213" i="1"/>
  <c r="S181" i="1"/>
  <c r="S149" i="1"/>
  <c r="S117" i="1"/>
  <c r="M1859" i="1" l="1"/>
  <c r="H2" i="2"/>
  <c r="L2" i="2"/>
  <c r="O2" i="2"/>
  <c r="P2" i="2"/>
  <c r="Q2" i="2"/>
  <c r="R2" i="2"/>
  <c r="S2" i="2" s="1"/>
  <c r="H3" i="2"/>
  <c r="L3" i="2"/>
  <c r="O3" i="2"/>
  <c r="P3" i="2"/>
  <c r="Q3" i="2"/>
  <c r="R3" i="2"/>
  <c r="S3" i="2"/>
  <c r="B4" i="15" l="1"/>
  <c r="B5" i="15"/>
  <c r="B6" i="15"/>
  <c r="B7" i="15"/>
  <c r="B8" i="15"/>
  <c r="B9" i="15"/>
  <c r="B10" i="15"/>
  <c r="B11" i="15"/>
  <c r="B12" i="15"/>
  <c r="B13" i="15"/>
  <c r="B14" i="15"/>
  <c r="B15" i="15"/>
  <c r="B16" i="15"/>
  <c r="B17" i="15"/>
  <c r="B18" i="15"/>
  <c r="B19" i="15"/>
  <c r="B20" i="15"/>
  <c r="B21" i="15"/>
  <c r="B22" i="15"/>
  <c r="B23" i="15"/>
  <c r="B24" i="15"/>
  <c r="B25" i="15"/>
  <c r="B26" i="15"/>
  <c r="B27" i="15"/>
  <c r="B28" i="15"/>
  <c r="B29" i="15"/>
  <c r="B30" i="15"/>
  <c r="B3" i="15"/>
  <c r="M1858" i="1"/>
  <c r="C1858" i="1" l="1"/>
  <c r="F5" i="17"/>
  <c r="F6" i="17"/>
  <c r="F7" i="17"/>
  <c r="F8" i="17"/>
  <c r="F9" i="17"/>
  <c r="F10" i="17"/>
  <c r="F11" i="17"/>
  <c r="F12" i="17"/>
  <c r="F13" i="17"/>
  <c r="F14" i="17"/>
  <c r="F15" i="17"/>
  <c r="F16" i="17"/>
  <c r="F17" i="17"/>
  <c r="F18" i="17"/>
  <c r="F19" i="17"/>
  <c r="F20" i="17"/>
  <c r="F21" i="17"/>
  <c r="F22" i="17"/>
  <c r="F23" i="17"/>
  <c r="F24" i="17"/>
  <c r="F25" i="17"/>
  <c r="F26" i="17"/>
  <c r="F27" i="17"/>
  <c r="F28" i="17"/>
  <c r="F29" i="17"/>
  <c r="F30" i="17"/>
  <c r="F31" i="17"/>
  <c r="F4" i="17"/>
  <c r="F3" i="17"/>
  <c r="H4" i="16"/>
  <c r="I4" i="16"/>
  <c r="H5" i="16"/>
  <c r="I5" i="16"/>
  <c r="H6" i="16"/>
  <c r="I6" i="16"/>
  <c r="H7" i="16"/>
  <c r="I7" i="16"/>
  <c r="H8" i="16"/>
  <c r="I8" i="16"/>
  <c r="H9" i="16"/>
  <c r="I9" i="16"/>
  <c r="H10" i="16"/>
  <c r="I10" i="16"/>
  <c r="H11" i="16"/>
  <c r="I11" i="16"/>
  <c r="H12" i="16"/>
  <c r="I12" i="16"/>
  <c r="H13" i="16"/>
  <c r="I13" i="16"/>
  <c r="H14" i="16"/>
  <c r="I14" i="16"/>
  <c r="H15" i="16"/>
  <c r="I15" i="16"/>
  <c r="H16" i="16"/>
  <c r="I16" i="16"/>
  <c r="H17" i="16"/>
  <c r="I17" i="16"/>
  <c r="H18" i="16"/>
  <c r="I18" i="16"/>
  <c r="H19" i="16"/>
  <c r="I19" i="16"/>
  <c r="H20" i="16"/>
  <c r="I20" i="16"/>
  <c r="H21" i="16"/>
  <c r="I21" i="16"/>
  <c r="H22" i="16"/>
  <c r="I22" i="16"/>
  <c r="H23" i="16"/>
  <c r="I23" i="16"/>
  <c r="H24" i="16"/>
  <c r="I24" i="16"/>
  <c r="H25" i="16"/>
  <c r="I25" i="16"/>
  <c r="H26" i="16"/>
  <c r="I26" i="16"/>
  <c r="H27" i="16"/>
  <c r="I27" i="16"/>
  <c r="H28" i="16"/>
  <c r="I28" i="16"/>
  <c r="H29" i="16"/>
  <c r="I29" i="16"/>
  <c r="H30" i="16"/>
  <c r="I30" i="16"/>
  <c r="H31" i="16"/>
  <c r="I31" i="16"/>
  <c r="H32" i="16"/>
  <c r="I32" i="16"/>
  <c r="H33" i="16"/>
  <c r="I33" i="16"/>
  <c r="H34" i="16"/>
  <c r="I34" i="16"/>
  <c r="H35" i="16"/>
  <c r="I35" i="16"/>
  <c r="H36" i="16"/>
  <c r="I36" i="16"/>
  <c r="H37" i="16"/>
  <c r="I37" i="16"/>
  <c r="H38" i="16"/>
  <c r="I38" i="16"/>
  <c r="H39" i="16"/>
  <c r="I39" i="16"/>
  <c r="H40" i="16"/>
  <c r="I40" i="16"/>
  <c r="H41" i="16"/>
  <c r="I41" i="16"/>
  <c r="H42" i="16"/>
  <c r="I42" i="16"/>
  <c r="H43" i="16"/>
  <c r="I43" i="16"/>
  <c r="H44" i="16"/>
  <c r="I44" i="16"/>
  <c r="H45" i="16"/>
  <c r="I45" i="16"/>
  <c r="H46" i="16"/>
  <c r="I46" i="16"/>
  <c r="H47" i="16"/>
  <c r="I47" i="16"/>
  <c r="H48" i="16"/>
  <c r="I48" i="16"/>
  <c r="H49" i="16"/>
  <c r="I49" i="16"/>
  <c r="H50" i="16"/>
  <c r="I50" i="16"/>
  <c r="H51" i="16"/>
  <c r="I51" i="16"/>
  <c r="H52" i="16"/>
  <c r="I52" i="16"/>
  <c r="H53" i="16"/>
  <c r="I53" i="16"/>
  <c r="H54" i="16"/>
  <c r="I54" i="16"/>
  <c r="H55" i="16"/>
  <c r="I55" i="16"/>
  <c r="H56" i="16"/>
  <c r="I56" i="16"/>
  <c r="H57" i="16"/>
  <c r="I57" i="16"/>
  <c r="H58" i="16"/>
  <c r="I58" i="16"/>
  <c r="H59" i="16"/>
  <c r="I59" i="16"/>
  <c r="H60" i="16"/>
  <c r="I60" i="16"/>
  <c r="H61" i="16"/>
  <c r="I61" i="16"/>
  <c r="H62" i="16"/>
  <c r="I62" i="16"/>
  <c r="H63" i="16"/>
  <c r="I63" i="16"/>
  <c r="H64" i="16"/>
  <c r="I64" i="16"/>
  <c r="H65" i="16"/>
  <c r="I65" i="16"/>
  <c r="H66" i="16"/>
  <c r="I66" i="16"/>
  <c r="H67" i="16"/>
  <c r="I67" i="16"/>
  <c r="H68" i="16"/>
  <c r="I68" i="16"/>
  <c r="H69" i="16"/>
  <c r="I69" i="16"/>
  <c r="H70" i="16"/>
  <c r="I70" i="16"/>
  <c r="H71" i="16"/>
  <c r="I71" i="16"/>
  <c r="H72" i="16"/>
  <c r="I72" i="16"/>
  <c r="H73" i="16"/>
  <c r="I73" i="16"/>
  <c r="H74" i="16"/>
  <c r="I74" i="16"/>
  <c r="H75" i="16"/>
  <c r="I75" i="16"/>
  <c r="H76" i="16"/>
  <c r="I76" i="16"/>
  <c r="H77" i="16"/>
  <c r="I77" i="16"/>
  <c r="H78" i="16"/>
  <c r="I78" i="16"/>
  <c r="H79" i="16"/>
  <c r="I79" i="16"/>
  <c r="H80" i="16"/>
  <c r="I80" i="16"/>
  <c r="H81" i="16"/>
  <c r="I81" i="16"/>
  <c r="H82" i="16"/>
  <c r="I82" i="16"/>
  <c r="H83" i="16"/>
  <c r="I83" i="16"/>
  <c r="H84" i="16"/>
  <c r="I84" i="16"/>
  <c r="H85" i="16"/>
  <c r="I85" i="16"/>
  <c r="H86" i="16"/>
  <c r="I86" i="16"/>
  <c r="H87" i="16"/>
  <c r="I87" i="16"/>
  <c r="H88" i="16"/>
  <c r="I88" i="16"/>
  <c r="H89" i="16"/>
  <c r="I89" i="16"/>
  <c r="H90" i="16"/>
  <c r="I90" i="16"/>
  <c r="H91" i="16"/>
  <c r="I91" i="16"/>
  <c r="H92" i="16"/>
  <c r="I92" i="16"/>
  <c r="H93" i="16"/>
  <c r="I93" i="16"/>
  <c r="H94" i="16"/>
  <c r="I94" i="16"/>
  <c r="H95" i="16"/>
  <c r="I95" i="16"/>
  <c r="H96" i="16"/>
  <c r="I96" i="16"/>
  <c r="H97" i="16"/>
  <c r="I97" i="16"/>
  <c r="H98" i="16"/>
  <c r="I98" i="16"/>
  <c r="H99" i="16"/>
  <c r="I99" i="16"/>
  <c r="H100" i="16"/>
  <c r="I100" i="16"/>
  <c r="H101" i="16"/>
  <c r="I101" i="16"/>
  <c r="H102" i="16"/>
  <c r="I102" i="16"/>
  <c r="H103" i="16"/>
  <c r="I103" i="16"/>
  <c r="H104" i="16"/>
  <c r="I104" i="16"/>
  <c r="H105" i="16"/>
  <c r="I105" i="16"/>
  <c r="H106" i="16"/>
  <c r="I106" i="16"/>
  <c r="H107" i="16"/>
  <c r="I107" i="16"/>
  <c r="H108" i="16"/>
  <c r="I108" i="16"/>
  <c r="H109" i="16"/>
  <c r="I109" i="16"/>
  <c r="H110" i="16"/>
  <c r="I110" i="16"/>
  <c r="H111" i="16"/>
  <c r="I111" i="16"/>
  <c r="H112" i="16"/>
  <c r="I112" i="16"/>
  <c r="H113" i="16"/>
  <c r="I113" i="16"/>
  <c r="H114" i="16"/>
  <c r="I114" i="16"/>
  <c r="H115" i="16"/>
  <c r="I115" i="16"/>
  <c r="H116" i="16"/>
  <c r="I116" i="16"/>
  <c r="H117" i="16"/>
  <c r="I117" i="16"/>
  <c r="H118" i="16"/>
  <c r="I118" i="16"/>
  <c r="H119" i="16"/>
  <c r="I119" i="16"/>
  <c r="H120" i="16"/>
  <c r="I120" i="16"/>
  <c r="H121" i="16"/>
  <c r="I121" i="16"/>
  <c r="H122" i="16"/>
  <c r="I122" i="16"/>
  <c r="H123" i="16"/>
  <c r="I123" i="16"/>
  <c r="H124" i="16"/>
  <c r="I124" i="16"/>
  <c r="H125" i="16"/>
  <c r="I125" i="16"/>
  <c r="H126" i="16"/>
  <c r="I126" i="16"/>
  <c r="H127" i="16"/>
  <c r="I127" i="16"/>
  <c r="H128" i="16"/>
  <c r="I128" i="16"/>
  <c r="H129" i="16"/>
  <c r="I129" i="16"/>
  <c r="H130" i="16"/>
  <c r="I130" i="16"/>
  <c r="H131" i="16"/>
  <c r="I131" i="16"/>
  <c r="H132" i="16"/>
  <c r="I132" i="16"/>
  <c r="H133" i="16"/>
  <c r="I133" i="16"/>
  <c r="H134" i="16"/>
  <c r="I134" i="16"/>
  <c r="H135" i="16"/>
  <c r="I135" i="16"/>
  <c r="H136" i="16"/>
  <c r="I136" i="16"/>
  <c r="H137" i="16"/>
  <c r="I137" i="16"/>
  <c r="H138" i="16"/>
  <c r="I138" i="16"/>
  <c r="H139" i="16"/>
  <c r="I139" i="16"/>
  <c r="H140" i="16"/>
  <c r="I140" i="16"/>
  <c r="H141" i="16"/>
  <c r="I141" i="16"/>
  <c r="H142" i="16"/>
  <c r="I142" i="16"/>
  <c r="H143" i="16"/>
  <c r="I143" i="16"/>
  <c r="H144" i="16"/>
  <c r="I144" i="16"/>
  <c r="H145" i="16"/>
  <c r="I145" i="16"/>
  <c r="H146" i="16"/>
  <c r="I146" i="16"/>
  <c r="H147" i="16"/>
  <c r="I147" i="16"/>
  <c r="H148" i="16"/>
  <c r="I148" i="16"/>
  <c r="H149" i="16"/>
  <c r="I149" i="16"/>
  <c r="H150" i="16"/>
  <c r="I150" i="16"/>
  <c r="H151" i="16"/>
  <c r="I151" i="16"/>
  <c r="H152" i="16"/>
  <c r="I152" i="16"/>
  <c r="H153" i="16"/>
  <c r="I153" i="16"/>
  <c r="H154" i="16"/>
  <c r="I154" i="16"/>
  <c r="H155" i="16"/>
  <c r="I155" i="16"/>
  <c r="H156" i="16"/>
  <c r="I156" i="16"/>
  <c r="H157" i="16"/>
  <c r="I157" i="16"/>
  <c r="H158" i="16"/>
  <c r="I158" i="16"/>
  <c r="H159" i="16"/>
  <c r="I159" i="16"/>
  <c r="H160" i="16"/>
  <c r="I160" i="16"/>
  <c r="H161" i="16"/>
  <c r="I161" i="16"/>
  <c r="H162" i="16"/>
  <c r="I162" i="16"/>
  <c r="H163" i="16"/>
  <c r="I163" i="16"/>
  <c r="H164" i="16"/>
  <c r="I164" i="16"/>
  <c r="I3" i="16"/>
  <c r="H3" i="16"/>
  <c r="C31" i="15"/>
  <c r="B31" i="15"/>
  <c r="D30" i="15"/>
  <c r="D29" i="15"/>
  <c r="D28" i="15"/>
  <c r="D27" i="15"/>
  <c r="D26" i="15"/>
  <c r="D25" i="15"/>
  <c r="D24" i="15"/>
  <c r="D23" i="15"/>
  <c r="D22" i="15"/>
  <c r="D21" i="15"/>
  <c r="D20" i="15"/>
  <c r="D19" i="15"/>
  <c r="D18" i="15"/>
  <c r="D17" i="15"/>
  <c r="D16" i="15"/>
  <c r="D15" i="15"/>
  <c r="D14" i="15"/>
  <c r="D13" i="15"/>
  <c r="D12" i="15"/>
  <c r="D11" i="15"/>
  <c r="D10" i="15"/>
  <c r="D9" i="15"/>
  <c r="D8" i="15"/>
  <c r="D7" i="15"/>
  <c r="D6" i="15"/>
  <c r="D5" i="15"/>
  <c r="D4" i="15"/>
  <c r="D3" i="15"/>
  <c r="I31" i="14"/>
  <c r="H31" i="14"/>
  <c r="I30" i="14"/>
  <c r="H30" i="14"/>
  <c r="I29" i="14"/>
  <c r="H29" i="14"/>
  <c r="I28" i="14"/>
  <c r="H28" i="14"/>
  <c r="I27" i="14"/>
  <c r="H27" i="14"/>
  <c r="I26" i="14"/>
  <c r="H26" i="14"/>
  <c r="I25" i="14"/>
  <c r="H25" i="14"/>
  <c r="I24" i="14"/>
  <c r="H24" i="14"/>
  <c r="I23" i="14"/>
  <c r="H23" i="14"/>
  <c r="I22" i="14"/>
  <c r="H22" i="14"/>
  <c r="I21" i="14"/>
  <c r="H21" i="14"/>
  <c r="I20" i="14"/>
  <c r="H20" i="14"/>
  <c r="I19" i="14"/>
  <c r="H19" i="14"/>
  <c r="I18" i="14"/>
  <c r="H18" i="14"/>
  <c r="I17" i="14"/>
  <c r="H17" i="14"/>
  <c r="I16" i="14"/>
  <c r="H16" i="14"/>
  <c r="I15" i="14"/>
  <c r="H15" i="14"/>
  <c r="I14" i="14"/>
  <c r="H14" i="14"/>
  <c r="I13" i="14"/>
  <c r="H13" i="14"/>
  <c r="I12" i="14"/>
  <c r="H12" i="14"/>
  <c r="I11" i="14"/>
  <c r="H11" i="14"/>
  <c r="I10" i="14"/>
  <c r="H10" i="14"/>
  <c r="I9" i="14"/>
  <c r="H9" i="14"/>
  <c r="I8" i="14"/>
  <c r="H8" i="14"/>
  <c r="I7" i="14"/>
  <c r="H7" i="14"/>
  <c r="I6" i="14"/>
  <c r="H6" i="14"/>
  <c r="I5" i="14"/>
  <c r="H5" i="14"/>
  <c r="I4" i="14"/>
  <c r="H4" i="14"/>
  <c r="I3" i="14"/>
  <c r="H3" i="14"/>
  <c r="I31" i="13"/>
  <c r="H31" i="13"/>
  <c r="I30" i="13"/>
  <c r="H30" i="13"/>
  <c r="I29" i="13"/>
  <c r="H29" i="13"/>
  <c r="I28" i="13"/>
  <c r="H28" i="13"/>
  <c r="I27" i="13"/>
  <c r="H27" i="13"/>
  <c r="I26" i="13"/>
  <c r="H26" i="13"/>
  <c r="I25" i="13"/>
  <c r="H25" i="13"/>
  <c r="I24" i="13"/>
  <c r="H24" i="13"/>
  <c r="I23" i="13"/>
  <c r="H23" i="13"/>
  <c r="I22" i="13"/>
  <c r="H22" i="13"/>
  <c r="I21" i="13"/>
  <c r="H21" i="13"/>
  <c r="I20" i="13"/>
  <c r="H20" i="13"/>
  <c r="I19" i="13"/>
  <c r="H19" i="13"/>
  <c r="I18" i="13"/>
  <c r="H18" i="13"/>
  <c r="I17" i="13"/>
  <c r="H17" i="13"/>
  <c r="I16" i="13"/>
  <c r="H16" i="13"/>
  <c r="I15" i="13"/>
  <c r="H15" i="13"/>
  <c r="I14" i="13"/>
  <c r="H14" i="13"/>
  <c r="I13" i="13"/>
  <c r="H13" i="13"/>
  <c r="I12" i="13"/>
  <c r="H12" i="13"/>
  <c r="I11" i="13"/>
  <c r="H11" i="13"/>
  <c r="I10" i="13"/>
  <c r="H10" i="13"/>
  <c r="I9" i="13"/>
  <c r="H9" i="13"/>
  <c r="I8" i="13"/>
  <c r="H8" i="13"/>
  <c r="I7" i="13"/>
  <c r="H7" i="13"/>
  <c r="I6" i="13"/>
  <c r="H6" i="13"/>
  <c r="I5" i="13"/>
  <c r="H5" i="13"/>
  <c r="I4" i="13"/>
  <c r="H4" i="13"/>
  <c r="I3" i="13"/>
  <c r="H3" i="13"/>
  <c r="G8" i="11"/>
  <c r="H8" i="11"/>
  <c r="G9" i="11"/>
  <c r="H9" i="11"/>
  <c r="G10" i="11"/>
  <c r="H10" i="11"/>
  <c r="G11" i="11"/>
  <c r="H11" i="11"/>
  <c r="G12" i="11"/>
  <c r="H12" i="11"/>
  <c r="G13" i="11"/>
  <c r="H13" i="11"/>
  <c r="G14" i="11"/>
  <c r="H14" i="11"/>
  <c r="G15" i="11"/>
  <c r="H15" i="11"/>
  <c r="G16" i="11"/>
  <c r="H16" i="11"/>
  <c r="G17" i="11"/>
  <c r="H17" i="11"/>
  <c r="G18" i="11"/>
  <c r="H18" i="11"/>
  <c r="G19" i="11"/>
  <c r="H19" i="11"/>
  <c r="G20" i="11"/>
  <c r="H20" i="11"/>
  <c r="G21" i="11"/>
  <c r="H21" i="11"/>
  <c r="G22" i="11"/>
  <c r="H22" i="11"/>
  <c r="G23" i="11"/>
  <c r="H23" i="11"/>
  <c r="G24" i="11"/>
  <c r="H24" i="11"/>
  <c r="G25" i="11"/>
  <c r="H25" i="11"/>
  <c r="G26" i="11"/>
  <c r="H26" i="11"/>
  <c r="G27" i="11"/>
  <c r="H27" i="11"/>
  <c r="G28" i="11"/>
  <c r="H28" i="11"/>
  <c r="G29" i="11"/>
  <c r="H29" i="11"/>
  <c r="G30" i="11"/>
  <c r="H30" i="11"/>
  <c r="G31" i="11"/>
  <c r="H31" i="11"/>
  <c r="G32" i="11"/>
  <c r="H32" i="11"/>
  <c r="G33" i="11"/>
  <c r="H33" i="11"/>
  <c r="G6" i="11"/>
  <c r="H6" i="11"/>
  <c r="G7" i="11"/>
  <c r="H7" i="11"/>
  <c r="H5" i="11"/>
  <c r="G5" i="11"/>
  <c r="D31" i="15" l="1"/>
  <c r="P2" i="1"/>
  <c r="Q2" i="1"/>
  <c r="R2" i="1"/>
  <c r="S2" i="1" l="1"/>
  <c r="N1859" i="1" l="1"/>
  <c r="N1858" i="1"/>
  <c r="K1859" i="1"/>
  <c r="K1858" i="1"/>
  <c r="J1859" i="1"/>
  <c r="J1858" i="1"/>
  <c r="I1859" i="1"/>
  <c r="I1858" i="1"/>
  <c r="G1859" i="1"/>
  <c r="G1858" i="1"/>
  <c r="F1859" i="1"/>
  <c r="F1858" i="1"/>
  <c r="E1859" i="1"/>
  <c r="E1858" i="1"/>
  <c r="D1859" i="1"/>
  <c r="D1858" i="1"/>
  <c r="M1860" i="1" l="1"/>
  <c r="O1859" i="1"/>
  <c r="N1860" i="1"/>
  <c r="O1858" i="1"/>
  <c r="K1860" i="1"/>
  <c r="I1860" i="1"/>
  <c r="H1859" i="1"/>
  <c r="G1860" i="1"/>
  <c r="H1858" i="1"/>
  <c r="F1860" i="1"/>
  <c r="E1860" i="1"/>
  <c r="D1860" i="1"/>
  <c r="L1858" i="1"/>
  <c r="L1859" i="1"/>
  <c r="J1860" i="1"/>
  <c r="O4" i="2" l="1"/>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R53" i="2"/>
  <c r="Q53" i="2"/>
  <c r="P53" i="2"/>
  <c r="R52" i="2"/>
  <c r="Q52" i="2"/>
  <c r="P52" i="2"/>
  <c r="R51" i="2"/>
  <c r="Q51" i="2"/>
  <c r="P51" i="2"/>
  <c r="R50" i="2"/>
  <c r="Q50" i="2"/>
  <c r="P50" i="2"/>
  <c r="R49" i="2"/>
  <c r="Q49" i="2"/>
  <c r="P49" i="2"/>
  <c r="R48" i="2"/>
  <c r="Q48" i="2"/>
  <c r="P48" i="2"/>
  <c r="R47" i="2"/>
  <c r="Q47" i="2"/>
  <c r="P47" i="2"/>
  <c r="R46" i="2"/>
  <c r="Q46" i="2"/>
  <c r="P46" i="2"/>
  <c r="R45" i="2"/>
  <c r="Q45" i="2"/>
  <c r="P45" i="2"/>
  <c r="R44" i="2"/>
  <c r="Q44" i="2"/>
  <c r="P44" i="2"/>
  <c r="R43" i="2"/>
  <c r="Q43" i="2"/>
  <c r="P43" i="2"/>
  <c r="R42" i="2"/>
  <c r="Q42" i="2"/>
  <c r="P42" i="2"/>
  <c r="R41" i="2"/>
  <c r="Q41" i="2"/>
  <c r="S41" i="2" s="1"/>
  <c r="P41" i="2"/>
  <c r="R40" i="2"/>
  <c r="Q40" i="2"/>
  <c r="P40" i="2"/>
  <c r="R39" i="2"/>
  <c r="Q39" i="2"/>
  <c r="P39" i="2"/>
  <c r="R38" i="2"/>
  <c r="Q38" i="2"/>
  <c r="P38" i="2"/>
  <c r="R37" i="2"/>
  <c r="Q37" i="2"/>
  <c r="P37" i="2"/>
  <c r="R36" i="2"/>
  <c r="Q36" i="2"/>
  <c r="P36" i="2"/>
  <c r="R35" i="2"/>
  <c r="Q35" i="2"/>
  <c r="P35" i="2"/>
  <c r="R34" i="2"/>
  <c r="Q34" i="2"/>
  <c r="P34" i="2"/>
  <c r="R33" i="2"/>
  <c r="Q33" i="2"/>
  <c r="P33" i="2"/>
  <c r="R32" i="2"/>
  <c r="Q32" i="2"/>
  <c r="P32" i="2"/>
  <c r="R31" i="2"/>
  <c r="Q31" i="2"/>
  <c r="P31" i="2"/>
  <c r="R30" i="2"/>
  <c r="Q30" i="2"/>
  <c r="P30" i="2"/>
  <c r="R29" i="2"/>
  <c r="Q29" i="2"/>
  <c r="P29" i="2"/>
  <c r="R28" i="2"/>
  <c r="Q28" i="2"/>
  <c r="P28" i="2"/>
  <c r="R27" i="2"/>
  <c r="Q27" i="2"/>
  <c r="P27" i="2"/>
  <c r="R26" i="2"/>
  <c r="Q26" i="2"/>
  <c r="P26" i="2"/>
  <c r="R25" i="2"/>
  <c r="Q25" i="2"/>
  <c r="S25" i="2" s="1"/>
  <c r="P25" i="2"/>
  <c r="R24" i="2"/>
  <c r="Q24" i="2"/>
  <c r="P24" i="2"/>
  <c r="R23" i="2"/>
  <c r="Q23" i="2"/>
  <c r="P23" i="2"/>
  <c r="R22" i="2"/>
  <c r="Q22" i="2"/>
  <c r="P22" i="2"/>
  <c r="R21" i="2"/>
  <c r="Q21" i="2"/>
  <c r="P21" i="2"/>
  <c r="R20" i="2"/>
  <c r="Q20" i="2"/>
  <c r="P20" i="2"/>
  <c r="R19" i="2"/>
  <c r="Q19" i="2"/>
  <c r="P19" i="2"/>
  <c r="R18" i="2"/>
  <c r="Q18" i="2"/>
  <c r="P18" i="2"/>
  <c r="R17" i="2"/>
  <c r="Q17" i="2"/>
  <c r="P17" i="2"/>
  <c r="R16" i="2"/>
  <c r="Q16" i="2"/>
  <c r="P16" i="2"/>
  <c r="R15" i="2"/>
  <c r="Q15" i="2"/>
  <c r="P15" i="2"/>
  <c r="R14" i="2"/>
  <c r="Q14" i="2"/>
  <c r="P14" i="2"/>
  <c r="R13" i="2"/>
  <c r="Q13" i="2"/>
  <c r="P13" i="2"/>
  <c r="R12" i="2"/>
  <c r="Q12" i="2"/>
  <c r="P12" i="2"/>
  <c r="R11" i="2"/>
  <c r="Q11" i="2"/>
  <c r="P11" i="2"/>
  <c r="R10" i="2"/>
  <c r="Q10" i="2"/>
  <c r="P10" i="2"/>
  <c r="R9" i="2"/>
  <c r="Q9" i="2"/>
  <c r="S9" i="2" s="1"/>
  <c r="P9" i="2"/>
  <c r="R8" i="2"/>
  <c r="Q8" i="2"/>
  <c r="P8" i="2"/>
  <c r="R7" i="2"/>
  <c r="Q7" i="2"/>
  <c r="P7" i="2"/>
  <c r="R6" i="2"/>
  <c r="Q6" i="2"/>
  <c r="P6" i="2"/>
  <c r="R5" i="2"/>
  <c r="Q5" i="2"/>
  <c r="P5" i="2"/>
  <c r="R4" i="2"/>
  <c r="Q4" i="2"/>
  <c r="P4" i="2"/>
  <c r="O2" i="1"/>
  <c r="L2" i="1"/>
  <c r="H2" i="1"/>
  <c r="S17" i="2" l="1"/>
  <c r="S33" i="2"/>
  <c r="S49" i="2"/>
  <c r="S6" i="2"/>
  <c r="S14" i="2"/>
  <c r="S22" i="2"/>
  <c r="S30" i="2"/>
  <c r="S38" i="2"/>
  <c r="S46" i="2"/>
  <c r="S31" i="2"/>
  <c r="S39" i="2"/>
  <c r="S47" i="2"/>
  <c r="S4" i="2"/>
  <c r="S12" i="2"/>
  <c r="S20" i="2"/>
  <c r="S28" i="2"/>
  <c r="S36" i="2"/>
  <c r="S44" i="2"/>
  <c r="S52" i="2"/>
  <c r="S10" i="2"/>
  <c r="S18" i="2"/>
  <c r="S26" i="2"/>
  <c r="S34" i="2"/>
  <c r="S11" i="2"/>
  <c r="S19" i="2"/>
  <c r="S27" i="2"/>
  <c r="S35" i="2"/>
  <c r="S43" i="2"/>
  <c r="S51" i="2"/>
  <c r="S8" i="2"/>
  <c r="S16" i="2"/>
  <c r="S24" i="2"/>
  <c r="S32" i="2"/>
  <c r="S40" i="2"/>
  <c r="S48" i="2"/>
  <c r="S7" i="2"/>
  <c r="S15" i="2"/>
  <c r="S23" i="2"/>
  <c r="S42" i="2"/>
  <c r="S50" i="2"/>
  <c r="S5" i="2"/>
  <c r="S13" i="2"/>
  <c r="S21" i="2"/>
  <c r="S29" i="2"/>
  <c r="S37" i="2"/>
  <c r="S45" i="2"/>
  <c r="S53" i="2"/>
  <c r="Q1859" i="1" l="1"/>
  <c r="Q1858" i="1"/>
  <c r="R1858" i="1"/>
  <c r="P1859" i="1"/>
  <c r="P1858" i="1"/>
  <c r="R1859" i="1"/>
  <c r="Q1860" i="1" l="1"/>
  <c r="P1860" i="1"/>
  <c r="R1860" i="1"/>
  <c r="S1858" i="1"/>
  <c r="S1859" i="1"/>
</calcChain>
</file>

<file path=xl/sharedStrings.xml><?xml version="1.0" encoding="utf-8"?>
<sst xmlns="http://schemas.openxmlformats.org/spreadsheetml/2006/main" count="6123" uniqueCount="534">
  <si>
    <t>Schengen State</t>
  </si>
  <si>
    <t>Country where consulate is located</t>
  </si>
  <si>
    <t>Consulate</t>
  </si>
  <si>
    <t>Austria</t>
  </si>
  <si>
    <t>ALBANIA</t>
  </si>
  <si>
    <t>TIRANA</t>
  </si>
  <si>
    <t>ALGERIA</t>
  </si>
  <si>
    <t>ALGIERS</t>
  </si>
  <si>
    <t>ARGENTINA</t>
  </si>
  <si>
    <t>BUENOS AIRES</t>
  </si>
  <si>
    <t>AUSTRALIA</t>
  </si>
  <si>
    <t>CANBERRA</t>
  </si>
  <si>
    <t>ANNABA</t>
  </si>
  <si>
    <t>ORAN</t>
  </si>
  <si>
    <t>ANGOLA</t>
  </si>
  <si>
    <t>BENGUELA</t>
  </si>
  <si>
    <t>LUANDA</t>
  </si>
  <si>
    <t>ARMENIA</t>
  </si>
  <si>
    <t>YEREVAN</t>
  </si>
  <si>
    <t>ADELAIDE</t>
  </si>
  <si>
    <t>MELBOURNE</t>
  </si>
  <si>
    <t>PERTH</t>
  </si>
  <si>
    <t>SYDNEY</t>
  </si>
  <si>
    <t>AUSTRIA</t>
  </si>
  <si>
    <t>VIENNA</t>
  </si>
  <si>
    <t>AZERBAIJAN</t>
  </si>
  <si>
    <t>BAKU</t>
  </si>
  <si>
    <t>BAHRAIN</t>
  </si>
  <si>
    <t>MANAMA</t>
  </si>
  <si>
    <t>BANGLADESH</t>
  </si>
  <si>
    <t>DHAKA</t>
  </si>
  <si>
    <t>BELARUS</t>
  </si>
  <si>
    <t>BREST</t>
  </si>
  <si>
    <t>GRODNO</t>
  </si>
  <si>
    <t>MINSK</t>
  </si>
  <si>
    <t>VITSYEBSK</t>
  </si>
  <si>
    <t>BELGIUM</t>
  </si>
  <si>
    <t>BRUSSELS</t>
  </si>
  <si>
    <t>BENIN</t>
  </si>
  <si>
    <t>COTONOU</t>
  </si>
  <si>
    <t>BOLIVIA</t>
  </si>
  <si>
    <t>LA PAZ</t>
  </si>
  <si>
    <t>BOSNIA AND HERZEGOVINA</t>
  </si>
  <si>
    <t>BANJA LUKA</t>
  </si>
  <si>
    <t>MOSTAR</t>
  </si>
  <si>
    <t>ORASJE</t>
  </si>
  <si>
    <t>SARAJEVO</t>
  </si>
  <si>
    <t>TUZLA</t>
  </si>
  <si>
    <t>BOTSWANA</t>
  </si>
  <si>
    <t>GABORONE</t>
  </si>
  <si>
    <t>BRAZIL</t>
  </si>
  <si>
    <t>BELO HORIZONTE</t>
  </si>
  <si>
    <t>BRASILIA</t>
  </si>
  <si>
    <t>CURITIBA</t>
  </si>
  <si>
    <t>PORTO ALEGRE</t>
  </si>
  <si>
    <t>RECIFE</t>
  </si>
  <si>
    <t>RIO DE JANEIRO</t>
  </si>
  <si>
    <t>SALVADOR DE BAHIA</t>
  </si>
  <si>
    <t>SAO PAULO</t>
  </si>
  <si>
    <t>BULGARIA</t>
  </si>
  <si>
    <t>SOFIA</t>
  </si>
  <si>
    <t>BURKINA FASO</t>
  </si>
  <si>
    <t>OUAGADOUGOU</t>
  </si>
  <si>
    <t>BURUNDI</t>
  </si>
  <si>
    <t>BUJUMBURA</t>
  </si>
  <si>
    <t>CAMBODIA</t>
  </si>
  <si>
    <t>PHNOM PENH</t>
  </si>
  <si>
    <t>CAMEROON</t>
  </si>
  <si>
    <t>DOUALA</t>
  </si>
  <si>
    <t>YAONDE</t>
  </si>
  <si>
    <t>CANADA</t>
  </si>
  <si>
    <t>MISSISSAUGA</t>
  </si>
  <si>
    <t>MONTREAL</t>
  </si>
  <si>
    <t>OTTAWA</t>
  </si>
  <si>
    <t>TORONTO</t>
  </si>
  <si>
    <t>VANCOUVER</t>
  </si>
  <si>
    <t>CAPE VERDE</t>
  </si>
  <si>
    <t>CIDADE DA PRAIA</t>
  </si>
  <si>
    <t>CENTRAL AFRICAN REPUBLIC</t>
  </si>
  <si>
    <t>BANGUI</t>
  </si>
  <si>
    <t>CHAD</t>
  </si>
  <si>
    <t>N'DJAMENA</t>
  </si>
  <si>
    <t>CHILE</t>
  </si>
  <si>
    <t>SANTIAGO DE CHILE</t>
  </si>
  <si>
    <t>CHINA</t>
  </si>
  <si>
    <t>BEIJING</t>
  </si>
  <si>
    <t>CHENGDU</t>
  </si>
  <si>
    <t>CHONGQING</t>
  </si>
  <si>
    <t>GUANGZHOU (CANTON)</t>
  </si>
  <si>
    <t>SHANGHAI</t>
  </si>
  <si>
    <t>SHENYANG</t>
  </si>
  <si>
    <t>WUHAN</t>
  </si>
  <si>
    <t>COLOMBIA</t>
  </si>
  <si>
    <t>BOGOTA</t>
  </si>
  <si>
    <t>COMOROS</t>
  </si>
  <si>
    <t>MORONI</t>
  </si>
  <si>
    <t>CONGO (BRAZZAVILLE)</t>
  </si>
  <si>
    <t>BRAZZAVILLE</t>
  </si>
  <si>
    <t>POINTE NOIRE</t>
  </si>
  <si>
    <t>CONGO (DEMOCRATIC REPUBLIC)</t>
  </si>
  <si>
    <t>KINSHASA</t>
  </si>
  <si>
    <t>LUBUMBASHI</t>
  </si>
  <si>
    <t>COSTA RICA</t>
  </si>
  <si>
    <t>SAN JOSE</t>
  </si>
  <si>
    <t>COTE D'IVOIRE</t>
  </si>
  <si>
    <t>ABIDJAN</t>
  </si>
  <si>
    <t>CROATIA</t>
  </si>
  <si>
    <t>ZAGREB</t>
  </si>
  <si>
    <t>CUBA</t>
  </si>
  <si>
    <t>HAVANA</t>
  </si>
  <si>
    <t>CYPRUS</t>
  </si>
  <si>
    <t>NICOSIA</t>
  </si>
  <si>
    <t>CZECH REPUBLIC</t>
  </si>
  <si>
    <t>PRAGUE</t>
  </si>
  <si>
    <t>DENMARK</t>
  </si>
  <si>
    <t>COPENHAGEN</t>
  </si>
  <si>
    <t>DJIBOUTI</t>
  </si>
  <si>
    <t>DOMINICAN REPUBLIC</t>
  </si>
  <si>
    <t>SANTO DOMINGO</t>
  </si>
  <si>
    <t>ECUADOR</t>
  </si>
  <si>
    <t>QUITO</t>
  </si>
  <si>
    <t>EGYPT</t>
  </si>
  <si>
    <t>ALEXANDRIA</t>
  </si>
  <si>
    <t>CAIRO</t>
  </si>
  <si>
    <t>EL SALVADOR</t>
  </si>
  <si>
    <t>SAN SALVADOR</t>
  </si>
  <si>
    <t>EQUATORIAL GUINEA</t>
  </si>
  <si>
    <t>MALABO</t>
  </si>
  <si>
    <t>ERITREA</t>
  </si>
  <si>
    <t>ASMARA</t>
  </si>
  <si>
    <t>ESTONIA</t>
  </si>
  <si>
    <t>TALLINN</t>
  </si>
  <si>
    <t>ETHIOPIA</t>
  </si>
  <si>
    <t>ADDIS ABEBA</t>
  </si>
  <si>
    <t>FINLAND</t>
  </si>
  <si>
    <t>HELSINKI</t>
  </si>
  <si>
    <t>FRANCE</t>
  </si>
  <si>
    <t>MARSEILLE</t>
  </si>
  <si>
    <t>PARIS</t>
  </si>
  <si>
    <t>GABON</t>
  </si>
  <si>
    <t>LIBREVILLE</t>
  </si>
  <si>
    <t>GEORGIA</t>
  </si>
  <si>
    <t>TBILISSI</t>
  </si>
  <si>
    <t>GERMANY</t>
  </si>
  <si>
    <t>BERLIN</t>
  </si>
  <si>
    <t>DRESDEN</t>
  </si>
  <si>
    <t>FRANKFURT/MAIN</t>
  </si>
  <si>
    <t>HAMBURG</t>
  </si>
  <si>
    <t>MUNICH</t>
  </si>
  <si>
    <t>STUTTGART</t>
  </si>
  <si>
    <t>GHANA</t>
  </si>
  <si>
    <t>ACCRA</t>
  </si>
  <si>
    <t>GREECE</t>
  </si>
  <si>
    <t>ATHENS</t>
  </si>
  <si>
    <t>THESSALONIKI</t>
  </si>
  <si>
    <t>GUATEMALA</t>
  </si>
  <si>
    <t>GUATEMALA CITY</t>
  </si>
  <si>
    <t>GUINEA</t>
  </si>
  <si>
    <t>CONAKRY</t>
  </si>
  <si>
    <t>GUINEA-BISSAU</t>
  </si>
  <si>
    <t>BISSAU</t>
  </si>
  <si>
    <t>HAITI</t>
  </si>
  <si>
    <t>PORT AU PRINCE</t>
  </si>
  <si>
    <t>HONDURAS</t>
  </si>
  <si>
    <t>TEGUCIGALPA</t>
  </si>
  <si>
    <t>HONG KONG S.A.R.</t>
  </si>
  <si>
    <t>HONG KONG</t>
  </si>
  <si>
    <t>HUNGARY</t>
  </si>
  <si>
    <t>BUDAPEST</t>
  </si>
  <si>
    <t>INDIA</t>
  </si>
  <si>
    <t>BANGALORE</t>
  </si>
  <si>
    <t>CHENNAI</t>
  </si>
  <si>
    <t>GOA</t>
  </si>
  <si>
    <t>KOLKATA</t>
  </si>
  <si>
    <t>MUMBAI</t>
  </si>
  <si>
    <t>NEW DELHI</t>
  </si>
  <si>
    <t>INDONESIA</t>
  </si>
  <si>
    <t>JAKARTA</t>
  </si>
  <si>
    <t>IRAN</t>
  </si>
  <si>
    <t>TEHERAN</t>
  </si>
  <si>
    <t>IRAQ</t>
  </si>
  <si>
    <t>BAGHDAD</t>
  </si>
  <si>
    <t>ERBIL</t>
  </si>
  <si>
    <t>IRELAND</t>
  </si>
  <si>
    <t>DUBLIN</t>
  </si>
  <si>
    <t>ISRAEL</t>
  </si>
  <si>
    <t>HAIFA</t>
  </si>
  <si>
    <t>JERUSALEM</t>
  </si>
  <si>
    <t>TEL AVIV</t>
  </si>
  <si>
    <t>ITALY</t>
  </si>
  <si>
    <t>MILAN</t>
  </si>
  <si>
    <t>NAPLES</t>
  </si>
  <si>
    <t>ROME</t>
  </si>
  <si>
    <t>JAMAICA</t>
  </si>
  <si>
    <t>KINGSTON</t>
  </si>
  <si>
    <t>JAPAN</t>
  </si>
  <si>
    <t>OSAKA</t>
  </si>
  <si>
    <t>TOKYO</t>
  </si>
  <si>
    <t>JORDAN</t>
  </si>
  <si>
    <t>AMMAN</t>
  </si>
  <si>
    <t>KAZAKHSTAN</t>
  </si>
  <si>
    <t>ALMATY</t>
  </si>
  <si>
    <t>ASTANA</t>
  </si>
  <si>
    <t>KENYA</t>
  </si>
  <si>
    <t>NAIROBI</t>
  </si>
  <si>
    <t>KOSOVO</t>
  </si>
  <si>
    <t>PRISTINA</t>
  </si>
  <si>
    <t>KUWAIT</t>
  </si>
  <si>
    <t>KYRGYZSTAN</t>
  </si>
  <si>
    <t>BISHKEK</t>
  </si>
  <si>
    <t>LAOS</t>
  </si>
  <si>
    <t>VIENTIANE</t>
  </si>
  <si>
    <t>LATVIA</t>
  </si>
  <si>
    <t>RIGA</t>
  </si>
  <si>
    <t>LEBANON</t>
  </si>
  <si>
    <t>BEIRUT</t>
  </si>
  <si>
    <t>LIBERIA</t>
  </si>
  <si>
    <t>MONROVIA</t>
  </si>
  <si>
    <t>LIBYA</t>
  </si>
  <si>
    <t>BENGHAZI</t>
  </si>
  <si>
    <t>TRIPOLI</t>
  </si>
  <si>
    <t>LITHUANIA</t>
  </si>
  <si>
    <t>VILNIUS</t>
  </si>
  <si>
    <t>LUXEMBOURG</t>
  </si>
  <si>
    <t>MACAO S.A.R.</t>
  </si>
  <si>
    <t>MACAO</t>
  </si>
  <si>
    <t>MADAGASCAR</t>
  </si>
  <si>
    <t>ANTANANARIVO</t>
  </si>
  <si>
    <t>MALAYSIA</t>
  </si>
  <si>
    <t>KUALA LUMPUR</t>
  </si>
  <si>
    <t>MALI</t>
  </si>
  <si>
    <t>BAMAKO</t>
  </si>
  <si>
    <t>MALTA</t>
  </si>
  <si>
    <t>VALETTA</t>
  </si>
  <si>
    <t>MAURITANIA</t>
  </si>
  <si>
    <t>NOUAKCHOTT</t>
  </si>
  <si>
    <t>MAURITIUS</t>
  </si>
  <si>
    <t>PORT LOUIS</t>
  </si>
  <si>
    <t>MEXICO</t>
  </si>
  <si>
    <t>MEXICO CITY</t>
  </si>
  <si>
    <t>MOLDOVA</t>
  </si>
  <si>
    <t>BALTI</t>
  </si>
  <si>
    <t>CAHUL</t>
  </si>
  <si>
    <t>CHISINAU</t>
  </si>
  <si>
    <t>MONGOLIA</t>
  </si>
  <si>
    <t>ULAN BATOR</t>
  </si>
  <si>
    <t>MONTENEGRO</t>
  </si>
  <si>
    <t>KOTOR</t>
  </si>
  <si>
    <t>PODGORICA</t>
  </si>
  <si>
    <t>MOROCCO</t>
  </si>
  <si>
    <t>CASABLANCA</t>
  </si>
  <si>
    <t>RABAT</t>
  </si>
  <si>
    <t>MOZAMBIQUE</t>
  </si>
  <si>
    <t>BEIRA</t>
  </si>
  <si>
    <t>MAPUTO</t>
  </si>
  <si>
    <t>MYANMAR</t>
  </si>
  <si>
    <t>YANGON</t>
  </si>
  <si>
    <t>NAMIBIA</t>
  </si>
  <si>
    <t>WINDHOEK</t>
  </si>
  <si>
    <t>NEPAL</t>
  </si>
  <si>
    <t>KATHMANDU</t>
  </si>
  <si>
    <t>NETHERLANDS</t>
  </si>
  <si>
    <t>AMSTERDAM</t>
  </si>
  <si>
    <t>ARUBA</t>
  </si>
  <si>
    <t>THE HAGUE</t>
  </si>
  <si>
    <t>WILLEMSTAD (CURACAO)</t>
  </si>
  <si>
    <t>NEW ZEALAND</t>
  </si>
  <si>
    <t>WELLINGTON</t>
  </si>
  <si>
    <t>NICARAGUA</t>
  </si>
  <si>
    <t>MANAGUA</t>
  </si>
  <si>
    <t>NIGER</t>
  </si>
  <si>
    <t>NIGERIA</t>
  </si>
  <si>
    <t>ABUJA</t>
  </si>
  <si>
    <t>LAGOS</t>
  </si>
  <si>
    <t>NORTH MACEDONIA</t>
  </si>
  <si>
    <t>BITOLA</t>
  </si>
  <si>
    <t>SKOPJE</t>
  </si>
  <si>
    <t>NORWAY</t>
  </si>
  <si>
    <t>OSLO</t>
  </si>
  <si>
    <t>OMAN</t>
  </si>
  <si>
    <t>MUSCAT</t>
  </si>
  <si>
    <t>PAKISTAN</t>
  </si>
  <si>
    <t>ISLAMABAD</t>
  </si>
  <si>
    <t>KARACHI</t>
  </si>
  <si>
    <t>PALESTINIAN AUTHORITY</t>
  </si>
  <si>
    <t>RAMALLAH</t>
  </si>
  <si>
    <t>PANAMA</t>
  </si>
  <si>
    <t>PANAMA CITY</t>
  </si>
  <si>
    <t>PARAGUAY</t>
  </si>
  <si>
    <t>ASUNCION</t>
  </si>
  <si>
    <t>PERU</t>
  </si>
  <si>
    <t>LIMA</t>
  </si>
  <si>
    <t>PHILIPPINES</t>
  </si>
  <si>
    <t>MANILA</t>
  </si>
  <si>
    <t>POLAND</t>
  </si>
  <si>
    <t>WARSAW</t>
  </si>
  <si>
    <t>PORTUGAL</t>
  </si>
  <si>
    <t>LISBON</t>
  </si>
  <si>
    <t>QATAR</t>
  </si>
  <si>
    <t>DOHA</t>
  </si>
  <si>
    <t>ROMANIA</t>
  </si>
  <si>
    <t>BUCHAREST</t>
  </si>
  <si>
    <t>RUSSIAN FEDERATION</t>
  </si>
  <si>
    <t>KALININGRAD</t>
  </si>
  <si>
    <t>KAZAN</t>
  </si>
  <si>
    <t>MOSCOW</t>
  </si>
  <si>
    <t>NOVOROSSIYSK</t>
  </si>
  <si>
    <t>SOVETSK</t>
  </si>
  <si>
    <t>ST. PETERSBURG</t>
  </si>
  <si>
    <t>YEKATERINBURG</t>
  </si>
  <si>
    <t>RWANDA</t>
  </si>
  <si>
    <t>KIGALI</t>
  </si>
  <si>
    <t>SAINT LUCIA</t>
  </si>
  <si>
    <t>CASTRIES</t>
  </si>
  <si>
    <t>SAO TOME AND PRINCIPE</t>
  </si>
  <si>
    <t xml:space="preserve">SAO TOME </t>
  </si>
  <si>
    <t>SAUDI ARABIA</t>
  </si>
  <si>
    <t>JEDDAH</t>
  </si>
  <si>
    <t>RIYADH</t>
  </si>
  <si>
    <t>SENEGAL</t>
  </si>
  <si>
    <t>DAKAR</t>
  </si>
  <si>
    <t>SERBIA</t>
  </si>
  <si>
    <t>BELGRADE</t>
  </si>
  <si>
    <t>NIS</t>
  </si>
  <si>
    <t>SUBOTICA</t>
  </si>
  <si>
    <t>SINGAPORE</t>
  </si>
  <si>
    <t>SLOVAKIA</t>
  </si>
  <si>
    <t>BRATISLAVA</t>
  </si>
  <si>
    <t>SLOVENIA</t>
  </si>
  <si>
    <t>LJUBLJANA</t>
  </si>
  <si>
    <t>SOUTH AFRICA</t>
  </si>
  <si>
    <t>CAPE TOWN</t>
  </si>
  <si>
    <t>JOHANNESBURG</t>
  </si>
  <si>
    <t>PRETORIA</t>
  </si>
  <si>
    <t>SOUTH KOREA</t>
  </si>
  <si>
    <t>SEOUL</t>
  </si>
  <si>
    <t>SPAIN</t>
  </si>
  <si>
    <t>BARCELONA</t>
  </si>
  <si>
    <t>MADRID</t>
  </si>
  <si>
    <t>VALENCIA</t>
  </si>
  <si>
    <t>SRI LANKA</t>
  </si>
  <si>
    <t>COLOMBO</t>
  </si>
  <si>
    <t>SURINAME</t>
  </si>
  <si>
    <t>PARAMARIBO</t>
  </si>
  <si>
    <t>SWEDEN</t>
  </si>
  <si>
    <t>STOCKHOLM</t>
  </si>
  <si>
    <t>SWITZERLAND</t>
  </si>
  <si>
    <t>BERN</t>
  </si>
  <si>
    <t>GENEVA</t>
  </si>
  <si>
    <t>ZURICH</t>
  </si>
  <si>
    <t>SYRIA</t>
  </si>
  <si>
    <t>DAMASCUS</t>
  </si>
  <si>
    <t>TAIWAN</t>
  </si>
  <si>
    <t>TAIPEI</t>
  </si>
  <si>
    <t>TAJIKISTAN</t>
  </si>
  <si>
    <t>DUSHANBE</t>
  </si>
  <si>
    <t>TANZANIA</t>
  </si>
  <si>
    <t>DAR ES SALAAM</t>
  </si>
  <si>
    <t>THAILAND</t>
  </si>
  <si>
    <t>BANGKOK</t>
  </si>
  <si>
    <t>TIMOR-LESTE</t>
  </si>
  <si>
    <t>DILI</t>
  </si>
  <si>
    <t>TOGO</t>
  </si>
  <si>
    <t>LOME</t>
  </si>
  <si>
    <t>TRINIDAD AND TOBAGO</t>
  </si>
  <si>
    <t>PORT OF SPAIN</t>
  </si>
  <si>
    <t>TUNISIA</t>
  </si>
  <si>
    <t>TUNIS</t>
  </si>
  <si>
    <t>TÜRKIYE</t>
  </si>
  <si>
    <t>ANKARA</t>
  </si>
  <si>
    <t>BURSA</t>
  </si>
  <si>
    <t>EDIRNE</t>
  </si>
  <si>
    <t>ISTANBUL</t>
  </si>
  <si>
    <t>IZMIR</t>
  </si>
  <si>
    <t>TURKMENISTAN</t>
  </si>
  <si>
    <t>ASHGABAT</t>
  </si>
  <si>
    <t>UGANDA</t>
  </si>
  <si>
    <t>KAMPALA</t>
  </si>
  <si>
    <t>UKRAINE</t>
  </si>
  <si>
    <t>BEREHOVE</t>
  </si>
  <si>
    <t>CHERNIVTSI</t>
  </si>
  <si>
    <t>KYIV</t>
  </si>
  <si>
    <t>LUTSK</t>
  </si>
  <si>
    <t>LVIV</t>
  </si>
  <si>
    <t>ODESA</t>
  </si>
  <si>
    <t>SOLOTVYNO</t>
  </si>
  <si>
    <t>UZHHOROD</t>
  </si>
  <si>
    <t>UNITED ARAB EMIRATES</t>
  </si>
  <si>
    <t>ABU DHABI</t>
  </si>
  <si>
    <t>DUBAI</t>
  </si>
  <si>
    <t>UNITED KINGDOM</t>
  </si>
  <si>
    <t>EDINBURGH</t>
  </si>
  <si>
    <t>LONDON</t>
  </si>
  <si>
    <t>MANCHESTER</t>
  </si>
  <si>
    <t>URUGUAY</t>
  </si>
  <si>
    <t>MONTEVIDEO</t>
  </si>
  <si>
    <t>USA</t>
  </si>
  <si>
    <t>ATLANTA, GA</t>
  </si>
  <si>
    <t>BOSTON, MA</t>
  </si>
  <si>
    <t>CHICAGO, IL</t>
  </si>
  <si>
    <t>CLEVELAND, OH</t>
  </si>
  <si>
    <t>HOUSTON, TX</t>
  </si>
  <si>
    <t>LOS ANGELES, CA</t>
  </si>
  <si>
    <t>MIAMI, FL</t>
  </si>
  <si>
    <t>NEW BEDFORD, MA</t>
  </si>
  <si>
    <t>NEW YORK, NY</t>
  </si>
  <si>
    <t>NEWARK, NJ</t>
  </si>
  <si>
    <t>SAN FRANCISCO, CA</t>
  </si>
  <si>
    <t>TAMPA, FL</t>
  </si>
  <si>
    <t>WASHINGTON, DC</t>
  </si>
  <si>
    <t>UZBEKISTAN</t>
  </si>
  <si>
    <t>TASHKENT</t>
  </si>
  <si>
    <t>VANUATU</t>
  </si>
  <si>
    <t>PORT VILA</t>
  </si>
  <si>
    <t>VENEZUELA</t>
  </si>
  <si>
    <t>CARACAS</t>
  </si>
  <si>
    <t>VIETNAM</t>
  </si>
  <si>
    <t>HANOI</t>
  </si>
  <si>
    <t>KORCE</t>
  </si>
  <si>
    <t>HO CHI MINH</t>
  </si>
  <si>
    <t>ZAMBIA</t>
  </si>
  <si>
    <t>LUSAKA</t>
  </si>
  <si>
    <t>ZIMBABWE</t>
  </si>
  <si>
    <t>HARARE</t>
  </si>
  <si>
    <t>Belgium</t>
  </si>
  <si>
    <t>Bulgaria</t>
  </si>
  <si>
    <t>Switzerland</t>
  </si>
  <si>
    <t>Czech Republic</t>
  </si>
  <si>
    <t>Germany</t>
  </si>
  <si>
    <t>Denmark</t>
  </si>
  <si>
    <t>Estonia</t>
  </si>
  <si>
    <t>Greece</t>
  </si>
  <si>
    <t>France</t>
  </si>
  <si>
    <t>Croatia</t>
  </si>
  <si>
    <t>Hungary</t>
  </si>
  <si>
    <t>Iceland</t>
  </si>
  <si>
    <t>Lithuania</t>
  </si>
  <si>
    <t>Luxembourg</t>
  </si>
  <si>
    <t>Latvia</t>
  </si>
  <si>
    <t>Malta</t>
  </si>
  <si>
    <t>Netherlands</t>
  </si>
  <si>
    <t>Norway</t>
  </si>
  <si>
    <t>Poland</t>
  </si>
  <si>
    <t>Romania</t>
  </si>
  <si>
    <t>Sweden</t>
  </si>
  <si>
    <t>Slovenia</t>
  </si>
  <si>
    <t>Slovakia</t>
  </si>
  <si>
    <t>FORTALEZA</t>
  </si>
  <si>
    <t>Portugal</t>
  </si>
  <si>
    <t>Member State</t>
  </si>
  <si>
    <t>KRASNODAR</t>
  </si>
  <si>
    <t>Total LTV visas issued</t>
  </si>
  <si>
    <t>Cyprus</t>
  </si>
  <si>
    <t>BRISBANE</t>
  </si>
  <si>
    <t>SAN MARINO</t>
  </si>
  <si>
    <t>LUGANO</t>
  </si>
  <si>
    <t>DETROIT, MI</t>
  </si>
  <si>
    <t>Italy</t>
  </si>
  <si>
    <t>Spain</t>
  </si>
  <si>
    <t>ANDORRA</t>
  </si>
  <si>
    <t>Finland</t>
  </si>
  <si>
    <t>Share of subtotal on worldwide total</t>
  </si>
  <si>
    <t>b) A short stay visa with limited territorial validity ("LTV") entitles the holder to stay only in the territory of the Member State(s) for which the visa is valid.</t>
  </si>
  <si>
    <t xml:space="preserve">a) Uniform short stay visas entitle the holder to stay in the territories of all Member States for a period of maximum 90 days/180 days. Such visas may be issued for the purpose of a single entry or multiple entries ("MEVs "). </t>
  </si>
  <si>
    <t>- Short stay visas</t>
  </si>
  <si>
    <t xml:space="preserve">This visa entitles the holder to transit through the international transit area of airports situated on the territory of a Member State without actually entering the territory of that Member State, during a stop-over or transfer between two stages of an international flight. "A" visas can be issued for a single airport transit or for multiple airport transits (Multiple A). </t>
  </si>
  <si>
    <t>- Airport transit visas (ATVs)</t>
  </si>
  <si>
    <t xml:space="preserve">Types of visas </t>
  </si>
  <si>
    <r>
      <t>The sheet entitled ‘</t>
    </r>
    <r>
      <rPr>
        <b/>
        <sz val="11"/>
        <color theme="1"/>
        <rFont val="Aptos Narrow"/>
        <family val="2"/>
        <scheme val="minor"/>
      </rPr>
      <t>Totals - third country</t>
    </r>
    <r>
      <rPr>
        <sz val="11"/>
        <color theme="1"/>
        <rFont val="Aptos Narrow"/>
        <family val="2"/>
        <scheme val="minor"/>
      </rPr>
      <t>’ presents total figures for each third country, ordered by the number of visa applications. These can also be filtered by individual countries. '</t>
    </r>
    <r>
      <rPr>
        <b/>
        <sz val="11"/>
        <color theme="1"/>
        <rFont val="Aptos Narrow"/>
        <family val="2"/>
        <scheme val="minor"/>
      </rPr>
      <t>ATV totals</t>
    </r>
    <r>
      <rPr>
        <sz val="11"/>
        <color theme="1"/>
        <rFont val="Aptos Narrow"/>
        <family val="2"/>
        <scheme val="minor"/>
      </rPr>
      <t>' sheet presents a summary of data on airport transit visas (ATV).</t>
    </r>
  </si>
  <si>
    <r>
      <t>The '</t>
    </r>
    <r>
      <rPr>
        <b/>
        <sz val="11"/>
        <color theme="1"/>
        <rFont val="Aptos Narrow"/>
        <family val="2"/>
        <scheme val="minor"/>
      </rPr>
      <t>Visas issued consulates + BCP</t>
    </r>
    <r>
      <rPr>
        <sz val="11"/>
        <color theme="1"/>
        <rFont val="Aptos Narrow"/>
        <family val="2"/>
        <scheme val="minor"/>
      </rPr>
      <t>' sheet contains a table summarising total numbers of C uniform visas issued by individual Schengen States both at the consulates and the border crossing points.</t>
    </r>
  </si>
  <si>
    <t xml:space="preserve">The next two sheets present all basic total data per Schengen State, ordered by visa applications or the number of visas issued, respectively. </t>
  </si>
  <si>
    <r>
      <t>The second sheet entitled '</t>
    </r>
    <r>
      <rPr>
        <b/>
        <sz val="11"/>
        <color theme="1"/>
        <rFont val="Aptos Narrow"/>
        <family val="2"/>
        <scheme val="minor"/>
      </rPr>
      <t>Totals - Schengen State'</t>
    </r>
    <r>
      <rPr>
        <sz val="11"/>
        <color theme="1"/>
        <rFont val="Aptos Narrow"/>
        <family val="2"/>
        <scheme val="minor"/>
      </rPr>
      <t xml:space="preserve"> presents basic total values disaggregated by Schengen States ordered alphabetically. On the top of the worksheet you can find a '</t>
    </r>
    <r>
      <rPr>
        <b/>
        <sz val="11"/>
        <color theme="1"/>
        <rFont val="Aptos Narrow"/>
        <family val="2"/>
        <scheme val="minor"/>
      </rPr>
      <t>Country where consulate is located'</t>
    </r>
    <r>
      <rPr>
        <sz val="11"/>
        <color theme="1"/>
        <rFont val="Aptos Narrow"/>
        <family val="2"/>
        <scheme val="minor"/>
      </rPr>
      <t xml:space="preserve"> field with a drop-down button which enables filtering total data for individual third countries. </t>
    </r>
  </si>
  <si>
    <r>
      <t>The '</t>
    </r>
    <r>
      <rPr>
        <b/>
        <sz val="11"/>
        <color theme="1"/>
        <rFont val="Aptos Narrow"/>
        <family val="2"/>
        <scheme val="minor"/>
      </rPr>
      <t>Data for consulates'</t>
    </r>
    <r>
      <rPr>
        <sz val="11"/>
        <color theme="1"/>
        <rFont val="Aptos Narrow"/>
        <family val="2"/>
        <scheme val="minor"/>
      </rPr>
      <t xml:space="preserve"> sheet contains a complete set of visa statistics for all States fully applying the Schengen acquis* and their consulates in third countries. Data are presented in bulk but the filters included on the top row allow for refined searches (it is necessary to click on the small arrows). For instance, only the data for a particular Member State/Associated country can be searched, or the data concerning a given third country or a location (city) in a third country.</t>
    </r>
  </si>
  <si>
    <t>Description of tables available in the compilation</t>
  </si>
  <si>
    <t>Grand Total</t>
  </si>
  <si>
    <t>Share of MEVs</t>
  </si>
  <si>
    <t>Not issued rate for uniform visas</t>
  </si>
  <si>
    <t>(All)</t>
  </si>
  <si>
    <t>No.</t>
  </si>
  <si>
    <t>Not issued rate for ATVs</t>
  </si>
  <si>
    <t xml:space="preserve">Airport transit visas (ATVs) applied for </t>
  </si>
  <si>
    <t xml:space="preserve"> ATVs issued (including multiple)</t>
  </si>
  <si>
    <t>Multiple ATVs issued</t>
  </si>
  <si>
    <t xml:space="preserve">ATVs not issued </t>
  </si>
  <si>
    <t>Uniform visas applied for</t>
  </si>
  <si>
    <t xml:space="preserve">Total uniform visas issued (including MEV) 
</t>
  </si>
  <si>
    <t>Multiple entry uniform visas (MEVs) issued</t>
  </si>
  <si>
    <t>Share of MEVs on total number of uniform visas issued</t>
  </si>
  <si>
    <t>Uniform visas not issued</t>
  </si>
  <si>
    <t>Total ATVs and uniform visas applied for</t>
  </si>
  <si>
    <t xml:space="preserve">Total ATVs and uniform visas issued  (including multiple ATVs, MEVs and LTVs) </t>
  </si>
  <si>
    <t>Total ATVs and uniform visas not issued</t>
  </si>
  <si>
    <t xml:space="preserve">Not issued rate for ATVs and uniform visas </t>
  </si>
  <si>
    <t xml:space="preserve">Uniform visas applied for </t>
  </si>
  <si>
    <t xml:space="preserve">Multiple entry uniform visas (MEVs) issued </t>
  </si>
  <si>
    <t xml:space="preserve">Total LTVs issued </t>
  </si>
  <si>
    <t xml:space="preserve">Uniform visas not issued </t>
  </si>
  <si>
    <t xml:space="preserve">Uniform visas issued in consulates </t>
  </si>
  <si>
    <t>Uniform visas issued at border crossing points</t>
  </si>
  <si>
    <t>Total uniform visas issued</t>
  </si>
  <si>
    <t>Country where the consulate is located</t>
  </si>
  <si>
    <t>Total LTVs issued</t>
  </si>
  <si>
    <t>Row Labels</t>
  </si>
  <si>
    <t>Total uniform visas issued (including MEV)</t>
  </si>
  <si>
    <t xml:space="preserve">Sum of Airport transit visas (ATVs) applied for </t>
  </si>
  <si>
    <t>Sum of  ATVs issued (including multiple)</t>
  </si>
  <si>
    <t>Sum of Multiple ATVs issued</t>
  </si>
  <si>
    <t xml:space="preserve">Sum of ATVs not issued </t>
  </si>
  <si>
    <r>
      <t xml:space="preserve">As with previous editions of the visa statistics compilation, the Excel sheets include filters that allow for detailed searches. Filter buttons, if available, can be found in table headings. The compilation comprises a total of 7 tables, each located on a </t>
    </r>
    <r>
      <rPr>
        <b/>
        <sz val="11"/>
        <rFont val="Aptos Narrow"/>
        <family val="2"/>
        <scheme val="minor"/>
      </rPr>
      <t>separate worksheet</t>
    </r>
    <r>
      <rPr>
        <sz val="11"/>
        <rFont val="Aptos Narrow"/>
        <family val="2"/>
        <scheme val="minor"/>
      </rPr>
      <t xml:space="preserve"> which can be </t>
    </r>
    <r>
      <rPr>
        <b/>
        <sz val="11"/>
        <rFont val="Aptos Narrow"/>
        <family val="2"/>
        <scheme val="minor"/>
      </rPr>
      <t>navigated with tabs below</t>
    </r>
    <r>
      <rPr>
        <sz val="11"/>
        <rFont val="Aptos Narrow"/>
        <family val="2"/>
        <scheme val="minor"/>
      </rPr>
      <t>. In order to facilitate the navigation of the compilation, each tab has been assigned a name briefly describing the contents of the respective table. Data on national short-stay visas issued by Cyprus are presented in a separate tab.</t>
    </r>
  </si>
  <si>
    <t>* Austria, Belgium, Bulgaria, Croatia, Czech Republic, Denmark, Estonia, Finland, France, Germany, Greece, Hungary, Iceland, Italy, Latvia, Lithuania, Luxembourg, Malta, Netherlands, Norway, Poland, Portugal, Romania, Slovakia, Slovenia, Spain, Sweden and Switzerland. Liechtenstein does not issue its own Schengen visas and is therefore not listed.</t>
  </si>
  <si>
    <t>Total worldwide 2025</t>
  </si>
  <si>
    <t>The subtotals for the chosen selection are presented at the bottom of the page ("Selection Sub total in 2025"), and below ("Total worldwide 2025") appear the general totals for all Member States/Associated countries in all locations.</t>
  </si>
  <si>
    <t>The final sheet contains data for the Member State not yet fully applying the Schengen acquis in 2025 (Cyprus) and the data on visas applied for concern national visas.</t>
  </si>
  <si>
    <t>All data have been provided by the Schengen States (EU Member States and Associated countries), in accordance with the Visa Code, Article 46 and Annex XII.  The data on visas applied for at the consulates of Cyprus concern national visas.</t>
  </si>
  <si>
    <t>TARACLIA</t>
  </si>
  <si>
    <t>VITEZ</t>
  </si>
  <si>
    <t>MONACO</t>
  </si>
  <si>
    <t>ANDORRA LA VELLA</t>
  </si>
  <si>
    <t>BAHIA BLANCA</t>
  </si>
  <si>
    <t>CORDOBA</t>
  </si>
  <si>
    <t>MENDOZA</t>
  </si>
  <si>
    <t>ROSARIO (Santa Fé)</t>
  </si>
  <si>
    <t>SANTA CRUZ DE LA SIERRA</t>
  </si>
  <si>
    <t>GUAYAQUIL</t>
  </si>
  <si>
    <t>BATA</t>
  </si>
  <si>
    <t>GUADALAJARA</t>
  </si>
  <si>
    <t>MONTERREY</t>
  </si>
  <si>
    <t>AGADIR</t>
  </si>
  <si>
    <t>NADOR</t>
  </si>
  <si>
    <t>TANGER</t>
  </si>
  <si>
    <t>TETOUAN</t>
  </si>
  <si>
    <t>NIAMEY</t>
  </si>
  <si>
    <t>SAN JUAN, PR</t>
  </si>
  <si>
    <t>MALAGA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</si>
</sst>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_-* #,##0_-;\-* #,##0_-;_-* &quot;-&quot;??_-;_-@_-"/>
  </numFmts>
  <fonts count="27" x14ac:knownFonts="1">
    <font>
      <sz val="11"/>
      <color theme="1"/>
      <name val="Aptos Narrow"/>
      <family val="2"/>
      <scheme val="minor"/>
    </font>
    <font>
      <sz val="11"/>
      <color theme="1"/>
      <name val="Aptos Narrow"/>
      <family val="2"/>
      <scheme val="minor"/>
    </font>
    <font>
      <sz val="10"/>
      <color indexed="8"/>
      <name val="Arial"/>
      <family val="2"/>
    </font>
    <font>
      <sz val="10"/>
      <name val="Arial"/>
      <family val="2"/>
    </font>
    <font>
      <b/>
      <sz val="11"/>
      <color theme="1"/>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sz val="11"/>
      <color rgb="FFFFFFFF"/>
      <name val="Calibri"/>
      <family val="2"/>
    </font>
    <font>
      <sz val="11"/>
      <color theme="1"/>
      <name val="Calibri"/>
      <family val="2"/>
    </font>
    <font>
      <sz val="11"/>
      <color rgb="FF000000"/>
      <name val="Calibri"/>
      <family val="2"/>
    </font>
    <font>
      <b/>
      <sz val="11"/>
      <color rgb="FF000000"/>
      <name val="Calibri"/>
      <family val="2"/>
    </font>
    <font>
      <b/>
      <sz val="11"/>
      <color rgb="FFFFFFFF"/>
      <name val="Calibri"/>
      <family val="2"/>
    </font>
    <font>
      <sz val="11"/>
      <name val="Calibri"/>
      <family val="2"/>
    </font>
    <font>
      <sz val="11"/>
      <color indexed="8"/>
      <name val="Calibri"/>
      <family val="2"/>
    </font>
    <font>
      <sz val="10"/>
      <color indexed="8"/>
      <name val="Calibri"/>
      <family val="2"/>
    </font>
    <font>
      <i/>
      <sz val="10"/>
      <color indexed="8"/>
      <name val="Calibri"/>
      <family val="2"/>
    </font>
    <font>
      <b/>
      <sz val="11"/>
      <color theme="1"/>
      <name val="Calibri"/>
      <family val="2"/>
    </font>
    <font>
      <b/>
      <sz val="10"/>
      <color theme="1"/>
      <name val="Calibri"/>
      <family val="2"/>
    </font>
    <font>
      <b/>
      <sz val="10"/>
      <name val="Calibri"/>
      <family val="2"/>
    </font>
    <font>
      <sz val="10"/>
      <color theme="1"/>
      <name val="Calibri"/>
      <family val="2"/>
    </font>
    <font>
      <sz val="10"/>
      <name val="Calibri"/>
      <family val="2"/>
    </font>
    <font>
      <sz val="20"/>
      <color rgb="FFFF0000"/>
      <name val="Calibri"/>
      <family val="2"/>
    </font>
    <font>
      <b/>
      <sz val="11"/>
      <color rgb="FFFF0000"/>
      <name val="Calibri"/>
      <family val="2"/>
    </font>
    <font>
      <sz val="11"/>
      <color rgb="FFFFFFFF"/>
      <name val="Calibri"/>
    </font>
    <font>
      <b/>
      <sz val="11"/>
      <color rgb="FFFFFFFF"/>
      <name val="Calibri"/>
    </font>
    <font>
      <sz val="11"/>
      <color theme="1"/>
      <name val="Calibri"/>
    </font>
  </fonts>
  <fills count="20">
    <fill>
      <patternFill patternType="none"/>
    </fill>
    <fill>
      <patternFill patternType="gray125"/>
    </fill>
    <fill>
      <patternFill patternType="solid">
        <fgColor theme="5" tint="0.79998168889431442"/>
        <bgColor indexed="64"/>
      </patternFill>
    </fill>
    <fill>
      <patternFill patternType="solid">
        <fgColor indexed="50"/>
        <bgColor indexed="64"/>
      </patternFill>
    </fill>
    <fill>
      <patternFill patternType="solid">
        <fgColor indexed="51"/>
        <bgColor indexed="64"/>
      </patternFill>
    </fill>
    <fill>
      <patternFill patternType="solid">
        <fgColor indexed="55"/>
        <bgColor indexed="0"/>
      </patternFill>
    </fill>
    <fill>
      <patternFill patternType="solid">
        <fgColor indexed="55"/>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rgb="FFEBF1DE"/>
      </patternFill>
    </fill>
    <fill>
      <patternFill patternType="solid">
        <fgColor theme="0" tint="-0.34998626667073579"/>
        <bgColor indexed="64"/>
      </patternFill>
    </fill>
    <fill>
      <patternFill patternType="solid">
        <fgColor rgb="FF92D050"/>
        <bgColor indexed="64"/>
      </patternFill>
    </fill>
    <fill>
      <patternFill patternType="solid">
        <fgColor rgb="FFFFC000"/>
        <bgColor indexed="64"/>
      </patternFill>
    </fill>
    <fill>
      <patternFill patternType="solid">
        <fgColor theme="0" tint="-0.34998626667073579"/>
        <bgColor indexed="0"/>
      </patternFill>
    </fill>
    <fill>
      <patternFill patternType="solid">
        <fgColor theme="0" tint="-0.14999847407452621"/>
        <bgColor indexed="64"/>
      </patternFill>
    </fill>
    <fill>
      <patternFill patternType="solid">
        <fgColor theme="4" tint="0.59999389629810485"/>
        <bgColor indexed="64"/>
      </patternFill>
    </fill>
    <fill>
      <patternFill patternType="solid">
        <fgColor rgb="FF76933C"/>
        <bgColor rgb="FF76933C"/>
      </patternFill>
    </fill>
    <fill>
      <patternFill patternType="solid">
        <fgColor theme="6" tint="0.79998168889431442"/>
        <bgColor rgb="FF000000"/>
      </patternFill>
    </fill>
    <fill>
      <patternFill patternType="solid">
        <fgColor theme="6" tint="0.39997558519241921"/>
        <bgColor indexed="64"/>
      </patternFill>
    </fill>
  </fills>
  <borders count="6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theme="6" tint="-0.499984740745262"/>
      </left>
      <right style="medium">
        <color theme="6" tint="-0.499984740745262"/>
      </right>
      <top/>
      <bottom/>
      <diagonal/>
    </border>
    <border>
      <left style="medium">
        <color theme="6" tint="-0.499984740745262"/>
      </left>
      <right/>
      <top style="medium">
        <color theme="6" tint="-0.499984740745262"/>
      </top>
      <bottom/>
      <diagonal/>
    </border>
    <border>
      <left style="medium">
        <color theme="6" tint="-0.499984740745262"/>
      </left>
      <right/>
      <top style="thin">
        <color indexed="64"/>
      </top>
      <bottom style="medium">
        <color theme="6" tint="-0.499984740745262"/>
      </bottom>
      <diagonal/>
    </border>
    <border>
      <left style="medium">
        <color theme="6" tint="-0.499984740745262"/>
      </left>
      <right/>
      <top/>
      <bottom style="thin">
        <color theme="6" tint="-0.499984740745262"/>
      </bottom>
      <diagonal/>
    </border>
    <border>
      <left style="medium">
        <color theme="6" tint="-0.499984740745262"/>
      </left>
      <right/>
      <top style="thin">
        <color theme="6" tint="-0.499984740745262"/>
      </top>
      <bottom style="thin">
        <color theme="6" tint="-0.49998474074526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theme="6" tint="-0.499984740745262"/>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theme="6" tint="-0.499984740745262"/>
      </left>
      <right/>
      <top style="thin">
        <color theme="6" tint="-0.499984740745262"/>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theme="6" tint="-0.499984740745262"/>
      </right>
      <top style="medium">
        <color indexed="64"/>
      </top>
      <bottom style="medium">
        <color indexed="64"/>
      </bottom>
      <diagonal/>
    </border>
    <border>
      <left style="medium">
        <color indexed="64"/>
      </left>
      <right style="thin">
        <color theme="6" tint="-0.499984740745262"/>
      </right>
      <top style="medium">
        <color indexed="64"/>
      </top>
      <bottom/>
      <diagonal/>
    </border>
    <border>
      <left style="thin">
        <color theme="6" tint="-0.499984740745262"/>
      </left>
      <right style="thin">
        <color theme="6" tint="-0.499984740745262"/>
      </right>
      <top style="medium">
        <color indexed="64"/>
      </top>
      <bottom/>
      <diagonal/>
    </border>
    <border>
      <left/>
      <right/>
      <top style="medium">
        <color indexed="64"/>
      </top>
      <bottom/>
      <diagonal/>
    </border>
    <border>
      <left style="medium">
        <color theme="6" tint="-0.249977111117893"/>
      </left>
      <right style="medium">
        <color indexed="64"/>
      </right>
      <top style="medium">
        <color indexed="64"/>
      </top>
      <bottom/>
      <diagonal/>
    </border>
    <border>
      <left style="thin">
        <color theme="6" tint="-0.499984740745262"/>
      </left>
      <right style="thin">
        <color theme="6" tint="-0.499984740745262"/>
      </right>
      <top/>
      <bottom style="medium">
        <color indexed="64"/>
      </bottom>
      <diagonal/>
    </border>
    <border>
      <left style="medium">
        <color indexed="64"/>
      </left>
      <right style="thin">
        <color theme="6" tint="-0.499984740745262"/>
      </right>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theme="6" tint="-0.499984740745262"/>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theme="6" tint="-0.499984740745262"/>
      </left>
      <right style="thin">
        <color indexed="64"/>
      </right>
      <top style="double">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style="double">
        <color indexed="64"/>
      </bottom>
      <diagonal/>
    </border>
  </borders>
  <cellStyleXfs count="6">
    <xf numFmtId="0" fontId="0" fillId="0" borderId="0"/>
    <xf numFmtId="9" fontId="1" fillId="0" borderId="0" applyFont="0" applyFill="0" applyBorder="0" applyAlignment="0" applyProtection="0"/>
    <xf numFmtId="0" fontId="2" fillId="0" borderId="0"/>
    <xf numFmtId="0" fontId="2" fillId="0" borderId="0"/>
    <xf numFmtId="9" fontId="3" fillId="0" borderId="0" applyFont="0" applyFill="0" applyBorder="0" applyAlignment="0" applyProtection="0"/>
    <xf numFmtId="0" fontId="3" fillId="0" borderId="0"/>
  </cellStyleXfs>
  <cellXfs count="197">
    <xf numFmtId="0" fontId="0" fillId="0" borderId="0" xfId="0"/>
    <xf numFmtId="0" fontId="0" fillId="0" borderId="0" xfId="0" applyAlignment="1">
      <alignment vertical="top" wrapText="1"/>
    </xf>
    <xf numFmtId="0" fontId="4" fillId="0" borderId="0" xfId="0" applyFont="1" applyAlignment="1">
      <alignment vertical="top" wrapText="1"/>
    </xf>
    <xf numFmtId="0" fontId="0" fillId="0" borderId="0" xfId="0" quotePrefix="1" applyAlignment="1">
      <alignment vertical="top" wrapText="1"/>
    </xf>
    <xf numFmtId="0" fontId="5" fillId="0" borderId="0" xfId="0" applyFont="1" applyAlignment="1">
      <alignment vertical="top" wrapText="1"/>
    </xf>
    <xf numFmtId="0" fontId="7" fillId="0" borderId="0" xfId="0" applyFont="1" applyAlignment="1">
      <alignment vertical="top" wrapText="1"/>
    </xf>
    <xf numFmtId="0" fontId="9" fillId="0" borderId="0" xfId="0" applyFont="1"/>
    <xf numFmtId="0" fontId="13" fillId="2" borderId="1" xfId="0" applyFont="1" applyFill="1" applyBorder="1" applyAlignment="1">
      <alignment horizontal="center" textRotation="90" wrapText="1"/>
    </xf>
    <xf numFmtId="0" fontId="13" fillId="2" borderId="2" xfId="0" applyFont="1" applyFill="1" applyBorder="1" applyAlignment="1">
      <alignment horizontal="center" textRotation="90" wrapText="1"/>
    </xf>
    <xf numFmtId="0" fontId="13" fillId="2" borderId="3" xfId="0" applyFont="1" applyFill="1" applyBorder="1" applyAlignment="1">
      <alignment horizontal="center" vertical="center" textRotation="90" wrapText="1"/>
    </xf>
    <xf numFmtId="0" fontId="13" fillId="3" borderId="1" xfId="0" applyFont="1" applyFill="1" applyBorder="1" applyAlignment="1">
      <alignment horizontal="center" vertical="center" textRotation="90" wrapText="1"/>
    </xf>
    <xf numFmtId="0" fontId="13" fillId="3" borderId="2" xfId="0" applyFont="1" applyFill="1" applyBorder="1" applyAlignment="1">
      <alignment horizontal="center" vertical="center" textRotation="90" wrapText="1"/>
    </xf>
    <xf numFmtId="0" fontId="13" fillId="3" borderId="4" xfId="0" applyFont="1" applyFill="1" applyBorder="1" applyAlignment="1">
      <alignment horizontal="center" vertical="center" textRotation="90" wrapText="1"/>
    </xf>
    <xf numFmtId="0" fontId="13" fillId="4" borderId="5" xfId="0" applyFont="1" applyFill="1" applyBorder="1" applyAlignment="1">
      <alignment horizontal="center" vertical="center" textRotation="90" wrapText="1"/>
    </xf>
    <xf numFmtId="0" fontId="13" fillId="4" borderId="2" xfId="0" applyFont="1" applyFill="1" applyBorder="1" applyAlignment="1">
      <alignment horizontal="center" vertical="center" textRotation="90" wrapText="1"/>
    </xf>
    <xf numFmtId="0" fontId="13" fillId="4" borderId="4" xfId="0" applyFont="1" applyFill="1" applyBorder="1" applyAlignment="1">
      <alignment horizontal="center" vertical="center" textRotation="90" wrapText="1"/>
    </xf>
    <xf numFmtId="0" fontId="14" fillId="5" borderId="5" xfId="2" applyFont="1" applyFill="1" applyBorder="1" applyAlignment="1">
      <alignment horizontal="center" vertical="center" textRotation="90" wrapText="1"/>
    </xf>
    <xf numFmtId="0" fontId="13" fillId="6" borderId="2" xfId="0" applyFont="1" applyFill="1" applyBorder="1" applyAlignment="1">
      <alignment horizontal="center" vertical="center" textRotation="90" wrapText="1"/>
    </xf>
    <xf numFmtId="0" fontId="13" fillId="6" borderId="4" xfId="0" applyFont="1" applyFill="1" applyBorder="1" applyAlignment="1">
      <alignment horizontal="center" vertical="center" textRotation="90" wrapText="1"/>
    </xf>
    <xf numFmtId="0" fontId="9" fillId="0" borderId="7" xfId="0" applyFont="1" applyBorder="1"/>
    <xf numFmtId="0" fontId="14" fillId="0" borderId="7" xfId="3" applyFont="1" applyBorder="1" applyAlignment="1">
      <alignment wrapText="1"/>
    </xf>
    <xf numFmtId="0" fontId="14" fillId="0" borderId="8" xfId="3" applyFont="1" applyBorder="1" applyAlignment="1">
      <alignment wrapText="1"/>
    </xf>
    <xf numFmtId="0" fontId="10" fillId="0" borderId="7" xfId="3" applyFont="1" applyBorder="1" applyAlignment="1">
      <alignment wrapText="1"/>
    </xf>
    <xf numFmtId="0" fontId="10" fillId="0" borderId="8" xfId="3" applyFont="1" applyBorder="1" applyAlignment="1">
      <alignment wrapText="1"/>
    </xf>
    <xf numFmtId="0" fontId="16" fillId="0" borderId="0" xfId="2" applyFont="1" applyAlignment="1">
      <alignment horizontal="center" vertical="center" wrapText="1"/>
    </xf>
    <xf numFmtId="0" fontId="17" fillId="16" borderId="1" xfId="0" applyFont="1" applyFill="1" applyBorder="1" applyAlignment="1">
      <alignment horizontal="center" vertical="center" wrapText="1"/>
    </xf>
    <xf numFmtId="164" fontId="19" fillId="16" borderId="2" xfId="1" applyNumberFormat="1" applyFont="1" applyFill="1" applyBorder="1" applyAlignment="1" applyProtection="1">
      <alignment horizontal="center" vertical="center"/>
    </xf>
    <xf numFmtId="164" fontId="19" fillId="16" borderId="2" xfId="1" applyNumberFormat="1" applyFont="1" applyFill="1" applyBorder="1" applyAlignment="1" applyProtection="1">
      <alignment horizontal="center" vertical="center" wrapText="1"/>
    </xf>
    <xf numFmtId="164" fontId="19" fillId="16" borderId="4" xfId="0" applyNumberFormat="1" applyFont="1" applyFill="1" applyBorder="1" applyAlignment="1">
      <alignment horizontal="center" vertical="center"/>
    </xf>
    <xf numFmtId="0" fontId="9" fillId="0" borderId="6" xfId="0" applyFont="1" applyBorder="1" applyAlignment="1">
      <alignment wrapText="1"/>
    </xf>
    <xf numFmtId="164" fontId="21" fillId="8" borderId="7" xfId="1" applyNumberFormat="1" applyFont="1" applyFill="1" applyBorder="1" applyAlignment="1" applyProtection="1">
      <alignment horizontal="center" vertical="center"/>
    </xf>
    <xf numFmtId="164" fontId="21" fillId="8" borderId="7" xfId="1" applyNumberFormat="1" applyFont="1" applyFill="1" applyBorder="1" applyAlignment="1" applyProtection="1">
      <alignment horizontal="center" vertical="center" wrapText="1"/>
    </xf>
    <xf numFmtId="164" fontId="21" fillId="8" borderId="23" xfId="0" applyNumberFormat="1" applyFont="1" applyFill="1" applyBorder="1" applyAlignment="1">
      <alignment horizontal="center" vertical="center"/>
    </xf>
    <xf numFmtId="0" fontId="9" fillId="0" borderId="15" xfId="0" applyFont="1" applyBorder="1" applyAlignment="1">
      <alignment wrapText="1"/>
    </xf>
    <xf numFmtId="0" fontId="9" fillId="8" borderId="0" xfId="0" applyFont="1" applyFill="1"/>
    <xf numFmtId="0" fontId="12" fillId="8" borderId="0" xfId="0" applyFont="1" applyFill="1" applyAlignment="1">
      <alignment horizontal="center" vertical="center" wrapText="1"/>
    </xf>
    <xf numFmtId="0" fontId="8" fillId="8" borderId="0" xfId="0" applyFont="1" applyFill="1" applyAlignment="1">
      <alignment horizontal="center" vertical="center" wrapText="1"/>
    </xf>
    <xf numFmtId="0" fontId="9" fillId="0" borderId="0" xfId="0" applyFont="1" applyAlignment="1">
      <alignment horizontal="center" vertical="center"/>
    </xf>
    <xf numFmtId="0" fontId="22" fillId="0" borderId="0" xfId="0" applyFont="1" applyAlignment="1">
      <alignment horizontal="center" vertical="center"/>
    </xf>
    <xf numFmtId="0" fontId="23" fillId="0" borderId="0" xfId="0" applyFont="1" applyAlignment="1" applyProtection="1">
      <alignment horizontal="center" vertical="center"/>
      <protection locked="0"/>
    </xf>
    <xf numFmtId="0" fontId="13" fillId="2" borderId="7" xfId="0" applyFont="1" applyFill="1" applyBorder="1" applyAlignment="1">
      <alignment horizontal="center" textRotation="90" wrapText="1"/>
    </xf>
    <xf numFmtId="0" fontId="13" fillId="2" borderId="18" xfId="0" applyFont="1" applyFill="1" applyBorder="1" applyAlignment="1">
      <alignment horizontal="center" textRotation="90" wrapText="1"/>
    </xf>
    <xf numFmtId="0" fontId="13" fillId="2" borderId="19" xfId="0" applyFont="1" applyFill="1" applyBorder="1" applyAlignment="1">
      <alignment horizontal="center" vertical="center" textRotation="90" wrapText="1"/>
    </xf>
    <xf numFmtId="0" fontId="21" fillId="12" borderId="1" xfId="0" applyFont="1" applyFill="1" applyBorder="1" applyAlignment="1">
      <alignment horizontal="center" vertical="center" textRotation="90" wrapText="1"/>
    </xf>
    <xf numFmtId="0" fontId="21" fillId="12" borderId="2" xfId="0" applyFont="1" applyFill="1" applyBorder="1" applyAlignment="1">
      <alignment horizontal="center" vertical="center" textRotation="90" wrapText="1"/>
    </xf>
    <xf numFmtId="0" fontId="21" fillId="12" borderId="4" xfId="0" applyFont="1" applyFill="1" applyBorder="1" applyAlignment="1">
      <alignment horizontal="center" vertical="center" textRotation="90" wrapText="1"/>
    </xf>
    <xf numFmtId="0" fontId="21" fillId="13" borderId="1" xfId="0" applyFont="1" applyFill="1" applyBorder="1" applyAlignment="1">
      <alignment horizontal="center" vertical="center" textRotation="90" wrapText="1"/>
    </xf>
    <xf numFmtId="0" fontId="21" fillId="13" borderId="2" xfId="0" applyFont="1" applyFill="1" applyBorder="1" applyAlignment="1">
      <alignment horizontal="center" vertical="center" textRotation="90" wrapText="1"/>
    </xf>
    <xf numFmtId="0" fontId="21" fillId="13" borderId="20" xfId="0" applyFont="1" applyFill="1" applyBorder="1" applyAlignment="1">
      <alignment horizontal="center" vertical="center" textRotation="90" wrapText="1"/>
    </xf>
    <xf numFmtId="0" fontId="15" fillId="14" borderId="5" xfId="2" applyFont="1" applyFill="1" applyBorder="1" applyAlignment="1">
      <alignment horizontal="center" vertical="center" textRotation="90" wrapText="1"/>
    </xf>
    <xf numFmtId="0" fontId="21" fillId="11" borderId="2" xfId="0" applyFont="1" applyFill="1" applyBorder="1" applyAlignment="1">
      <alignment horizontal="center" vertical="center" textRotation="90" wrapText="1"/>
    </xf>
    <xf numFmtId="0" fontId="21" fillId="11" borderId="4" xfId="0" applyFont="1" applyFill="1" applyBorder="1" applyAlignment="1">
      <alignment horizontal="center" vertical="center" textRotation="90" wrapText="1"/>
    </xf>
    <xf numFmtId="164" fontId="21" fillId="7" borderId="10" xfId="4" applyNumberFormat="1" applyFont="1" applyFill="1" applyBorder="1" applyAlignment="1" applyProtection="1">
      <alignment horizontal="center" vertical="center"/>
    </xf>
    <xf numFmtId="164" fontId="21" fillId="2" borderId="11" xfId="4" applyNumberFormat="1" applyFont="1" applyFill="1" applyBorder="1" applyAlignment="1" applyProtection="1">
      <alignment horizontal="center" vertical="center" wrapText="1"/>
    </xf>
    <xf numFmtId="164" fontId="21" fillId="2" borderId="12" xfId="4" applyNumberFormat="1" applyFont="1" applyFill="1" applyBorder="1" applyAlignment="1" applyProtection="1">
      <alignment horizontal="center" vertical="center" wrapText="1"/>
    </xf>
    <xf numFmtId="164" fontId="21" fillId="15" borderId="12" xfId="0" applyNumberFormat="1" applyFont="1" applyFill="1" applyBorder="1" applyAlignment="1">
      <alignment horizontal="center" vertical="center"/>
    </xf>
    <xf numFmtId="0" fontId="21" fillId="8" borderId="7" xfId="5" applyFont="1" applyFill="1" applyBorder="1" applyAlignment="1">
      <alignment horizontal="center" vertical="center"/>
    </xf>
    <xf numFmtId="0" fontId="21" fillId="8" borderId="13" xfId="5" applyFont="1" applyFill="1" applyBorder="1" applyAlignment="1">
      <alignment horizontal="center" vertical="center"/>
    </xf>
    <xf numFmtId="0" fontId="21" fillId="8" borderId="11" xfId="5" applyFont="1" applyFill="1" applyBorder="1" applyAlignment="1">
      <alignment horizontal="center" vertical="center"/>
    </xf>
    <xf numFmtId="0" fontId="9" fillId="0" borderId="11" xfId="0" applyFont="1" applyBorder="1"/>
    <xf numFmtId="0" fontId="21" fillId="8" borderId="6" xfId="5" applyFont="1" applyFill="1" applyBorder="1" applyAlignment="1">
      <alignment horizontal="center" vertical="center"/>
    </xf>
    <xf numFmtId="0" fontId="21" fillId="0" borderId="7" xfId="5" applyFont="1" applyBorder="1" applyAlignment="1">
      <alignment horizontal="center" vertical="center"/>
    </xf>
    <xf numFmtId="0" fontId="21" fillId="0" borderId="6" xfId="5" applyFont="1" applyBorder="1" applyAlignment="1">
      <alignment horizontal="center" vertical="center"/>
    </xf>
    <xf numFmtId="164" fontId="10" fillId="0" borderId="1" xfId="1" applyNumberFormat="1" applyFont="1" applyBorder="1" applyAlignment="1">
      <alignment wrapText="1"/>
    </xf>
    <xf numFmtId="164" fontId="10" fillId="0" borderId="4" xfId="1" applyNumberFormat="1" applyFont="1" applyBorder="1" applyAlignment="1">
      <alignment wrapText="1"/>
    </xf>
    <xf numFmtId="164" fontId="10" fillId="0" borderId="6" xfId="1" applyNumberFormat="1" applyFont="1" applyBorder="1" applyAlignment="1">
      <alignment wrapText="1"/>
    </xf>
    <xf numFmtId="164" fontId="10" fillId="0" borderId="23" xfId="1" applyNumberFormat="1" applyFont="1" applyBorder="1" applyAlignment="1">
      <alignment wrapText="1"/>
    </xf>
    <xf numFmtId="164" fontId="10" fillId="0" borderId="34" xfId="1" applyNumberFormat="1" applyFont="1" applyBorder="1" applyAlignment="1">
      <alignment wrapText="1"/>
    </xf>
    <xf numFmtId="164" fontId="10" fillId="0" borderId="35" xfId="1" applyNumberFormat="1" applyFont="1" applyBorder="1" applyAlignment="1">
      <alignment wrapText="1"/>
    </xf>
    <xf numFmtId="164" fontId="10" fillId="8" borderId="36" xfId="1" applyNumberFormat="1" applyFont="1" applyFill="1" applyBorder="1" applyAlignment="1">
      <alignment wrapText="1"/>
    </xf>
    <xf numFmtId="164" fontId="10" fillId="8" borderId="37" xfId="1" applyNumberFormat="1" applyFont="1" applyFill="1" applyBorder="1" applyAlignment="1">
      <alignment wrapText="1"/>
    </xf>
    <xf numFmtId="0" fontId="12" fillId="17" borderId="39" xfId="0" applyFont="1" applyFill="1" applyBorder="1" applyAlignment="1">
      <alignment horizontal="center" vertical="center" wrapText="1"/>
    </xf>
    <xf numFmtId="0" fontId="12" fillId="17" borderId="40" xfId="0" applyFont="1" applyFill="1" applyBorder="1" applyAlignment="1">
      <alignment horizontal="center" vertical="center" wrapText="1"/>
    </xf>
    <xf numFmtId="3" fontId="10" fillId="19" borderId="29" xfId="0" applyNumberFormat="1" applyFont="1" applyFill="1" applyBorder="1" applyAlignment="1">
      <alignment wrapText="1"/>
    </xf>
    <xf numFmtId="3" fontId="10" fillId="19" borderId="28" xfId="0" applyNumberFormat="1" applyFont="1" applyFill="1" applyBorder="1" applyAlignment="1">
      <alignment wrapText="1"/>
    </xf>
    <xf numFmtId="3" fontId="10" fillId="19" borderId="43" xfId="0" applyNumberFormat="1" applyFont="1" applyFill="1" applyBorder="1" applyAlignment="1">
      <alignment wrapText="1"/>
    </xf>
    <xf numFmtId="3" fontId="10" fillId="19" borderId="8" xfId="0" applyNumberFormat="1" applyFont="1" applyFill="1" applyBorder="1" applyAlignment="1">
      <alignment wrapText="1"/>
    </xf>
    <xf numFmtId="164" fontId="10" fillId="7" borderId="1" xfId="1" applyNumberFormat="1" applyFont="1" applyFill="1" applyBorder="1" applyAlignment="1">
      <alignment wrapText="1"/>
    </xf>
    <xf numFmtId="164" fontId="10" fillId="7" borderId="4" xfId="1" applyNumberFormat="1" applyFont="1" applyFill="1" applyBorder="1" applyAlignment="1">
      <alignment wrapText="1"/>
    </xf>
    <xf numFmtId="164" fontId="10" fillId="7" borderId="6" xfId="1" applyNumberFormat="1" applyFont="1" applyFill="1" applyBorder="1" applyAlignment="1">
      <alignment wrapText="1"/>
    </xf>
    <xf numFmtId="164" fontId="10" fillId="7" borderId="23" xfId="1" applyNumberFormat="1" applyFont="1" applyFill="1" applyBorder="1" applyAlignment="1">
      <alignment wrapText="1"/>
    </xf>
    <xf numFmtId="164" fontId="10" fillId="7" borderId="22" xfId="1" applyNumberFormat="1" applyFont="1" applyFill="1" applyBorder="1" applyAlignment="1">
      <alignment wrapText="1"/>
    </xf>
    <xf numFmtId="164" fontId="10" fillId="7" borderId="44" xfId="1" applyNumberFormat="1" applyFont="1" applyFill="1" applyBorder="1" applyAlignment="1">
      <alignment wrapText="1"/>
    </xf>
    <xf numFmtId="164" fontId="10" fillId="7" borderId="13" xfId="1" applyNumberFormat="1" applyFont="1" applyFill="1" applyBorder="1" applyAlignment="1">
      <alignment wrapText="1"/>
    </xf>
    <xf numFmtId="164" fontId="10" fillId="7" borderId="12" xfId="1" applyNumberFormat="1" applyFont="1" applyFill="1" applyBorder="1" applyAlignment="1">
      <alignment wrapText="1"/>
    </xf>
    <xf numFmtId="164" fontId="11" fillId="7" borderId="45" xfId="1" applyNumberFormat="1" applyFont="1" applyFill="1" applyBorder="1" applyAlignment="1">
      <alignment wrapText="1"/>
    </xf>
    <xf numFmtId="164" fontId="11" fillId="7" borderId="17" xfId="1" applyNumberFormat="1" applyFont="1" applyFill="1" applyBorder="1" applyAlignment="1">
      <alignment wrapText="1"/>
    </xf>
    <xf numFmtId="164" fontId="10" fillId="7" borderId="34" xfId="1" applyNumberFormat="1" applyFont="1" applyFill="1" applyBorder="1" applyAlignment="1">
      <alignment wrapText="1"/>
    </xf>
    <xf numFmtId="164" fontId="10" fillId="7" borderId="35" xfId="1" applyNumberFormat="1" applyFont="1" applyFill="1" applyBorder="1" applyAlignment="1">
      <alignment wrapText="1"/>
    </xf>
    <xf numFmtId="3" fontId="10" fillId="8" borderId="25" xfId="0" applyNumberFormat="1" applyFont="1" applyFill="1" applyBorder="1" applyAlignment="1">
      <alignment wrapText="1"/>
    </xf>
    <xf numFmtId="3" fontId="8" fillId="17" borderId="27" xfId="0" applyNumberFormat="1" applyFont="1" applyFill="1" applyBorder="1" applyAlignment="1">
      <alignment wrapText="1"/>
    </xf>
    <xf numFmtId="0" fontId="12" fillId="17" borderId="46" xfId="0" applyFont="1" applyFill="1" applyBorder="1" applyAlignment="1">
      <alignment horizontal="center" vertical="center" wrapText="1"/>
    </xf>
    <xf numFmtId="3" fontId="10" fillId="0" borderId="7" xfId="0" applyNumberFormat="1" applyFont="1" applyBorder="1" applyAlignment="1">
      <alignment horizontal="center" vertical="center" wrapText="1"/>
    </xf>
    <xf numFmtId="0" fontId="10" fillId="0" borderId="6" xfId="0" applyFont="1" applyBorder="1" applyAlignment="1">
      <alignment horizontal="center" vertical="center" wrapText="1"/>
    </xf>
    <xf numFmtId="3" fontId="11" fillId="0" borderId="23" xfId="0" applyNumberFormat="1" applyFont="1" applyBorder="1" applyAlignment="1">
      <alignment horizontal="center" vertical="center" wrapText="1"/>
    </xf>
    <xf numFmtId="3" fontId="11" fillId="0" borderId="51" xfId="0" applyNumberFormat="1" applyFont="1" applyBorder="1" applyAlignment="1">
      <alignment horizontal="center" vertical="center" wrapText="1"/>
    </xf>
    <xf numFmtId="0" fontId="11" fillId="0" borderId="52" xfId="0" applyFont="1" applyBorder="1" applyAlignment="1">
      <alignment horizontal="center" vertical="center" wrapText="1"/>
    </xf>
    <xf numFmtId="0" fontId="10" fillId="0" borderId="53" xfId="0" applyFont="1" applyBorder="1" applyAlignment="1">
      <alignment horizontal="center" vertical="center" wrapText="1"/>
    </xf>
    <xf numFmtId="3" fontId="10" fillId="0" borderId="33" xfId="0" applyNumberFormat="1" applyFont="1" applyBorder="1" applyAlignment="1">
      <alignment horizontal="center" vertical="center" wrapText="1"/>
    </xf>
    <xf numFmtId="3" fontId="11" fillId="0" borderId="54" xfId="0" applyNumberFormat="1" applyFont="1" applyBorder="1" applyAlignment="1">
      <alignment horizontal="center" vertical="center" wrapText="1"/>
    </xf>
    <xf numFmtId="0" fontId="12" fillId="17" borderId="47" xfId="0" applyFont="1" applyFill="1" applyBorder="1" applyAlignment="1">
      <alignment horizontal="center" vertical="center" wrapText="1"/>
    </xf>
    <xf numFmtId="0" fontId="12" fillId="17" borderId="48" xfId="0" applyFont="1" applyFill="1" applyBorder="1" applyAlignment="1">
      <alignment horizontal="center" vertical="center" wrapText="1"/>
    </xf>
    <xf numFmtId="0" fontId="12" fillId="17" borderId="49" xfId="0" applyFont="1" applyFill="1" applyBorder="1" applyAlignment="1">
      <alignment horizontal="center" vertical="center" wrapText="1"/>
    </xf>
    <xf numFmtId="0" fontId="12" fillId="17" borderId="50" xfId="0" applyFont="1" applyFill="1" applyBorder="1" applyAlignment="1">
      <alignment horizontal="center" vertical="center" wrapText="1"/>
    </xf>
    <xf numFmtId="3" fontId="8" fillId="17" borderId="26" xfId="0" applyNumberFormat="1" applyFont="1" applyFill="1" applyBorder="1" applyAlignment="1">
      <alignment horizontal="center" vertical="center" wrapText="1"/>
    </xf>
    <xf numFmtId="3" fontId="10" fillId="19" borderId="8" xfId="0" applyNumberFormat="1" applyFont="1" applyFill="1" applyBorder="1" applyAlignment="1">
      <alignment vertical="center" wrapText="1"/>
    </xf>
    <xf numFmtId="164" fontId="9" fillId="7" borderId="6" xfId="0" applyNumberFormat="1" applyFont="1" applyFill="1" applyBorder="1" applyAlignment="1">
      <alignment horizontal="center" vertical="center"/>
    </xf>
    <xf numFmtId="164" fontId="13" fillId="18" borderId="23" xfId="1" applyNumberFormat="1" applyFont="1" applyFill="1" applyBorder="1" applyAlignment="1" applyProtection="1">
      <alignment horizontal="center" vertical="center"/>
    </xf>
    <xf numFmtId="164" fontId="9" fillId="7" borderId="34" xfId="0" applyNumberFormat="1" applyFont="1" applyFill="1" applyBorder="1" applyAlignment="1">
      <alignment horizontal="center" vertical="center"/>
    </xf>
    <xf numFmtId="164" fontId="13" fillId="18" borderId="35" xfId="1" applyNumberFormat="1" applyFont="1" applyFill="1" applyBorder="1" applyAlignment="1" applyProtection="1">
      <alignment horizontal="center" vertical="center"/>
    </xf>
    <xf numFmtId="164" fontId="13" fillId="18" borderId="32" xfId="1" applyNumberFormat="1" applyFont="1" applyFill="1" applyBorder="1" applyAlignment="1" applyProtection="1">
      <alignment horizontal="right" vertical="center"/>
    </xf>
    <xf numFmtId="164" fontId="13" fillId="18" borderId="42" xfId="1" applyNumberFormat="1" applyFont="1" applyFill="1" applyBorder="1" applyAlignment="1" applyProtection="1">
      <alignment horizontal="right" vertical="center"/>
    </xf>
    <xf numFmtId="164" fontId="13" fillId="18" borderId="30" xfId="1" applyNumberFormat="1" applyFont="1" applyFill="1" applyBorder="1" applyAlignment="1" applyProtection="1">
      <alignment horizontal="right" vertical="center"/>
    </xf>
    <xf numFmtId="0" fontId="12" fillId="17" borderId="31" xfId="0" applyFont="1" applyFill="1" applyBorder="1" applyAlignment="1">
      <alignment horizontal="center" vertical="center" wrapText="1"/>
    </xf>
    <xf numFmtId="3" fontId="12" fillId="17" borderId="47" xfId="0" applyNumberFormat="1" applyFont="1" applyFill="1" applyBorder="1" applyAlignment="1">
      <alignment horizontal="center" vertical="center" wrapText="1"/>
    </xf>
    <xf numFmtId="0" fontId="12" fillId="17" borderId="55" xfId="0" applyFont="1" applyFill="1" applyBorder="1" applyAlignment="1">
      <alignment horizontal="center" vertical="center" wrapText="1"/>
    </xf>
    <xf numFmtId="164" fontId="9" fillId="7" borderId="45" xfId="0" applyNumberFormat="1" applyFont="1" applyFill="1" applyBorder="1" applyAlignment="1">
      <alignment horizontal="center" vertical="center"/>
    </xf>
    <xf numFmtId="164" fontId="13" fillId="18" borderId="17" xfId="1" applyNumberFormat="1" applyFont="1" applyFill="1" applyBorder="1" applyAlignment="1" applyProtection="1">
      <alignment horizontal="center" vertical="center"/>
    </xf>
    <xf numFmtId="1" fontId="9" fillId="0" borderId="0" xfId="0" applyNumberFormat="1" applyFont="1"/>
    <xf numFmtId="0" fontId="2" fillId="0" borderId="7" xfId="3" applyBorder="1" applyAlignment="1">
      <alignment wrapText="1"/>
    </xf>
    <xf numFmtId="0" fontId="2" fillId="0" borderId="8" xfId="3" applyBorder="1" applyAlignment="1">
      <alignment wrapText="1"/>
    </xf>
    <xf numFmtId="0" fontId="9" fillId="0" borderId="0" xfId="0" applyFont="1" applyAlignment="1">
      <alignment vertical="center"/>
    </xf>
    <xf numFmtId="3" fontId="21" fillId="8" borderId="13" xfId="5" applyNumberFormat="1" applyFont="1" applyFill="1" applyBorder="1" applyAlignment="1">
      <alignment horizontal="center" vertical="center"/>
    </xf>
    <xf numFmtId="3" fontId="21" fillId="8" borderId="11" xfId="5" applyNumberFormat="1" applyFont="1" applyFill="1" applyBorder="1" applyAlignment="1">
      <alignment horizontal="center" vertical="center"/>
    </xf>
    <xf numFmtId="3" fontId="21" fillId="8" borderId="6" xfId="5" applyNumberFormat="1" applyFont="1" applyFill="1" applyBorder="1" applyAlignment="1">
      <alignment horizontal="center" vertical="center"/>
    </xf>
    <xf numFmtId="3" fontId="21" fillId="8" borderId="7" xfId="5" applyNumberFormat="1" applyFont="1" applyFill="1" applyBorder="1" applyAlignment="1">
      <alignment horizontal="center" vertical="center"/>
    </xf>
    <xf numFmtId="3" fontId="21" fillId="0" borderId="6" xfId="5" applyNumberFormat="1" applyFont="1" applyBorder="1" applyAlignment="1">
      <alignment horizontal="center" vertical="center"/>
    </xf>
    <xf numFmtId="3" fontId="21" fillId="0" borderId="7" xfId="5" applyNumberFormat="1" applyFont="1" applyBorder="1" applyAlignment="1">
      <alignment horizontal="center" vertical="center"/>
    </xf>
    <xf numFmtId="3" fontId="20" fillId="15" borderId="14" xfId="0" applyNumberFormat="1" applyFont="1" applyFill="1" applyBorder="1" applyAlignment="1">
      <alignment horizontal="center" vertical="center"/>
    </xf>
    <xf numFmtId="3" fontId="21" fillId="15" borderId="11" xfId="5" applyNumberFormat="1" applyFont="1" applyFill="1" applyBorder="1" applyAlignment="1">
      <alignment horizontal="center" vertical="center"/>
    </xf>
    <xf numFmtId="3" fontId="20" fillId="15" borderId="11" xfId="0" applyNumberFormat="1" applyFont="1" applyFill="1" applyBorder="1" applyAlignment="1">
      <alignment horizontal="center" vertical="center"/>
    </xf>
    <xf numFmtId="3" fontId="20" fillId="15" borderId="9" xfId="0" applyNumberFormat="1" applyFont="1" applyFill="1" applyBorder="1" applyAlignment="1">
      <alignment horizontal="center" vertical="center"/>
    </xf>
    <xf numFmtId="3" fontId="21" fillId="15" borderId="7" xfId="5" applyNumberFormat="1" applyFont="1" applyFill="1" applyBorder="1" applyAlignment="1">
      <alignment horizontal="center" vertical="center"/>
    </xf>
    <xf numFmtId="3" fontId="20" fillId="15" borderId="7" xfId="0" applyNumberFormat="1" applyFont="1" applyFill="1" applyBorder="1" applyAlignment="1">
      <alignment horizontal="center" vertical="center"/>
    </xf>
    <xf numFmtId="3" fontId="11" fillId="0" borderId="60" xfId="0" applyNumberFormat="1" applyFont="1" applyBorder="1" applyAlignment="1">
      <alignment horizontal="center" vertical="center" wrapText="1"/>
    </xf>
    <xf numFmtId="3" fontId="11" fillId="0" borderId="59" xfId="0" applyNumberFormat="1" applyFont="1" applyBorder="1" applyAlignment="1">
      <alignment horizontal="center" vertical="center" wrapText="1"/>
    </xf>
    <xf numFmtId="0" fontId="26" fillId="0" borderId="31" xfId="0" applyFont="1" applyBorder="1" applyAlignment="1">
      <alignment horizontal="left"/>
    </xf>
    <xf numFmtId="165" fontId="26" fillId="0" borderId="7" xfId="0" applyNumberFormat="1" applyFont="1" applyBorder="1"/>
    <xf numFmtId="0" fontId="26" fillId="0" borderId="32" xfId="0" applyFont="1" applyBorder="1" applyAlignment="1">
      <alignment horizontal="left"/>
    </xf>
    <xf numFmtId="0" fontId="26" fillId="0" borderId="38" xfId="0" applyFont="1" applyBorder="1" applyAlignment="1">
      <alignment horizontal="left"/>
    </xf>
    <xf numFmtId="165" fontId="26" fillId="0" borderId="33" xfId="0" applyNumberFormat="1" applyFont="1" applyBorder="1"/>
    <xf numFmtId="0" fontId="26" fillId="8" borderId="30" xfId="0" applyFont="1" applyFill="1" applyBorder="1" applyAlignment="1">
      <alignment horizontal="left"/>
    </xf>
    <xf numFmtId="165" fontId="26" fillId="8" borderId="16" xfId="0" applyNumberFormat="1" applyFont="1" applyFill="1" applyBorder="1"/>
    <xf numFmtId="0" fontId="26" fillId="0" borderId="49" xfId="0" applyFont="1" applyBorder="1"/>
    <xf numFmtId="0" fontId="24" fillId="17" borderId="49" xfId="0" applyFont="1" applyFill="1" applyBorder="1" applyAlignment="1">
      <alignment horizontal="center" vertical="center" wrapText="1"/>
    </xf>
    <xf numFmtId="165" fontId="26" fillId="0" borderId="1" xfId="0" applyNumberFormat="1" applyFont="1" applyBorder="1"/>
    <xf numFmtId="165" fontId="26" fillId="0" borderId="2" xfId="0" applyNumberFormat="1" applyFont="1" applyBorder="1"/>
    <xf numFmtId="165" fontId="26" fillId="0" borderId="6" xfId="0" applyNumberFormat="1" applyFont="1" applyBorder="1"/>
    <xf numFmtId="165" fontId="26" fillId="0" borderId="34" xfId="0" applyNumberFormat="1" applyFont="1" applyBorder="1"/>
    <xf numFmtId="165" fontId="26" fillId="8" borderId="15" xfId="0" applyNumberFormat="1" applyFont="1" applyFill="1" applyBorder="1"/>
    <xf numFmtId="0" fontId="24" fillId="17" borderId="57" xfId="0" applyFont="1" applyFill="1" applyBorder="1" applyAlignment="1">
      <alignment horizontal="center" vertical="center" wrapText="1"/>
    </xf>
    <xf numFmtId="0" fontId="24" fillId="17" borderId="41" xfId="0" applyFont="1" applyFill="1" applyBorder="1" applyAlignment="1">
      <alignment horizontal="center" wrapText="1"/>
    </xf>
    <xf numFmtId="0" fontId="26" fillId="0" borderId="57" xfId="0" pivotButton="1" applyFont="1" applyBorder="1" applyAlignment="1">
      <alignment horizontal="left" vertical="center" wrapText="1"/>
    </xf>
    <xf numFmtId="165" fontId="26" fillId="7" borderId="7" xfId="0" applyNumberFormat="1" applyFont="1" applyFill="1" applyBorder="1"/>
    <xf numFmtId="165" fontId="26" fillId="7" borderId="16" xfId="0" applyNumberFormat="1" applyFont="1" applyFill="1" applyBorder="1"/>
    <xf numFmtId="165" fontId="26" fillId="7" borderId="33" xfId="0" applyNumberFormat="1" applyFont="1" applyFill="1" applyBorder="1"/>
    <xf numFmtId="0" fontId="25" fillId="17" borderId="21" xfId="0" applyFont="1" applyFill="1" applyBorder="1" applyAlignment="1">
      <alignment horizontal="center" vertical="center" wrapText="1"/>
    </xf>
    <xf numFmtId="0" fontId="24" fillId="17" borderId="41" xfId="0" applyFont="1" applyFill="1" applyBorder="1" applyAlignment="1">
      <alignment horizontal="left" wrapText="1"/>
    </xf>
    <xf numFmtId="165" fontId="26" fillId="8" borderId="7" xfId="0" applyNumberFormat="1" applyFont="1" applyFill="1" applyBorder="1"/>
    <xf numFmtId="165" fontId="26" fillId="8" borderId="33" xfId="0" applyNumberFormat="1" applyFont="1" applyFill="1" applyBorder="1"/>
    <xf numFmtId="3" fontId="24" fillId="17" borderId="0" xfId="0" applyNumberFormat="1" applyFont="1" applyFill="1" applyAlignment="1">
      <alignment horizontal="center" vertical="center" wrapText="1"/>
    </xf>
    <xf numFmtId="3" fontId="24" fillId="17" borderId="30" xfId="0" applyNumberFormat="1" applyFont="1" applyFill="1" applyBorder="1" applyAlignment="1">
      <alignment horizontal="center" vertical="center" wrapText="1"/>
    </xf>
    <xf numFmtId="165" fontId="26" fillId="8" borderId="56" xfId="0" applyNumberFormat="1" applyFont="1" applyFill="1" applyBorder="1"/>
    <xf numFmtId="0" fontId="24" fillId="17" borderId="31" xfId="0" applyFont="1" applyFill="1" applyBorder="1" applyAlignment="1">
      <alignment horizontal="center" vertical="center" wrapText="1"/>
    </xf>
    <xf numFmtId="0" fontId="24" fillId="17" borderId="2" xfId="0" applyFont="1" applyFill="1" applyBorder="1" applyAlignment="1">
      <alignment horizontal="center" vertical="center" wrapText="1"/>
    </xf>
    <xf numFmtId="165" fontId="26" fillId="8" borderId="58" xfId="0" applyNumberFormat="1" applyFont="1" applyFill="1" applyBorder="1"/>
    <xf numFmtId="165" fontId="26" fillId="0" borderId="61" xfId="0" applyNumberFormat="1" applyFont="1" applyBorder="1"/>
    <xf numFmtId="3" fontId="9" fillId="0" borderId="6" xfId="0" applyNumberFormat="1" applyFont="1" applyBorder="1" applyAlignment="1" applyProtection="1">
      <alignment horizontal="center"/>
      <protection locked="0"/>
    </xf>
    <xf numFmtId="3" fontId="9" fillId="0" borderId="7" xfId="0" applyNumberFormat="1" applyFont="1" applyBorder="1" applyAlignment="1" applyProtection="1">
      <alignment horizontal="center"/>
      <protection locked="0"/>
    </xf>
    <xf numFmtId="164" fontId="13" fillId="7" borderId="10" xfId="4" applyNumberFormat="1" applyFont="1" applyFill="1" applyBorder="1" applyAlignment="1" applyProtection="1">
      <alignment horizontal="center"/>
    </xf>
    <xf numFmtId="3" fontId="13" fillId="8" borderId="6" xfId="0" applyNumberFormat="1" applyFont="1" applyFill="1" applyBorder="1" applyAlignment="1" applyProtection="1">
      <alignment horizontal="center" wrapText="1"/>
      <protection locked="0"/>
    </xf>
    <xf numFmtId="3" fontId="13" fillId="8" borderId="7" xfId="0" applyNumberFormat="1" applyFont="1" applyFill="1" applyBorder="1" applyAlignment="1" applyProtection="1">
      <alignment horizontal="center" wrapText="1"/>
      <protection locked="0"/>
    </xf>
    <xf numFmtId="164" fontId="13" fillId="2" borderId="11" xfId="4" applyNumberFormat="1" applyFont="1" applyFill="1" applyBorder="1" applyAlignment="1" applyProtection="1">
      <alignment horizontal="center" wrapText="1"/>
    </xf>
    <xf numFmtId="3" fontId="9" fillId="8" borderId="7" xfId="0" applyNumberFormat="1" applyFont="1" applyFill="1" applyBorder="1" applyAlignment="1" applyProtection="1">
      <alignment horizontal="center"/>
      <protection locked="0"/>
    </xf>
    <xf numFmtId="164" fontId="13" fillId="2" borderId="12" xfId="4" applyNumberFormat="1" applyFont="1" applyFill="1" applyBorder="1" applyAlignment="1" applyProtection="1">
      <alignment horizontal="center" wrapText="1"/>
    </xf>
    <xf numFmtId="3" fontId="13" fillId="9" borderId="9" xfId="0" applyNumberFormat="1" applyFont="1" applyFill="1" applyBorder="1" applyAlignment="1">
      <alignment horizontal="center"/>
    </xf>
    <xf numFmtId="3" fontId="13" fillId="9" borderId="7" xfId="0" applyNumberFormat="1" applyFont="1" applyFill="1" applyBorder="1" applyAlignment="1">
      <alignment horizontal="center"/>
    </xf>
    <xf numFmtId="164" fontId="13" fillId="9" borderId="12" xfId="0" applyNumberFormat="1" applyFont="1" applyFill="1" applyBorder="1" applyAlignment="1">
      <alignment horizontal="center"/>
    </xf>
    <xf numFmtId="3" fontId="9" fillId="0" borderId="15" xfId="0" applyNumberFormat="1" applyFont="1" applyBorder="1" applyAlignment="1" applyProtection="1">
      <alignment horizontal="center"/>
      <protection locked="0"/>
    </xf>
    <xf numFmtId="3" fontId="9" fillId="0" borderId="16" xfId="0" applyNumberFormat="1" applyFont="1" applyBorder="1" applyAlignment="1" applyProtection="1">
      <alignment horizontal="center"/>
      <protection locked="0"/>
    </xf>
    <xf numFmtId="3" fontId="13" fillId="8" borderId="15" xfId="0" applyNumberFormat="1" applyFont="1" applyFill="1" applyBorder="1" applyAlignment="1" applyProtection="1">
      <alignment horizontal="center" wrapText="1"/>
      <protection locked="0"/>
    </xf>
    <xf numFmtId="3" fontId="13" fillId="8" borderId="16" xfId="0" applyNumberFormat="1" applyFont="1" applyFill="1" applyBorder="1" applyAlignment="1" applyProtection="1">
      <alignment horizontal="center" wrapText="1"/>
      <protection locked="0"/>
    </xf>
    <xf numFmtId="3" fontId="9" fillId="8" borderId="16" xfId="0" applyNumberFormat="1" applyFont="1" applyFill="1" applyBorder="1" applyAlignment="1" applyProtection="1">
      <alignment horizontal="center"/>
      <protection locked="0"/>
    </xf>
    <xf numFmtId="3" fontId="9" fillId="0" borderId="6" xfId="0" applyNumberFormat="1" applyFont="1" applyBorder="1" applyAlignment="1">
      <alignment horizontal="center"/>
    </xf>
    <xf numFmtId="3" fontId="9" fillId="0" borderId="7" xfId="0" applyNumberFormat="1" applyFont="1" applyBorder="1" applyAlignment="1">
      <alignment horizontal="center"/>
    </xf>
    <xf numFmtId="3" fontId="13" fillId="10" borderId="6" xfId="0" applyNumberFormat="1" applyFont="1" applyFill="1" applyBorder="1" applyAlignment="1" applyProtection="1">
      <alignment horizontal="center" wrapText="1"/>
      <protection locked="0"/>
    </xf>
    <xf numFmtId="3" fontId="13" fillId="10" borderId="7" xfId="0" applyNumberFormat="1" applyFont="1" applyFill="1" applyBorder="1" applyAlignment="1" applyProtection="1">
      <alignment horizontal="center" wrapText="1"/>
      <protection locked="0"/>
    </xf>
    <xf numFmtId="3" fontId="9" fillId="10" borderId="7" xfId="0" applyNumberFormat="1" applyFont="1" applyFill="1" applyBorder="1" applyAlignment="1" applyProtection="1">
      <alignment horizontal="center"/>
      <protection locked="0"/>
    </xf>
    <xf numFmtId="3" fontId="13" fillId="0" borderId="7" xfId="0" applyNumberFormat="1" applyFont="1" applyBorder="1" applyAlignment="1" applyProtection="1">
      <alignment horizontal="center"/>
      <protection locked="0"/>
    </xf>
    <xf numFmtId="3" fontId="9" fillId="0" borderId="22" xfId="0" applyNumberFormat="1" applyFont="1" applyBorder="1" applyAlignment="1">
      <alignment horizontal="center"/>
    </xf>
    <xf numFmtId="3" fontId="9" fillId="0" borderId="21" xfId="0" applyNumberFormat="1" applyFont="1" applyBorder="1" applyAlignment="1">
      <alignment horizontal="center"/>
    </xf>
    <xf numFmtId="3" fontId="20" fillId="0" borderId="7" xfId="0" applyNumberFormat="1" applyFont="1" applyBorder="1" applyAlignment="1">
      <alignment horizontal="center" vertical="center"/>
    </xf>
    <xf numFmtId="3" fontId="20" fillId="8" borderId="7" xfId="0" applyNumberFormat="1" applyFont="1" applyFill="1" applyBorder="1" applyAlignment="1">
      <alignment horizontal="center" vertical="center"/>
    </xf>
    <xf numFmtId="9" fontId="20" fillId="0" borderId="16" xfId="1" applyFont="1" applyBorder="1" applyAlignment="1">
      <alignment horizontal="center"/>
    </xf>
    <xf numFmtId="9" fontId="20" fillId="8" borderId="16" xfId="1" applyFont="1" applyFill="1" applyBorder="1" applyAlignment="1">
      <alignment horizontal="center"/>
    </xf>
    <xf numFmtId="9" fontId="20" fillId="0" borderId="24" xfId="1" applyFont="1" applyBorder="1" applyAlignment="1">
      <alignment horizontal="center"/>
    </xf>
    <xf numFmtId="3" fontId="18" fillId="16" borderId="2" xfId="0" applyNumberFormat="1" applyFont="1" applyFill="1" applyBorder="1" applyAlignment="1">
      <alignment horizontal="center" vertical="center"/>
    </xf>
  </cellXfs>
  <cellStyles count="6">
    <cellStyle name="Normal 2" xfId="5" xr:uid="{362C9735-BCBF-423C-B469-D4F71A3DBAB3}"/>
    <cellStyle name="Normal_BE" xfId="2" xr:uid="{8F10BE5D-4C31-4E43-B2B4-8B6F8A80B906}"/>
    <cellStyle name="Normal_Visa statistics" xfId="3" xr:uid="{B6F092AC-2192-4A62-B080-B54E5BDA07A7}"/>
    <cellStyle name="Normální" xfId="0" builtinId="0"/>
    <cellStyle name="Percent 2" xfId="4" xr:uid="{A632AC59-396E-4A52-BE9A-C8A5359F4CDC}"/>
    <cellStyle name="Procenta" xfId="1" builtinId="5"/>
  </cellStyles>
  <dxfs count="174">
    <dxf>
      <numFmt numFmtId="165" formatCode="_-* #,##0_-;\-* #,##0_-;_-* &quot;-&quot;??_-;_-@_-"/>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top style="medium">
          <color indexed="64"/>
        </top>
      </border>
    </dxf>
    <dxf>
      <border>
        <bottom style="medium">
          <color indexed="64"/>
        </bottom>
      </border>
    </dxf>
    <dxf>
      <border>
        <bottom style="medium">
          <color indexed="64"/>
        </bottom>
      </border>
    </dxf>
    <dxf>
      <fill>
        <patternFill patternType="solid">
          <bgColor theme="0"/>
        </patternFill>
      </fill>
    </dxf>
    <dxf>
      <fill>
        <patternFill patternType="solid">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rgb="FFFFFFFF"/>
        <name val="Calibri"/>
        <scheme val="none"/>
      </font>
      <fill>
        <patternFill patternType="solid">
          <fgColor rgb="FF76933C"/>
          <bgColor rgb="FF76933C"/>
        </patternFill>
      </fill>
      <alignment horizontal="center" vertical="center" wrapText="1"/>
    </dxf>
    <dxf>
      <font>
        <color rgb="FFFFFFFF"/>
        <name val="Calibri"/>
        <scheme val="none"/>
      </font>
      <fill>
        <patternFill patternType="solid">
          <fgColor rgb="FF76933C"/>
          <bgColor rgb="FF76933C"/>
        </patternFill>
      </fill>
      <alignment horizontal="center" vertical="center" wrapText="1"/>
    </dxf>
    <dxf>
      <border>
        <right style="medium">
          <color indexed="64"/>
        </right>
      </border>
    </dxf>
    <dxf>
      <border>
        <left style="medium">
          <color indexed="64"/>
        </left>
      </border>
    </dxf>
    <dxf>
      <border>
        <bottom style="double">
          <color indexed="64"/>
        </bottom>
      </border>
    </dxf>
    <dxf>
      <border>
        <bottom style="double">
          <color indexed="64"/>
        </bottom>
      </border>
    </dxf>
    <dxf>
      <border>
        <top style="medium">
          <color indexed="64"/>
        </top>
      </border>
    </dxf>
    <dxf>
      <border>
        <bottom style="double">
          <color indexed="64"/>
        </bottom>
      </border>
    </dxf>
    <dxf>
      <border>
        <bottom style="double">
          <color indexed="64"/>
        </bottom>
      </border>
    </dxf>
    <dxf>
      <border>
        <bottom style="medium">
          <color indexed="64"/>
        </bottom>
      </border>
    </dxf>
    <dxf>
      <border>
        <bottom style="medium">
          <color indexed="64"/>
        </bottom>
      </border>
    </dxf>
    <dxf>
      <border>
        <bottom style="double">
          <color indexed="64"/>
        </bottom>
      </border>
    </dxf>
    <dxf>
      <border>
        <bottom style="double">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patternType="solid">
          <bgColor theme="0"/>
        </patternFill>
      </fill>
    </dxf>
    <dxf>
      <fill>
        <patternFill patternType="solid">
          <bgColor theme="0"/>
        </patternFill>
      </fill>
    </dxf>
    <dxf>
      <font>
        <color rgb="FFFFFFFF"/>
      </font>
      <numFmt numFmtId="3" formatCode="#,##0"/>
      <fill>
        <patternFill patternType="solid">
          <fgColor rgb="FF76933C"/>
          <bgColor rgb="FF76933C"/>
        </patternFill>
      </fill>
      <alignment horizontal="center" vertical="center" wrapText="1"/>
    </dxf>
    <dxf>
      <font>
        <color rgb="FFFFFFFF"/>
      </font>
      <numFmt numFmtId="3" formatCode="#,##0"/>
      <fill>
        <patternFill patternType="solid">
          <fgColor rgb="FF76933C"/>
          <bgColor rgb="FF76933C"/>
        </patternFill>
      </fill>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numFmt numFmtId="165" formatCode="_-* #,##0_-;\-* #,##0_-;_-* &quot;-&quot;??_-;_-@_-"/>
    </dxf>
    <dxf>
      <border>
        <right style="medium">
          <color indexed="64"/>
        </right>
      </border>
    </dxf>
    <dxf>
      <border>
        <left style="thin">
          <color indexed="64"/>
        </left>
        <right style="thin">
          <color indexed="64"/>
        </right>
        <top style="thin">
          <color indexed="64"/>
        </top>
        <vertical style="thin">
          <color indexed="64"/>
        </vertical>
        <horizontal style="thin">
          <color indexed="64"/>
        </horizontal>
      </border>
    </dxf>
    <dxf>
      <border>
        <left style="medium">
          <color indexed="64"/>
        </left>
        <right style="medium">
          <color indexed="64"/>
        </right>
        <top style="medium">
          <color indexed="64"/>
        </top>
      </border>
    </dxf>
    <dxf>
      <fill>
        <patternFill>
          <bgColor theme="6" tint="0.79998168889431442"/>
        </patternFill>
      </fill>
    </dxf>
    <dxf>
      <fill>
        <patternFill>
          <bgColor theme="0"/>
        </patternFill>
      </fill>
    </dxf>
    <dxf>
      <border>
        <bottom style="double">
          <color indexed="64"/>
        </bottom>
      </border>
    </dxf>
    <dxf>
      <border>
        <bottom style="double">
          <color indexed="64"/>
        </bottom>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dxf>
    <dxf>
      <alignment vertical="bottom"/>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bottom style="medium">
          <color indexed="64"/>
        </bottom>
      </border>
    </dxf>
    <dxf>
      <border>
        <bottom style="medium">
          <color indexed="64"/>
        </bottom>
      </border>
    </dxf>
    <dxf>
      <fill>
        <patternFill patternType="solid">
          <bgColor theme="0"/>
        </patternFill>
      </fill>
    </dxf>
    <dxf>
      <fill>
        <patternFill patternType="solid">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dxf>
    <dxf>
      <alignment vertical="center"/>
    </dxf>
    <dxf>
      <alignment wrapText="1"/>
    </dxf>
    <dxf>
      <font>
        <color rgb="FFFFFFFF"/>
        <name val="Calibri"/>
        <scheme val="none"/>
      </font>
      <fill>
        <patternFill patternType="solid">
          <fgColor rgb="FF76933C"/>
          <bgColor rgb="FF76933C"/>
        </patternFill>
      </fill>
      <alignment horizontal="center" vertical="center" wrapText="1"/>
    </dxf>
    <dxf>
      <font>
        <color rgb="FFFFFFFF"/>
        <name val="Calibri"/>
        <scheme val="none"/>
      </font>
      <fill>
        <patternFill patternType="solid">
          <fgColor rgb="FF76933C"/>
          <bgColor rgb="FF76933C"/>
        </patternFill>
      </fill>
      <alignment horizontal="center" vertical="center" wrapText="1"/>
    </dxf>
    <dxf>
      <numFmt numFmtId="165" formatCode="_-* #,##0_-;\-* #,##0_-;_-* &quot;-&quot;??_-;_-@_-"/>
    </dxf>
    <dxf>
      <border>
        <left style="medium">
          <color indexed="64"/>
        </left>
        <right style="medium">
          <color indexed="64"/>
        </right>
        <top style="medium">
          <color indexed="64"/>
        </top>
      </border>
    </dxf>
    <dxf>
      <border>
        <left style="thin">
          <color indexed="64"/>
        </left>
        <right style="thin">
          <color indexed="64"/>
        </right>
        <top style="thin">
          <color indexed="64"/>
        </top>
        <vertical style="thin">
          <color indexed="64"/>
        </vertical>
        <horizontal style="thin">
          <color indexed="64"/>
        </horizontal>
      </border>
    </dxf>
    <dxf>
      <border>
        <bottom style="double">
          <color indexed="64"/>
        </bottom>
      </border>
    </dxf>
    <dxf>
      <border>
        <bottom style="double">
          <color indexed="64"/>
        </bottom>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6" tint="0.79998168889431442"/>
        </patternFill>
      </fill>
    </dxf>
    <dxf>
      <alignment horizontal="left"/>
    </dxf>
    <dxf>
      <alignment vertical="bottom"/>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bottom style="medium">
          <color indexed="64"/>
        </bottom>
      </border>
    </dxf>
    <dxf>
      <border>
        <bottom style="medium">
          <color indexed="64"/>
        </bottom>
      </border>
    </dxf>
    <dxf>
      <fill>
        <patternFill patternType="solid">
          <bgColor theme="0"/>
        </patternFill>
      </fill>
    </dxf>
    <dxf>
      <fill>
        <patternFill patternType="solid">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dxf>
    <dxf>
      <alignment vertical="center"/>
    </dxf>
    <dxf>
      <alignment wrapText="1"/>
    </dxf>
    <dxf>
      <font>
        <color rgb="FFFFFFFF"/>
        <name val="Calibri"/>
        <scheme val="none"/>
      </font>
      <fill>
        <patternFill patternType="solid">
          <fgColor rgb="FF76933C"/>
          <bgColor rgb="FF76933C"/>
        </patternFill>
      </fill>
      <alignment horizontal="center" vertical="center" wrapText="1"/>
    </dxf>
    <dxf>
      <font>
        <color rgb="FFFFFFFF"/>
        <name val="Calibri"/>
        <scheme val="none"/>
      </font>
      <fill>
        <patternFill patternType="solid">
          <fgColor rgb="FF76933C"/>
          <bgColor rgb="FF76933C"/>
        </patternFill>
      </fill>
      <alignment horizontal="center" vertical="center" wrapText="1"/>
    </dxf>
    <dxf>
      <numFmt numFmtId="165" formatCode="_-* #,##0_-;\-* #,##0_-;_-* &quot;-&quot;??_-;_-@_-"/>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alignment wrapText="1"/>
    </dxf>
    <dxf>
      <alignment vertical="bottom"/>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bottom style="medium">
          <color indexed="64"/>
        </bottom>
      </border>
    </dxf>
    <dxf>
      <border>
        <bottom style="medium">
          <color indexed="64"/>
        </bottom>
      </border>
    </dxf>
    <dxf>
      <border>
        <bottom style="double">
          <color indexed="64"/>
        </bottom>
      </border>
    </dxf>
    <dxf>
      <border>
        <bottom style="double">
          <color indexed="64"/>
        </bottom>
      </border>
    </dxf>
    <dxf>
      <fill>
        <patternFill patternType="solid">
          <bgColor theme="0"/>
        </patternFill>
      </fill>
    </dxf>
    <dxf>
      <fill>
        <patternFill patternType="solid">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font>
        <color rgb="FFFFFFFF"/>
        <name val="Calibri"/>
        <scheme val="none"/>
      </font>
      <fill>
        <patternFill patternType="solid">
          <fgColor rgb="FF76933C"/>
          <bgColor rgb="FF76933C"/>
        </patternFill>
      </fill>
      <alignment horizontal="center" vertical="center" wrapText="1"/>
    </dxf>
    <dxf>
      <font>
        <color rgb="FFFFFFFF"/>
        <name val="Calibri"/>
        <scheme val="none"/>
      </font>
      <fill>
        <patternFill patternType="solid">
          <fgColor rgb="FF76933C"/>
          <bgColor rgb="FF76933C"/>
        </patternFill>
      </fill>
      <alignment horizontal="center" vertical="center" wrapText="1"/>
    </dxf>
    <dxf>
      <numFmt numFmtId="165" formatCode="_-* #,##0_-;\-* #,##0_-;_-* &quot;-&quot;??_-;_-@_-"/>
    </dxf>
    <dxf>
      <border>
        <top style="thin">
          <color rgb="FFEBF1DE"/>
        </top>
        <bottom style="thin">
          <color rgb="FFEBF1DE"/>
        </bottom>
      </border>
    </dxf>
    <dxf>
      <border>
        <top style="thin">
          <color rgb="FFEBF1DE"/>
        </top>
        <bottom style="thin">
          <color rgb="FFEBF1DE"/>
        </bottom>
      </border>
    </dxf>
    <dxf>
      <fill>
        <patternFill patternType="solid">
          <fgColor rgb="FFEBF1DE"/>
          <bgColor rgb="FFEBF1DE"/>
        </patternFill>
      </fill>
      <border>
        <bottom style="thin">
          <color rgb="FF9BBB59"/>
        </bottom>
      </border>
    </dxf>
    <dxf>
      <font>
        <color rgb="FFFFFFFF"/>
      </font>
      <fill>
        <patternFill patternType="solid">
          <fgColor rgb="FFC4D79B"/>
          <bgColor rgb="FFC4D79B"/>
        </patternFill>
      </fill>
      <border>
        <bottom style="thin">
          <color rgb="FFEBF1DE"/>
        </bottom>
        <horizontal style="thin">
          <color rgb="FFC4D79B"/>
        </horizontal>
      </border>
    </dxf>
    <dxf>
      <border>
        <bottom style="thin">
          <color rgb="FFD8E4BC"/>
        </bottom>
      </border>
    </dxf>
    <dxf>
      <font>
        <b/>
        <color rgb="FF000000"/>
      </font>
      <fill>
        <patternFill patternType="solid">
          <fgColor rgb="FFD9D9D9"/>
          <bgColor rgb="FFD9D9D9"/>
        </patternFill>
      </fill>
    </dxf>
    <dxf>
      <font>
        <b/>
        <color rgb="FFFFFFFF"/>
      </font>
      <fill>
        <patternFill patternType="solid">
          <fgColor rgb="FFC4D79B"/>
          <bgColor rgb="FFC4D79B"/>
        </patternFill>
      </fill>
    </dxf>
    <dxf>
      <font>
        <b/>
        <color rgb="FFFFFFFF"/>
      </font>
    </dxf>
    <dxf>
      <border>
        <left style="thin">
          <color rgb="FF76933C"/>
        </left>
        <right style="thin">
          <color rgb="FF76933C"/>
        </right>
      </border>
    </dxf>
    <dxf>
      <border>
        <top style="thin">
          <color rgb="FF76933C"/>
        </top>
        <bottom style="thin">
          <color rgb="FF76933C"/>
        </bottom>
        <horizontal style="thin">
          <color rgb="FF76933C"/>
        </horizontal>
      </border>
    </dxf>
    <dxf>
      <font>
        <b/>
        <color rgb="FF000000"/>
      </font>
      <border>
        <top style="double">
          <color rgb="FF76933C"/>
        </top>
      </border>
    </dxf>
    <dxf>
      <font>
        <color rgb="FFFFFFFF"/>
      </font>
      <fill>
        <patternFill patternType="solid">
          <fgColor rgb="FF76933C"/>
          <bgColor rgb="FF76933C"/>
        </patternFill>
      </fill>
      <border>
        <horizontal style="thin">
          <color rgb="FF76933C"/>
        </horizontal>
      </border>
    </dxf>
    <dxf>
      <font>
        <color rgb="FF000000"/>
      </font>
      <border>
        <horizontal style="thin">
          <color rgb="FFEBF1DE"/>
        </horizontal>
      </border>
    </dxf>
  </dxfs>
  <tableStyles count="1" defaultTableStyle="TableStyleMedium2" defaultPivotStyle="PivotStyleLight16">
    <tableStyle name="PivotStyleMedium4 2" table="0" count="13" xr9:uid="{8DF88550-289B-4635-A99D-6EDB2CBE0289}">
      <tableStyleElement type="wholeTable" dxfId="173"/>
      <tableStyleElement type="headerRow" dxfId="172"/>
      <tableStyleElement type="totalRow" dxfId="171"/>
      <tableStyleElement type="firstRowStripe" dxfId="170"/>
      <tableStyleElement type="firstColumnStripe" dxfId="169"/>
      <tableStyleElement type="firstHeaderCell" dxfId="168"/>
      <tableStyleElement type="firstSubtotalRow" dxfId="167"/>
      <tableStyleElement type="secondSubtotalRow" dxfId="166"/>
      <tableStyleElement type="firstColumnSubheading" dxfId="165"/>
      <tableStyleElement type="firstRowSubheading" dxfId="164"/>
      <tableStyleElement type="secondRowSubheading" dxfId="163"/>
      <tableStyleElement type="pageFieldLabels" dxfId="162"/>
      <tableStyleElement type="pageFieldValues" dxfId="16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SNADI Zsolt (HOME)" refreshedDate="46169.644404398146" createdVersion="8" refreshedVersion="8" minRefreshableVersion="3" recordCount="1852" xr:uid="{C5296CBC-5BBE-4F57-B5FE-EB3713BC221C}">
  <cacheSource type="worksheet">
    <worksheetSource ref="A1:S1853" sheet="Data for consulates"/>
  </cacheSource>
  <cacheFields count="19">
    <cacheField name="Schengen State" numFmtId="0">
      <sharedItems count="28">
        <s v="Austria"/>
        <s v="Belgium"/>
        <s v="Bulgaria"/>
        <s v="Croatia"/>
        <s v="Czech Republic"/>
        <s v="Denmark"/>
        <s v="Estonia"/>
        <s v="Finland"/>
        <s v="France"/>
        <s v="Germany"/>
        <s v="Greece"/>
        <s v="Hungary"/>
        <s v="Iceland"/>
        <s v="Italy"/>
        <s v="Latvia"/>
        <s v="Lithuania"/>
        <s v="Luxembourg"/>
        <s v="Malta"/>
        <s v="Netherlands"/>
        <s v="Norway"/>
        <s v="Poland"/>
        <s v="Portugal"/>
        <s v="Romania"/>
        <s v="Slovakia"/>
        <s v="Slovenia"/>
        <s v="Spain"/>
        <s v="Sweden"/>
        <s v="Switzerland"/>
      </sharedItems>
    </cacheField>
    <cacheField name="Country where consulate is located" numFmtId="0">
      <sharedItems count="164">
        <s v="ALBANIA"/>
        <s v="ALGERIA"/>
        <s v="ARGENTINA"/>
        <s v="AUSTRALIA"/>
        <s v="AZERBAIJAN"/>
        <s v="BOSNIA AND HERZEGOVINA"/>
        <s v="BRAZIL"/>
        <s v="CANADA"/>
        <s v="CHILE"/>
        <s v="CHINA"/>
        <s v="COLOMBIA"/>
        <s v="CUBA"/>
        <s v="CYPRUS"/>
        <s v="EGYPT"/>
        <s v="ETHIOPIA"/>
        <s v="GEORGIA"/>
        <s v="GERMANY"/>
        <s v="HONG KONG S.A.R."/>
        <s v="INDIA"/>
        <s v="INDONESIA"/>
        <s v="IRAN"/>
        <s v="IRELAND"/>
        <s v="ISRAEL"/>
        <s v="JAPAN"/>
        <s v="JORDAN"/>
        <s v="KAZAKHSTAN"/>
        <s v="KENYA"/>
        <s v="KUWAIT"/>
        <s v="LEBANON"/>
        <s v="MALAYSIA"/>
        <s v="MEXICO"/>
        <s v="MOROCCO"/>
        <s v="NIGERIA"/>
        <s v="NORTH MACEDONIA"/>
        <s v="OMAN"/>
        <s v="PAKISTAN"/>
        <s v="PERU"/>
        <s v="PHILIPPINES"/>
        <s v="QATAR"/>
        <s v="ROMANIA"/>
        <s v="RUSSIAN FEDERATION"/>
        <s v="SAUDI ARABIA"/>
        <s v="SENEGAL"/>
        <s v="SERBIA"/>
        <s v="SLOVAKIA"/>
        <s v="SLOVENIA"/>
        <s v="SOUTH AFRICA"/>
        <s v="SOUTH KOREA"/>
        <s v="SYRIA"/>
        <s v="TAIWAN"/>
        <s v="THAILAND"/>
        <s v="TUNISIA"/>
        <s v="TÜRKIYE"/>
        <s v="UNITED ARAB EMIRATES"/>
        <s v="UNITED KINGDOM"/>
        <s v="USA"/>
        <s v="VIETNAM"/>
        <s v="ANGOLA"/>
        <s v="BELGIUM"/>
        <s v="BULGARIA"/>
        <s v="BURKINA FASO"/>
        <s v="BURUNDI"/>
        <s v="CAMEROON"/>
        <s v="CONGO (DEMOCRATIC REPUBLIC)"/>
        <s v="COTE D'IVOIRE"/>
        <s v="CROATIA"/>
        <s v="FINLAND"/>
        <s v="FRANCE"/>
        <s v="GREECE"/>
        <s v="HUNGARY"/>
        <s v="ITALY"/>
        <s v="JAMAICA"/>
        <s v="NETHERLANDS"/>
        <s v="PANAMA"/>
        <s v="POLAND"/>
        <s v="PORTUGAL"/>
        <s v="RWANDA"/>
        <s v="SINGAPORE"/>
        <s v="SPAIN"/>
        <s v="TANZANIA"/>
        <s v="UGANDA"/>
        <s v="ARMENIA"/>
        <s v="BELARUS"/>
        <s v="KOSOVO"/>
        <s v="MOLDOVA"/>
        <s v="MONTENEGRO"/>
        <s v="NORWAY"/>
        <s v="PALESTINIAN AUTHORITY"/>
        <s v="SWITZERLAND"/>
        <s v="UKRAINE"/>
        <s v="UZBEKISTAN"/>
        <s v="IRAQ"/>
        <s v="GHANA"/>
        <s v="MONGOLIA"/>
        <s v="ZAMBIA"/>
        <s v="BANGLADESH"/>
        <s v="DENMARK"/>
        <s v="LITHUANIA"/>
        <s v="MOZAMBIQUE"/>
        <s v="NAMIBIA"/>
        <s v="NEPAL"/>
        <s v="SWEDEN"/>
        <s v="AUSTRIA"/>
        <s v="BAHRAIN"/>
        <s v="BENIN"/>
        <s v="BOLIVIA"/>
        <s v="CAMBODIA"/>
        <s v="CENTRAL AFRICAN REPUBLIC"/>
        <s v="CHAD"/>
        <s v="COMOROS"/>
        <s v="CONGO (BRAZZAVILLE)"/>
        <s v="COSTA RICA"/>
        <s v="DJIBOUTI"/>
        <s v="DOMINICAN REPUBLIC"/>
        <s v="ECUADOR"/>
        <s v="EQUATORIAL GUINEA"/>
        <s v="GABON"/>
        <s v="GUATEMALA"/>
        <s v="GUINEA"/>
        <s v="HAITI"/>
        <s v="LAOS"/>
        <s v="LATVIA"/>
        <s v="MADAGASCAR"/>
        <s v="MALI"/>
        <s v="MALTA"/>
        <s v="MAURITANIA"/>
        <s v="MAURITIUS"/>
        <s v="MONACO"/>
        <s v="MYANMAR"/>
        <s v="NEW ZEALAND"/>
        <s v="SAINT LUCIA"/>
        <s v="SRI LANKA"/>
        <s v="SURINAME"/>
        <s v="TOGO"/>
        <s v="URUGUAY"/>
        <s v="VANUATU"/>
        <s v="VENEZUELA"/>
        <s v="ZIMBABWE"/>
        <s v="BOTSWANA"/>
        <s v="CZECH REPUBLIC"/>
        <s v="EL SALVADOR"/>
        <s v="ESTONIA"/>
        <s v="HONDURAS"/>
        <s v="KYRGYZSTAN"/>
        <s v="NICARAGUA"/>
        <s v="PARAGUAY"/>
        <s v="TAJIKISTAN"/>
        <s v="TRINIDAD AND TOBAGO"/>
        <s v="TURKMENISTAN"/>
        <s v="LIBYA"/>
        <s v="ERITREA"/>
        <s v="SAN MARINO"/>
        <s v="LUXEMBOURG"/>
        <s v="CAPE VERDE"/>
        <s v="GUINEA-BISSAU"/>
        <s v="MACAO S.A.R."/>
        <s v="SAO TOME AND PRINCIPE"/>
        <s v="TIMOR-LESTE"/>
        <s v="ANDORRA"/>
        <s v="NIGER"/>
        <s v="LIBERIA"/>
        <s v="SIERRA LEONE" u="1"/>
        <s v="SUDAN" u="1"/>
        <s v="ICELAND" u="1"/>
      </sharedItems>
    </cacheField>
    <cacheField name="Consulate" numFmtId="0">
      <sharedItems/>
    </cacheField>
    <cacheField name="Airport transit visas (ATVs) applied for " numFmtId="3">
      <sharedItems containsSemiMixedTypes="0" containsString="0" containsNumber="1" containsInteger="1" minValue="0" maxValue="714"/>
    </cacheField>
    <cacheField name=" ATVs issued (including multiple)" numFmtId="3">
      <sharedItems containsSemiMixedTypes="0" containsString="0" containsNumber="1" containsInteger="1" minValue="0" maxValue="451"/>
    </cacheField>
    <cacheField name="Multiple ATVs issued" numFmtId="3">
      <sharedItems containsSemiMixedTypes="0" containsString="0" containsNumber="1" containsInteger="1" minValue="0" maxValue="337"/>
    </cacheField>
    <cacheField name="ATVs not issued " numFmtId="3">
      <sharedItems containsSemiMixedTypes="0" containsString="0" containsNumber="1" containsInteger="1" minValue="0" maxValue="230"/>
    </cacheField>
    <cacheField name="Not issued rate for ATVs" numFmtId="164">
      <sharedItems containsMixedTypes="1" containsNumber="1" minValue="0" maxValue="1"/>
    </cacheField>
    <cacheField name="Uniform visas applied for" numFmtId="3">
      <sharedItems containsSemiMixedTypes="0" containsString="0" containsNumber="1" containsInteger="1" minValue="0" maxValue="226044"/>
    </cacheField>
    <cacheField name="Total uniform visas issued (including MEV) _x000a_" numFmtId="3">
      <sharedItems containsSemiMixedTypes="0" containsString="0" containsNumber="1" containsInteger="1" minValue="0" maxValue="195369"/>
    </cacheField>
    <cacheField name="Multiple entry uniform visas (MEVs) issued" numFmtId="3">
      <sharedItems containsSemiMixedTypes="0" containsString="0" containsNumber="1" containsInteger="1" minValue="0" maxValue="157454"/>
    </cacheField>
    <cacheField name="Share of MEVs on total number of uniform visas issued" numFmtId="164">
      <sharedItems containsBlank="1" containsMixedTypes="1" containsNumber="1" minValue="0" maxValue="1"/>
    </cacheField>
    <cacheField name="Total LTVs issued" numFmtId="3">
      <sharedItems containsSemiMixedTypes="0" containsString="0" containsNumber="1" containsInteger="1" minValue="0" maxValue="3579"/>
    </cacheField>
    <cacheField name="Uniform visas not issued" numFmtId="3">
      <sharedItems containsSemiMixedTypes="0" containsString="0" containsNumber="1" containsInteger="1" minValue="0" maxValue="34425"/>
    </cacheField>
    <cacheField name="Not issued rate for uniform visas" numFmtId="164">
      <sharedItems containsBlank="1" containsMixedTypes="1" containsNumber="1" minValue="0" maxValue="1"/>
    </cacheField>
    <cacheField name="Total ATVs and uniform visas applied for" numFmtId="3">
      <sharedItems containsBlank="1" containsMixedTypes="1" containsNumber="1" containsInteger="1" minValue="1" maxValue="226044"/>
    </cacheField>
    <cacheField name="Total ATVs and uniform visas issued  (including multiple ATVs, MEVs and LTVs) " numFmtId="3">
      <sharedItems containsBlank="1" containsMixedTypes="1" containsNumber="1" containsInteger="1" minValue="1" maxValue="195414"/>
    </cacheField>
    <cacheField name="Total ATVs and uniform visas not issued" numFmtId="3">
      <sharedItems containsMixedTypes="1" containsNumber="1" containsInteger="1" minValue="1" maxValue="34425"/>
    </cacheField>
    <cacheField name="Not issued rate for ATVs and uniform visas " numFmtId="164">
      <sharedItems containsBlank="1" containsMixedTypes="1" containsNumber="1" minValue="2.0304568527918783E-3" maxValue="0.84230406043437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52">
  <r>
    <x v="0"/>
    <x v="0"/>
    <s v="TIRANA"/>
    <n v="0"/>
    <n v="0"/>
    <n v="0"/>
    <n v="0"/>
    <s v=""/>
    <n v="82"/>
    <n v="70"/>
    <n v="55"/>
    <n v="0.7857142857142857"/>
    <n v="3"/>
    <n v="7"/>
    <n v="8.7499999999999994E-2"/>
    <n v="82"/>
    <n v="73"/>
    <n v="7"/>
    <n v="8.7499999999999994E-2"/>
  </r>
  <r>
    <x v="0"/>
    <x v="1"/>
    <s v="ALGIERS"/>
    <n v="0"/>
    <n v="0"/>
    <n v="0"/>
    <n v="0"/>
    <s v=""/>
    <n v="2559"/>
    <n v="1462"/>
    <n v="389"/>
    <n v="0.26607387140902872"/>
    <n v="32"/>
    <n v="820"/>
    <n v="0.35436473638720828"/>
    <n v="2559"/>
    <n v="1494"/>
    <n v="820"/>
    <n v="0.35436473638720828"/>
  </r>
  <r>
    <x v="0"/>
    <x v="2"/>
    <s v="BUENOS AIRES"/>
    <n v="0"/>
    <n v="0"/>
    <n v="0"/>
    <n v="0"/>
    <s v=""/>
    <n v="20"/>
    <n v="20"/>
    <n v="18"/>
    <n v="0.9"/>
    <n v="1"/>
    <n v="0"/>
    <n v="0"/>
    <n v="20"/>
    <n v="21"/>
    <s v=""/>
    <s v=""/>
  </r>
  <r>
    <x v="0"/>
    <x v="3"/>
    <s v="CANBERRA"/>
    <n v="0"/>
    <n v="0"/>
    <n v="0"/>
    <n v="0"/>
    <s v=""/>
    <n v="4829"/>
    <n v="4679"/>
    <n v="4526"/>
    <n v="0.96730070527890577"/>
    <n v="0"/>
    <n v="28"/>
    <n v="5.9485872105374971E-3"/>
    <n v="4829"/>
    <n v="4679"/>
    <n v="28"/>
    <n v="5.9485872105374971E-3"/>
  </r>
  <r>
    <x v="0"/>
    <x v="4"/>
    <s v="BAKU"/>
    <n v="0"/>
    <n v="0"/>
    <n v="0"/>
    <n v="0"/>
    <s v=""/>
    <n v="4448"/>
    <n v="4237"/>
    <n v="4015"/>
    <n v="0.94760443710172293"/>
    <n v="16"/>
    <n v="156"/>
    <n v="3.538217282830574E-2"/>
    <n v="4448"/>
    <n v="4253"/>
    <n v="156"/>
    <n v="3.538217282830574E-2"/>
  </r>
  <r>
    <x v="0"/>
    <x v="5"/>
    <s v="SARAJEVO"/>
    <n v="0"/>
    <n v="0"/>
    <n v="0"/>
    <n v="0"/>
    <s v=""/>
    <n v="1243"/>
    <n v="1167"/>
    <n v="1162"/>
    <n v="0.99571550985432733"/>
    <n v="235"/>
    <n v="14"/>
    <n v="9.887005649717515E-3"/>
    <n v="1243"/>
    <n v="1402"/>
    <n v="14"/>
    <n v="9.887005649717515E-3"/>
  </r>
  <r>
    <x v="0"/>
    <x v="6"/>
    <s v="BRASILIA"/>
    <n v="0"/>
    <n v="0"/>
    <n v="0"/>
    <n v="0"/>
    <s v=""/>
    <n v="45"/>
    <n v="37"/>
    <n v="24"/>
    <n v="0.64864864864864868"/>
    <n v="24"/>
    <n v="0"/>
    <n v="0"/>
    <n v="45"/>
    <n v="61"/>
    <s v=""/>
    <s v=""/>
  </r>
  <r>
    <x v="0"/>
    <x v="7"/>
    <s v="OTTAWA"/>
    <n v="0"/>
    <n v="0"/>
    <n v="0"/>
    <n v="0"/>
    <s v=""/>
    <n v="1092"/>
    <n v="970"/>
    <n v="136"/>
    <n v="0.14020618556701031"/>
    <n v="2"/>
    <n v="43"/>
    <n v="4.2364532019704436E-2"/>
    <n v="1092"/>
    <n v="972"/>
    <n v="43"/>
    <n v="4.2364532019704436E-2"/>
  </r>
  <r>
    <x v="0"/>
    <x v="8"/>
    <s v="SANTIAGO DE CHILE"/>
    <n v="0"/>
    <n v="0"/>
    <n v="0"/>
    <n v="0"/>
    <s v=""/>
    <n v="17"/>
    <n v="17"/>
    <n v="13"/>
    <n v="0.76470588235294112"/>
    <n v="1"/>
    <n v="0"/>
    <n v="0"/>
    <n v="17"/>
    <n v="18"/>
    <s v=""/>
    <s v=""/>
  </r>
  <r>
    <x v="0"/>
    <x v="9"/>
    <s v="BEIJING"/>
    <n v="0"/>
    <n v="0"/>
    <n v="0"/>
    <n v="0"/>
    <s v=""/>
    <n v="29919"/>
    <n v="28483"/>
    <n v="4305"/>
    <n v="0.15114278692553454"/>
    <n v="5"/>
    <n v="813"/>
    <n v="2.7746493293744241E-2"/>
    <n v="29919"/>
    <n v="28488"/>
    <n v="813"/>
    <n v="2.7746493293744241E-2"/>
  </r>
  <r>
    <x v="0"/>
    <x v="9"/>
    <s v="SHANGHAI"/>
    <n v="0"/>
    <n v="0"/>
    <n v="0"/>
    <n v="0"/>
    <s v=""/>
    <n v="18426"/>
    <n v="17709"/>
    <n v="1383"/>
    <n v="7.8095883449093684E-2"/>
    <n v="1"/>
    <n v="360"/>
    <n v="1.992252351964582E-2"/>
    <n v="18426"/>
    <n v="17710"/>
    <n v="360"/>
    <n v="1.992252351964582E-2"/>
  </r>
  <r>
    <x v="0"/>
    <x v="10"/>
    <s v="BOGOTA"/>
    <n v="0"/>
    <n v="0"/>
    <n v="0"/>
    <n v="0"/>
    <s v=""/>
    <n v="46"/>
    <n v="35"/>
    <n v="27"/>
    <n v="0.77142857142857146"/>
    <n v="1"/>
    <n v="7"/>
    <n v="0.16279069767441862"/>
    <n v="46"/>
    <n v="36"/>
    <n v="7"/>
    <n v="0.16279069767441862"/>
  </r>
  <r>
    <x v="0"/>
    <x v="11"/>
    <s v="HAVANA"/>
    <n v="0"/>
    <n v="0"/>
    <n v="0"/>
    <n v="0"/>
    <s v=""/>
    <n v="337"/>
    <n v="300"/>
    <n v="74"/>
    <n v="0.24666666666666667"/>
    <n v="0"/>
    <n v="22"/>
    <n v="6.8322981366459631E-2"/>
    <n v="337"/>
    <n v="300"/>
    <n v="22"/>
    <n v="6.8322981366459631E-2"/>
  </r>
  <r>
    <x v="0"/>
    <x v="12"/>
    <s v="NICOSIA"/>
    <n v="0"/>
    <n v="0"/>
    <n v="0"/>
    <n v="0"/>
    <s v=""/>
    <n v="1429"/>
    <n v="1374"/>
    <n v="312"/>
    <n v="0.22707423580786026"/>
    <n v="31"/>
    <n v="7"/>
    <n v="4.9575070821529744E-3"/>
    <n v="1429"/>
    <n v="1405"/>
    <n v="7"/>
    <n v="4.9575070821529744E-3"/>
  </r>
  <r>
    <x v="0"/>
    <x v="13"/>
    <s v="CAIRO"/>
    <n v="0"/>
    <n v="0"/>
    <n v="0"/>
    <n v="0"/>
    <s v=""/>
    <n v="4955"/>
    <n v="3557"/>
    <n v="2350"/>
    <n v="0.66066910317683436"/>
    <n v="14"/>
    <n v="1295"/>
    <n v="0.26613234689683518"/>
    <n v="4955"/>
    <n v="3571"/>
    <n v="1295"/>
    <n v="0.26613234689683518"/>
  </r>
  <r>
    <x v="0"/>
    <x v="14"/>
    <s v="ADDIS ABEBA"/>
    <n v="0"/>
    <n v="0"/>
    <n v="0"/>
    <n v="0"/>
    <s v=""/>
    <n v="1290"/>
    <n v="665"/>
    <n v="6"/>
    <n v="9.0225563909774441E-3"/>
    <n v="6"/>
    <n v="540"/>
    <n v="0.44591246903385634"/>
    <n v="1290"/>
    <n v="671"/>
    <n v="540"/>
    <n v="0.44591246903385634"/>
  </r>
  <r>
    <x v="0"/>
    <x v="15"/>
    <s v="TBILISSI"/>
    <n v="0"/>
    <n v="0"/>
    <n v="0"/>
    <n v="0"/>
    <s v=""/>
    <n v="2872"/>
    <n v="2436"/>
    <n v="551"/>
    <n v="0.22619047619047619"/>
    <n v="3"/>
    <n v="328"/>
    <n v="0.11853993494759668"/>
    <n v="2872"/>
    <n v="2439"/>
    <n v="328"/>
    <n v="0.11853993494759668"/>
  </r>
  <r>
    <x v="0"/>
    <x v="16"/>
    <s v="MUNICH"/>
    <n v="0"/>
    <n v="0"/>
    <n v="0"/>
    <n v="0"/>
    <s v=""/>
    <n v="123"/>
    <n v="117"/>
    <n v="116"/>
    <n v="0.99145299145299148"/>
    <n v="6"/>
    <n v="1"/>
    <n v="8.0645161290322578E-3"/>
    <n v="123"/>
    <n v="123"/>
    <n v="1"/>
    <n v="8.0645161290322578E-3"/>
  </r>
  <r>
    <x v="0"/>
    <x v="17"/>
    <s v="HONG KONG"/>
    <n v="0"/>
    <n v="0"/>
    <n v="0"/>
    <n v="0"/>
    <s v=""/>
    <n v="630"/>
    <n v="547"/>
    <n v="27"/>
    <n v="4.9360146252285193E-2"/>
    <n v="0"/>
    <n v="72"/>
    <n v="0.11631663974151858"/>
    <n v="630"/>
    <n v="547"/>
    <n v="72"/>
    <n v="0.11631663974151858"/>
  </r>
  <r>
    <x v="0"/>
    <x v="18"/>
    <s v="NEW DELHI"/>
    <n v="0"/>
    <n v="0"/>
    <n v="0"/>
    <n v="0"/>
    <s v=""/>
    <n v="48761"/>
    <n v="37117"/>
    <n v="10531"/>
    <n v="0.28372443893633648"/>
    <n v="69"/>
    <n v="10543"/>
    <n v="0.22089295815960946"/>
    <n v="48761"/>
    <n v="37186"/>
    <n v="10543"/>
    <n v="0.22089295815960946"/>
  </r>
  <r>
    <x v="0"/>
    <x v="19"/>
    <s v="JAKARTA"/>
    <n v="0"/>
    <n v="0"/>
    <n v="0"/>
    <n v="0"/>
    <s v=""/>
    <n v="5431"/>
    <n v="5379"/>
    <n v="4286"/>
    <n v="0.79680237962446554"/>
    <n v="0"/>
    <n v="0"/>
    <n v="0"/>
    <n v="5431"/>
    <n v="5379"/>
    <s v=""/>
    <s v=""/>
  </r>
  <r>
    <x v="0"/>
    <x v="20"/>
    <s v="TEHERAN"/>
    <n v="0"/>
    <n v="0"/>
    <n v="0"/>
    <n v="0"/>
    <s v=""/>
    <n v="1519"/>
    <n v="712"/>
    <n v="510"/>
    <n v="0.7162921348314607"/>
    <n v="4"/>
    <n v="616"/>
    <n v="0.46246246246246248"/>
    <n v="1519"/>
    <n v="716"/>
    <n v="616"/>
    <n v="0.46246246246246248"/>
  </r>
  <r>
    <x v="0"/>
    <x v="21"/>
    <s v="DUBLIN"/>
    <n v="0"/>
    <n v="0"/>
    <n v="0"/>
    <n v="0"/>
    <s v=""/>
    <n v="1306"/>
    <n v="1252"/>
    <n v="386"/>
    <n v="0.30830670926517573"/>
    <n v="0"/>
    <n v="4"/>
    <n v="3.1847133757961785E-3"/>
    <n v="1306"/>
    <n v="1252"/>
    <n v="4"/>
    <n v="3.1847133757961785E-3"/>
  </r>
  <r>
    <x v="0"/>
    <x v="22"/>
    <s v="TEL AVIV"/>
    <n v="0"/>
    <n v="0"/>
    <n v="0"/>
    <n v="0"/>
    <s v=""/>
    <n v="678"/>
    <n v="603"/>
    <n v="409"/>
    <n v="0.67827529021558874"/>
    <n v="4"/>
    <n v="29"/>
    <n v="4.5597484276729557E-2"/>
    <n v="678"/>
    <n v="607"/>
    <n v="29"/>
    <n v="4.5597484276729557E-2"/>
  </r>
  <r>
    <x v="0"/>
    <x v="23"/>
    <s v="TOKYO"/>
    <n v="0"/>
    <n v="0"/>
    <n v="0"/>
    <n v="0"/>
    <s v=""/>
    <n v="838"/>
    <n v="819"/>
    <n v="77"/>
    <n v="9.4017094017094016E-2"/>
    <n v="1"/>
    <n v="3"/>
    <n v="3.6452004860267314E-3"/>
    <n v="838"/>
    <n v="820"/>
    <n v="3"/>
    <n v="3.6452004860267314E-3"/>
  </r>
  <r>
    <x v="0"/>
    <x v="24"/>
    <s v="AMMAN"/>
    <n v="2"/>
    <n v="0"/>
    <n v="0"/>
    <n v="0"/>
    <s v=""/>
    <n v="4513"/>
    <n v="3661"/>
    <n v="3318"/>
    <n v="0.90630975143403447"/>
    <n v="32"/>
    <n v="702"/>
    <n v="0.15972696245733789"/>
    <n v="4515"/>
    <n v="3693"/>
    <n v="702"/>
    <n v="0.15972696245733789"/>
  </r>
  <r>
    <x v="0"/>
    <x v="25"/>
    <s v="ASTANA"/>
    <n v="0"/>
    <n v="0"/>
    <n v="0"/>
    <n v="0"/>
    <s v=""/>
    <n v="5331"/>
    <n v="5011"/>
    <n v="3172"/>
    <n v="0.6330073837557374"/>
    <n v="20"/>
    <n v="245"/>
    <n v="4.6436694465504171E-2"/>
    <n v="5331"/>
    <n v="5031"/>
    <n v="245"/>
    <n v="4.6436694465504171E-2"/>
  </r>
  <r>
    <x v="0"/>
    <x v="26"/>
    <s v="NAIROBI"/>
    <n v="0"/>
    <n v="0"/>
    <n v="0"/>
    <n v="0"/>
    <s v=""/>
    <n v="2143"/>
    <n v="1306"/>
    <n v="600"/>
    <n v="0.45941807044410415"/>
    <n v="0"/>
    <n v="589"/>
    <n v="0.31081794195250662"/>
    <n v="2143"/>
    <n v="1306"/>
    <n v="589"/>
    <n v="0.31081794195250662"/>
  </r>
  <r>
    <x v="0"/>
    <x v="27"/>
    <s v="KUWAIT"/>
    <n v="0"/>
    <n v="0"/>
    <n v="0"/>
    <n v="0"/>
    <s v=""/>
    <n v="5277"/>
    <n v="4897"/>
    <n v="4701"/>
    <n v="0.95997549520114356"/>
    <n v="2"/>
    <n v="301"/>
    <n v="5.7884615384615382E-2"/>
    <n v="5277"/>
    <n v="4899"/>
    <n v="301"/>
    <n v="5.7884615384615382E-2"/>
  </r>
  <r>
    <x v="0"/>
    <x v="28"/>
    <s v="BEIRUT"/>
    <n v="0"/>
    <n v="0"/>
    <n v="0"/>
    <n v="0"/>
    <s v=""/>
    <n v="868"/>
    <n v="696"/>
    <n v="633"/>
    <n v="0.90948275862068961"/>
    <n v="2"/>
    <n v="121"/>
    <n v="0.14774114774114774"/>
    <n v="868"/>
    <n v="698"/>
    <n v="121"/>
    <n v="0.14774114774114774"/>
  </r>
  <r>
    <x v="0"/>
    <x v="29"/>
    <s v="KUALA LUMPUR"/>
    <n v="0"/>
    <n v="0"/>
    <n v="0"/>
    <n v="0"/>
    <s v=""/>
    <n v="654"/>
    <n v="628"/>
    <n v="351"/>
    <n v="0.55891719745222934"/>
    <n v="2"/>
    <n v="2"/>
    <n v="3.1645569620253164E-3"/>
    <n v="654"/>
    <n v="630"/>
    <n v="2"/>
    <n v="3.1645569620253164E-3"/>
  </r>
  <r>
    <x v="0"/>
    <x v="30"/>
    <s v="MEXICO CITY"/>
    <n v="0"/>
    <n v="0"/>
    <n v="0"/>
    <n v="0"/>
    <s v=""/>
    <n v="60"/>
    <n v="53"/>
    <n v="30"/>
    <n v="0.56603773584905659"/>
    <n v="0"/>
    <n v="1"/>
    <n v="1.8518518518518517E-2"/>
    <n v="60"/>
    <n v="53"/>
    <n v="1"/>
    <n v="1.8518518518518517E-2"/>
  </r>
  <r>
    <x v="0"/>
    <x v="31"/>
    <s v="RABAT"/>
    <n v="0"/>
    <n v="0"/>
    <n v="0"/>
    <n v="0"/>
    <s v=""/>
    <n v="4394"/>
    <n v="2165"/>
    <n v="2162"/>
    <n v="0.99861431870669748"/>
    <n v="12"/>
    <n v="2121"/>
    <n v="0.49348534201954397"/>
    <n v="4394"/>
    <n v="2177"/>
    <n v="2121"/>
    <n v="0.49348534201954397"/>
  </r>
  <r>
    <x v="0"/>
    <x v="32"/>
    <s v="ABUJA"/>
    <n v="0"/>
    <n v="0"/>
    <n v="0"/>
    <n v="0"/>
    <s v=""/>
    <n v="1735"/>
    <n v="960"/>
    <n v="156"/>
    <n v="0.16250000000000001"/>
    <n v="6"/>
    <n v="621"/>
    <n v="0.39130434782608697"/>
    <n v="1735"/>
    <n v="966"/>
    <n v="621"/>
    <n v="0.39130434782608697"/>
  </r>
  <r>
    <x v="0"/>
    <x v="33"/>
    <s v="SKOPJE"/>
    <n v="0"/>
    <n v="0"/>
    <n v="0"/>
    <n v="0"/>
    <s v=""/>
    <n v="330"/>
    <n v="315"/>
    <n v="309"/>
    <n v="0.98095238095238091"/>
    <n v="0"/>
    <n v="3"/>
    <n v="9.433962264150943E-3"/>
    <n v="330"/>
    <n v="315"/>
    <n v="3"/>
    <n v="9.433962264150943E-3"/>
  </r>
  <r>
    <x v="0"/>
    <x v="34"/>
    <s v="MUSCAT"/>
    <n v="0"/>
    <n v="0"/>
    <n v="0"/>
    <n v="0"/>
    <s v=""/>
    <n v="4189"/>
    <n v="3894"/>
    <n v="3876"/>
    <n v="0.99537750385208013"/>
    <n v="0"/>
    <n v="150"/>
    <n v="3.7091988130563795E-2"/>
    <n v="4189"/>
    <n v="3894"/>
    <n v="150"/>
    <n v="3.7091988130563795E-2"/>
  </r>
  <r>
    <x v="0"/>
    <x v="35"/>
    <s v="ISLAMABAD"/>
    <n v="0"/>
    <n v="0"/>
    <n v="0"/>
    <n v="0"/>
    <s v=""/>
    <n v="2543"/>
    <n v="636"/>
    <n v="82"/>
    <n v="0.12893081761006289"/>
    <n v="4"/>
    <n v="1758"/>
    <n v="0.73311092577147619"/>
    <n v="2543"/>
    <n v="640"/>
    <n v="1758"/>
    <n v="0.73311092577147619"/>
  </r>
  <r>
    <x v="0"/>
    <x v="36"/>
    <s v="LIMA"/>
    <n v="0"/>
    <n v="0"/>
    <n v="0"/>
    <n v="0"/>
    <s v=""/>
    <n v="22"/>
    <n v="15"/>
    <n v="10"/>
    <n v="0.66666666666666663"/>
    <n v="0"/>
    <n v="4"/>
    <n v="0.21052631578947367"/>
    <n v="22"/>
    <n v="15"/>
    <n v="4"/>
    <n v="0.21052631578947367"/>
  </r>
  <r>
    <x v="0"/>
    <x v="37"/>
    <s v="MANILA"/>
    <n v="0"/>
    <n v="0"/>
    <n v="0"/>
    <n v="0"/>
    <s v=""/>
    <n v="4905"/>
    <n v="4635"/>
    <n v="4631"/>
    <n v="0.9991370010787487"/>
    <n v="0"/>
    <n v="186"/>
    <n v="3.8581207218419414E-2"/>
    <n v="4905"/>
    <n v="4635"/>
    <n v="186"/>
    <n v="3.8581207218419414E-2"/>
  </r>
  <r>
    <x v="0"/>
    <x v="38"/>
    <s v="DOHA"/>
    <n v="0"/>
    <n v="0"/>
    <n v="0"/>
    <n v="0"/>
    <s v=""/>
    <n v="1"/>
    <n v="0"/>
    <n v="0"/>
    <s v=""/>
    <n v="0"/>
    <n v="0"/>
    <s v=""/>
    <n v="1"/>
    <s v=""/>
    <s v=""/>
    <s v=""/>
  </r>
  <r>
    <x v="0"/>
    <x v="39"/>
    <s v="BUCHAREST"/>
    <n v="0"/>
    <n v="0"/>
    <n v="0"/>
    <n v="0"/>
    <s v=""/>
    <n v="7"/>
    <n v="7"/>
    <n v="7"/>
    <n v="1"/>
    <n v="1"/>
    <n v="0"/>
    <n v="0"/>
    <n v="7"/>
    <n v="8"/>
    <s v=""/>
    <s v=""/>
  </r>
  <r>
    <x v="0"/>
    <x v="40"/>
    <s v="MOSCOW"/>
    <n v="0"/>
    <n v="0"/>
    <n v="0"/>
    <n v="0"/>
    <s v=""/>
    <n v="4959"/>
    <n v="4216"/>
    <n v="731"/>
    <n v="0.17338709677419356"/>
    <n v="641"/>
    <n v="526"/>
    <n v="9.7715028794352593E-2"/>
    <n v="4959"/>
    <n v="4857"/>
    <n v="526"/>
    <n v="9.7715028794352593E-2"/>
  </r>
  <r>
    <x v="0"/>
    <x v="41"/>
    <s v="RIYADH"/>
    <n v="0"/>
    <n v="0"/>
    <n v="0"/>
    <n v="0"/>
    <s v=""/>
    <n v="18942"/>
    <n v="18224"/>
    <n v="18131"/>
    <n v="0.99489683933274797"/>
    <n v="15"/>
    <n v="303"/>
    <n v="1.6341279257900982E-2"/>
    <n v="18942"/>
    <n v="18239"/>
    <n v="303"/>
    <n v="1.6341279257900982E-2"/>
  </r>
  <r>
    <x v="0"/>
    <x v="42"/>
    <s v="DAKAR"/>
    <n v="0"/>
    <n v="0"/>
    <n v="0"/>
    <n v="0"/>
    <s v=""/>
    <n v="1280"/>
    <n v="406"/>
    <n v="102"/>
    <n v="0.25123152709359609"/>
    <n v="28"/>
    <n v="830"/>
    <n v="0.65664556962025311"/>
    <n v="1280"/>
    <n v="434"/>
    <n v="830"/>
    <n v="0.65664556962025311"/>
  </r>
  <r>
    <x v="0"/>
    <x v="43"/>
    <s v="BELGRADE"/>
    <n v="0"/>
    <n v="0"/>
    <n v="0"/>
    <n v="0"/>
    <s v=""/>
    <n v="1405"/>
    <n v="1330"/>
    <n v="625"/>
    <n v="0.46992481203007519"/>
    <n v="11"/>
    <n v="29"/>
    <n v="2.1167883211678833E-2"/>
    <n v="1405"/>
    <n v="1341"/>
    <n v="29"/>
    <n v="2.1167883211678833E-2"/>
  </r>
  <r>
    <x v="0"/>
    <x v="44"/>
    <s v="BRATISLAVA"/>
    <n v="0"/>
    <n v="0"/>
    <n v="0"/>
    <n v="0"/>
    <s v=""/>
    <n v="75"/>
    <n v="67"/>
    <n v="65"/>
    <n v="0.97014925373134331"/>
    <n v="6"/>
    <n v="0"/>
    <n v="0"/>
    <n v="75"/>
    <n v="73"/>
    <s v=""/>
    <s v=""/>
  </r>
  <r>
    <x v="0"/>
    <x v="45"/>
    <s v="LJUBLJANA"/>
    <n v="0"/>
    <n v="0"/>
    <n v="0"/>
    <n v="0"/>
    <s v=""/>
    <n v="50"/>
    <n v="41"/>
    <n v="41"/>
    <n v="1"/>
    <n v="1"/>
    <n v="0"/>
    <n v="0"/>
    <n v="50"/>
    <n v="42"/>
    <s v=""/>
    <s v=""/>
  </r>
  <r>
    <x v="0"/>
    <x v="46"/>
    <s v="PRETORIA"/>
    <n v="0"/>
    <n v="0"/>
    <n v="0"/>
    <n v="0"/>
    <s v=""/>
    <n v="5699"/>
    <n v="5293"/>
    <n v="5289"/>
    <n v="0.99924428490459094"/>
    <n v="2"/>
    <n v="201"/>
    <n v="3.6572052401746727E-2"/>
    <n v="5699"/>
    <n v="5295"/>
    <n v="201"/>
    <n v="3.6572052401746727E-2"/>
  </r>
  <r>
    <x v="0"/>
    <x v="47"/>
    <s v="SEOUL"/>
    <n v="0"/>
    <n v="0"/>
    <n v="0"/>
    <n v="0"/>
    <s v=""/>
    <n v="263"/>
    <n v="187"/>
    <n v="42"/>
    <n v="0.22459893048128343"/>
    <n v="0"/>
    <n v="67"/>
    <n v="0.26377952755905509"/>
    <n v="263"/>
    <n v="187"/>
    <n v="67"/>
    <n v="0.26377952755905509"/>
  </r>
  <r>
    <x v="0"/>
    <x v="48"/>
    <s v="DAMASCUS"/>
    <n v="0"/>
    <n v="0"/>
    <n v="0"/>
    <n v="0"/>
    <s v=""/>
    <n v="279"/>
    <n v="102"/>
    <n v="40"/>
    <n v="0.39215686274509803"/>
    <n v="0"/>
    <n v="147"/>
    <n v="0.59036144578313254"/>
    <n v="279"/>
    <n v="102"/>
    <n v="147"/>
    <n v="0.59036144578313254"/>
  </r>
  <r>
    <x v="0"/>
    <x v="49"/>
    <s v="TAIPEI"/>
    <n v="0"/>
    <n v="0"/>
    <n v="0"/>
    <n v="0"/>
    <s v=""/>
    <n v="231"/>
    <n v="221"/>
    <n v="188"/>
    <n v="0.85067873303167418"/>
    <n v="0"/>
    <n v="0"/>
    <n v="0"/>
    <n v="231"/>
    <n v="221"/>
    <s v=""/>
    <s v=""/>
  </r>
  <r>
    <x v="0"/>
    <x v="50"/>
    <s v="BANGKOK"/>
    <n v="0"/>
    <n v="0"/>
    <n v="0"/>
    <n v="0"/>
    <s v=""/>
    <n v="12682"/>
    <n v="12128"/>
    <n v="12116"/>
    <n v="0.99901055408970973"/>
    <n v="2"/>
    <n v="322"/>
    <n v="2.5859299710889818E-2"/>
    <n v="12682"/>
    <n v="12130"/>
    <n v="322"/>
    <n v="2.5859299710889818E-2"/>
  </r>
  <r>
    <x v="0"/>
    <x v="51"/>
    <s v="TUNIS"/>
    <n v="0"/>
    <n v="0"/>
    <n v="0"/>
    <n v="0"/>
    <s v=""/>
    <n v="2586"/>
    <n v="1890"/>
    <n v="561"/>
    <n v="0.29682539682539683"/>
    <n v="25"/>
    <n v="587"/>
    <n v="0.2346123101518785"/>
    <n v="2586"/>
    <n v="1915"/>
    <n v="587"/>
    <n v="0.2346123101518785"/>
  </r>
  <r>
    <x v="0"/>
    <x v="52"/>
    <s v="ISTANBUL"/>
    <n v="0"/>
    <n v="0"/>
    <n v="0"/>
    <n v="0"/>
    <s v=""/>
    <n v="15142"/>
    <n v="12999"/>
    <n v="9156"/>
    <n v="0.70436187399030692"/>
    <n v="28"/>
    <n v="1911"/>
    <n v="0.12792877225866917"/>
    <n v="15142"/>
    <n v="13027"/>
    <n v="1911"/>
    <n v="0.12792877225866917"/>
  </r>
  <r>
    <x v="0"/>
    <x v="53"/>
    <s v="ABU DHABI"/>
    <n v="0"/>
    <n v="0"/>
    <n v="0"/>
    <n v="0"/>
    <s v=""/>
    <n v="7406"/>
    <n v="5568"/>
    <n v="4425"/>
    <n v="0.79471982758620685"/>
    <n v="129"/>
    <n v="1116"/>
    <n v="0.16380449141347425"/>
    <n v="7406"/>
    <n v="5697"/>
    <n v="1116"/>
    <n v="0.16380449141347425"/>
  </r>
  <r>
    <x v="0"/>
    <x v="54"/>
    <s v="LONDON"/>
    <n v="0"/>
    <n v="0"/>
    <n v="0"/>
    <n v="0"/>
    <s v=""/>
    <n v="3930"/>
    <n v="3477"/>
    <n v="1234"/>
    <n v="0.35490365257405809"/>
    <n v="118"/>
    <n v="317"/>
    <n v="8.1032719836400813E-2"/>
    <n v="3930"/>
    <n v="3595"/>
    <n v="317"/>
    <n v="8.1032719836400813E-2"/>
  </r>
  <r>
    <x v="0"/>
    <x v="55"/>
    <s v="LOS ANGELES, CA"/>
    <n v="0"/>
    <n v="0"/>
    <n v="0"/>
    <n v="0"/>
    <s v=""/>
    <n v="1179"/>
    <n v="1068"/>
    <n v="566"/>
    <n v="0.52996254681647936"/>
    <n v="1"/>
    <n v="61"/>
    <n v="5.3982300884955751E-2"/>
    <n v="1179"/>
    <n v="1069"/>
    <n v="61"/>
    <n v="5.3982300884955751E-2"/>
  </r>
  <r>
    <x v="0"/>
    <x v="55"/>
    <s v="NEW YORK, NY"/>
    <n v="0"/>
    <n v="0"/>
    <n v="0"/>
    <n v="0"/>
    <s v=""/>
    <n v="1656"/>
    <n v="1558"/>
    <n v="1516"/>
    <n v="0.97304236200256744"/>
    <n v="6"/>
    <n v="37"/>
    <n v="2.3110555902560899E-2"/>
    <n v="1656"/>
    <n v="1564"/>
    <n v="37"/>
    <n v="2.3110555902560899E-2"/>
  </r>
  <r>
    <x v="0"/>
    <x v="55"/>
    <s v="WASHINGTON, DC"/>
    <n v="0"/>
    <n v="0"/>
    <n v="0"/>
    <n v="0"/>
    <s v=""/>
    <n v="750"/>
    <n v="671"/>
    <n v="411"/>
    <n v="0.61251862891207154"/>
    <n v="3"/>
    <n v="41"/>
    <n v="5.7342657342657345E-2"/>
    <n v="750"/>
    <n v="674"/>
    <n v="41"/>
    <n v="5.7342657342657345E-2"/>
  </r>
  <r>
    <x v="0"/>
    <x v="56"/>
    <s v="HANOI"/>
    <n v="0"/>
    <n v="0"/>
    <n v="0"/>
    <n v="0"/>
    <s v=""/>
    <n v="1731"/>
    <n v="1605"/>
    <n v="197"/>
    <n v="0.12274143302180686"/>
    <n v="9"/>
    <n v="72"/>
    <n v="4.2704626334519574E-2"/>
    <n v="1731"/>
    <n v="1614"/>
    <n v="72"/>
    <n v="4.2704626334519574E-2"/>
  </r>
  <r>
    <x v="1"/>
    <x v="1"/>
    <s v="ALGIERS"/>
    <n v="0"/>
    <n v="0"/>
    <n v="0"/>
    <n v="0"/>
    <s v=""/>
    <n v="8935"/>
    <n v="5906"/>
    <n v="2371"/>
    <n v="0.40145614629190651"/>
    <n v="79"/>
    <n v="2829"/>
    <n v="0.32096664397549352"/>
    <n v="8935"/>
    <n v="5985"/>
    <n v="2829"/>
    <n v="0.32096664397549352"/>
  </r>
  <r>
    <x v="1"/>
    <x v="57"/>
    <s v="LUANDA"/>
    <n v="3"/>
    <n v="2"/>
    <n v="1"/>
    <n v="0"/>
    <n v="0"/>
    <n v="2165"/>
    <n v="827"/>
    <n v="171"/>
    <n v="0.20677146311970979"/>
    <n v="0"/>
    <n v="1081"/>
    <n v="0.56656184486373162"/>
    <n v="2168"/>
    <n v="829"/>
    <n v="1081"/>
    <n v="0.56596858638743452"/>
  </r>
  <r>
    <x v="1"/>
    <x v="2"/>
    <s v="BUENOS AIRES"/>
    <n v="0"/>
    <n v="0"/>
    <n v="0"/>
    <n v="0"/>
    <s v=""/>
    <n v="11"/>
    <n v="10"/>
    <n v="10"/>
    <n v="1"/>
    <n v="0"/>
    <n v="1"/>
    <n v="9.0909090909090912E-2"/>
    <n v="11"/>
    <n v="10"/>
    <n v="1"/>
    <n v="9.0909090909090912E-2"/>
  </r>
  <r>
    <x v="1"/>
    <x v="3"/>
    <s v="CANBERRA"/>
    <n v="0"/>
    <n v="0"/>
    <n v="0"/>
    <n v="0"/>
    <s v=""/>
    <n v="508"/>
    <n v="439"/>
    <n v="28"/>
    <n v="6.3781321184510256E-2"/>
    <n v="2"/>
    <n v="9"/>
    <n v="0.02"/>
    <n v="508"/>
    <n v="441"/>
    <n v="9"/>
    <n v="0.02"/>
  </r>
  <r>
    <x v="1"/>
    <x v="58"/>
    <s v="BRUSSELS"/>
    <n v="0"/>
    <n v="0"/>
    <n v="0"/>
    <n v="0"/>
    <s v=""/>
    <n v="24"/>
    <n v="23"/>
    <n v="6"/>
    <n v="0.2608695652173913"/>
    <n v="3"/>
    <n v="0"/>
    <n v="0"/>
    <n v="24"/>
    <n v="26"/>
    <s v=""/>
    <s v=""/>
  </r>
  <r>
    <x v="1"/>
    <x v="6"/>
    <s v="SAO PAULO"/>
    <n v="0"/>
    <n v="0"/>
    <n v="0"/>
    <n v="0"/>
    <s v=""/>
    <n v="53"/>
    <n v="22"/>
    <n v="14"/>
    <n v="0.63636363636363635"/>
    <n v="0"/>
    <n v="25"/>
    <n v="0.53191489361702127"/>
    <n v="53"/>
    <n v="22"/>
    <n v="25"/>
    <n v="0.53191489361702127"/>
  </r>
  <r>
    <x v="1"/>
    <x v="59"/>
    <s v="SOFIA"/>
    <n v="0"/>
    <n v="0"/>
    <n v="0"/>
    <n v="0"/>
    <s v=""/>
    <n v="3"/>
    <n v="3"/>
    <n v="2"/>
    <n v="0.66666666666666663"/>
    <n v="0"/>
    <n v="0"/>
    <n v="0"/>
    <n v="3"/>
    <n v="3"/>
    <s v=""/>
    <s v=""/>
  </r>
  <r>
    <x v="1"/>
    <x v="60"/>
    <s v="OUAGADOUGOU"/>
    <n v="0"/>
    <n v="0"/>
    <n v="0"/>
    <n v="0"/>
    <s v=""/>
    <n v="5086"/>
    <n v="3001"/>
    <n v="2158"/>
    <n v="0.71909363545484839"/>
    <n v="0"/>
    <n v="1240"/>
    <n v="0.29238387172836594"/>
    <n v="5086"/>
    <n v="3001"/>
    <n v="1240"/>
    <n v="0.29238387172836594"/>
  </r>
  <r>
    <x v="1"/>
    <x v="61"/>
    <s v="BUJUMBURA"/>
    <n v="0"/>
    <n v="0"/>
    <n v="0"/>
    <n v="0"/>
    <s v=""/>
    <n v="5260"/>
    <n v="2382"/>
    <n v="1333"/>
    <n v="0.55961376994122591"/>
    <n v="0"/>
    <n v="2765"/>
    <n v="0.53720613949873708"/>
    <n v="5260"/>
    <n v="2382"/>
    <n v="2765"/>
    <n v="0.53720613949873708"/>
  </r>
  <r>
    <x v="1"/>
    <x v="62"/>
    <s v="YAONDE"/>
    <n v="0"/>
    <n v="0"/>
    <n v="0"/>
    <n v="0"/>
    <s v=""/>
    <n v="6924"/>
    <n v="3308"/>
    <n v="1036"/>
    <n v="0.31318016928657799"/>
    <n v="0"/>
    <n v="3408"/>
    <n v="0.50744490768314476"/>
    <n v="6924"/>
    <n v="3308"/>
    <n v="3408"/>
    <n v="0.50744490768314476"/>
  </r>
  <r>
    <x v="1"/>
    <x v="7"/>
    <s v="MONTREAL"/>
    <n v="1"/>
    <n v="0"/>
    <n v="0"/>
    <n v="0"/>
    <s v=""/>
    <n v="1668"/>
    <n v="1231"/>
    <n v="734"/>
    <n v="0.59626320064987814"/>
    <n v="0"/>
    <n v="334"/>
    <n v="0.21341853035143771"/>
    <n v="1669"/>
    <n v="1231"/>
    <n v="334"/>
    <n v="0.21341853035143771"/>
  </r>
  <r>
    <x v="1"/>
    <x v="8"/>
    <s v="SANTIAGO DE CHILE"/>
    <n v="0"/>
    <n v="0"/>
    <n v="0"/>
    <n v="0"/>
    <s v=""/>
    <n v="36"/>
    <n v="29"/>
    <n v="8"/>
    <n v="0.27586206896551724"/>
    <n v="0"/>
    <n v="7"/>
    <n v="0.19444444444444445"/>
    <n v="36"/>
    <n v="29"/>
    <n v="7"/>
    <n v="0.19444444444444445"/>
  </r>
  <r>
    <x v="1"/>
    <x v="9"/>
    <s v="BEIJING"/>
    <n v="0"/>
    <n v="0"/>
    <n v="0"/>
    <n v="0"/>
    <s v=""/>
    <n v="10508"/>
    <n v="10161"/>
    <n v="9873"/>
    <n v="0.97165633303808685"/>
    <n v="0"/>
    <n v="217"/>
    <n v="2.0909616496434767E-2"/>
    <n v="10508"/>
    <n v="10161"/>
    <n v="217"/>
    <n v="2.0909616496434767E-2"/>
  </r>
  <r>
    <x v="1"/>
    <x v="9"/>
    <s v="GUANGZHOU (CANTON)"/>
    <n v="0"/>
    <n v="0"/>
    <n v="0"/>
    <n v="0"/>
    <s v=""/>
    <n v="3442"/>
    <n v="3276"/>
    <n v="3109"/>
    <n v="0.94902319902319898"/>
    <n v="1"/>
    <n v="133"/>
    <n v="3.9002932551319647E-2"/>
    <n v="3442"/>
    <n v="3277"/>
    <n v="133"/>
    <n v="3.9002932551319647E-2"/>
  </r>
  <r>
    <x v="1"/>
    <x v="9"/>
    <s v="SHANGHAI"/>
    <n v="0"/>
    <n v="0"/>
    <n v="0"/>
    <n v="0"/>
    <s v=""/>
    <n v="8279"/>
    <n v="8040"/>
    <n v="7910"/>
    <n v="0.98383084577114432"/>
    <n v="0"/>
    <n v="184"/>
    <n v="2.2373540856031129E-2"/>
    <n v="8279"/>
    <n v="8040"/>
    <n v="184"/>
    <n v="2.2373540856031129E-2"/>
  </r>
  <r>
    <x v="1"/>
    <x v="10"/>
    <s v="BOGOTA"/>
    <n v="0"/>
    <n v="0"/>
    <n v="0"/>
    <n v="0"/>
    <s v=""/>
    <n v="17"/>
    <n v="14"/>
    <n v="8"/>
    <n v="0.5714285714285714"/>
    <n v="0"/>
    <n v="2"/>
    <n v="0.125"/>
    <n v="17"/>
    <n v="14"/>
    <n v="2"/>
    <n v="0.125"/>
  </r>
  <r>
    <x v="1"/>
    <x v="63"/>
    <s v="KINSHASA"/>
    <n v="16"/>
    <n v="8"/>
    <n v="2"/>
    <n v="6"/>
    <n v="0.42857142857142855"/>
    <n v="33869"/>
    <n v="20798"/>
    <n v="16423"/>
    <n v="0.78964323492643529"/>
    <n v="5"/>
    <n v="12746"/>
    <n v="0.37992190527288444"/>
    <n v="33885"/>
    <n v="20811"/>
    <n v="12752"/>
    <n v="0.37994219825402975"/>
  </r>
  <r>
    <x v="1"/>
    <x v="63"/>
    <s v="LUBUMBASHI"/>
    <n v="2"/>
    <n v="1"/>
    <n v="0"/>
    <n v="1"/>
    <n v="0.5"/>
    <n v="5743"/>
    <n v="4756"/>
    <n v="4385"/>
    <n v="0.92199327165685452"/>
    <n v="1"/>
    <n v="928"/>
    <n v="0.16323658751099385"/>
    <n v="5745"/>
    <n v="4758"/>
    <n v="929"/>
    <n v="0.16335502022155793"/>
  </r>
  <r>
    <x v="1"/>
    <x v="64"/>
    <s v="ABIDJAN"/>
    <n v="0"/>
    <n v="0"/>
    <n v="0"/>
    <n v="0"/>
    <s v=""/>
    <n v="3145"/>
    <n v="1813"/>
    <n v="927"/>
    <n v="0.51130722559293984"/>
    <n v="1"/>
    <n v="1125"/>
    <n v="0.38278325961211296"/>
    <n v="3145"/>
    <n v="1814"/>
    <n v="1125"/>
    <n v="0.38278325961211296"/>
  </r>
  <r>
    <x v="1"/>
    <x v="65"/>
    <s v="ZAGREB"/>
    <n v="0"/>
    <n v="0"/>
    <n v="0"/>
    <n v="0"/>
    <s v=""/>
    <n v="1"/>
    <n v="0"/>
    <n v="0"/>
    <s v=""/>
    <n v="0"/>
    <n v="0"/>
    <s v=""/>
    <n v="1"/>
    <s v=""/>
    <s v=""/>
    <s v=""/>
  </r>
  <r>
    <x v="1"/>
    <x v="11"/>
    <s v="HAVANA"/>
    <n v="0"/>
    <n v="0"/>
    <n v="0"/>
    <n v="0"/>
    <s v=""/>
    <n v="842"/>
    <n v="535"/>
    <n v="206"/>
    <n v="0.38504672897196263"/>
    <n v="0"/>
    <n v="278"/>
    <n v="0.34194341943419432"/>
    <n v="842"/>
    <n v="535"/>
    <n v="278"/>
    <n v="0.34194341943419432"/>
  </r>
  <r>
    <x v="1"/>
    <x v="13"/>
    <s v="CAIRO"/>
    <n v="0"/>
    <n v="0"/>
    <n v="0"/>
    <n v="0"/>
    <s v=""/>
    <n v="6718"/>
    <n v="5097"/>
    <n v="2027"/>
    <n v="0.3976849126937414"/>
    <n v="25"/>
    <n v="1555"/>
    <n v="0.23288902201587539"/>
    <n v="6718"/>
    <n v="5122"/>
    <n v="1555"/>
    <n v="0.23288902201587539"/>
  </r>
  <r>
    <x v="1"/>
    <x v="14"/>
    <s v="ADDIS ABEBA"/>
    <n v="0"/>
    <n v="0"/>
    <n v="0"/>
    <n v="0"/>
    <s v=""/>
    <n v="1212"/>
    <n v="787"/>
    <n v="94"/>
    <n v="0.11944091486658195"/>
    <n v="27"/>
    <n v="383"/>
    <n v="0.31996658312447784"/>
    <n v="1212"/>
    <n v="814"/>
    <n v="383"/>
    <n v="0.31996658312447784"/>
  </r>
  <r>
    <x v="1"/>
    <x v="66"/>
    <s v="HELSINKI"/>
    <n v="0"/>
    <n v="0"/>
    <n v="0"/>
    <n v="0"/>
    <s v=""/>
    <n v="5"/>
    <n v="3"/>
    <n v="2"/>
    <n v="0.66666666666666663"/>
    <n v="0"/>
    <n v="1"/>
    <n v="0.25"/>
    <n v="5"/>
    <n v="3"/>
    <n v="1"/>
    <n v="0.25"/>
  </r>
  <r>
    <x v="1"/>
    <x v="67"/>
    <s v="PARIS"/>
    <n v="0"/>
    <n v="0"/>
    <n v="0"/>
    <n v="0"/>
    <s v=""/>
    <n v="2"/>
    <n v="2"/>
    <n v="1"/>
    <n v="0.5"/>
    <n v="0"/>
    <n v="0"/>
    <n v="0"/>
    <n v="2"/>
    <n v="2"/>
    <s v=""/>
    <s v=""/>
  </r>
  <r>
    <x v="1"/>
    <x v="16"/>
    <s v="BERLIN"/>
    <n v="0"/>
    <n v="0"/>
    <n v="0"/>
    <n v="0"/>
    <s v=""/>
    <n v="4"/>
    <n v="4"/>
    <n v="4"/>
    <n v="1"/>
    <n v="0"/>
    <n v="0"/>
    <n v="0"/>
    <n v="4"/>
    <n v="4"/>
    <s v=""/>
    <s v=""/>
  </r>
  <r>
    <x v="1"/>
    <x v="68"/>
    <s v="ATHENS"/>
    <n v="0"/>
    <n v="0"/>
    <n v="0"/>
    <n v="0"/>
    <s v=""/>
    <n v="14"/>
    <n v="9"/>
    <n v="2"/>
    <n v="0.22222222222222221"/>
    <n v="0"/>
    <n v="0"/>
    <n v="0"/>
    <n v="14"/>
    <n v="9"/>
    <s v=""/>
    <s v=""/>
  </r>
  <r>
    <x v="1"/>
    <x v="17"/>
    <s v="HONG KONG"/>
    <n v="0"/>
    <n v="0"/>
    <n v="0"/>
    <n v="0"/>
    <s v=""/>
    <n v="805"/>
    <n v="749"/>
    <n v="700"/>
    <n v="0.93457943925233644"/>
    <n v="0"/>
    <n v="40"/>
    <n v="5.0697084917617236E-2"/>
    <n v="805"/>
    <n v="749"/>
    <n v="40"/>
    <n v="5.0697084917617236E-2"/>
  </r>
  <r>
    <x v="1"/>
    <x v="69"/>
    <s v="BUDAPEST"/>
    <n v="0"/>
    <n v="0"/>
    <n v="0"/>
    <n v="0"/>
    <s v=""/>
    <n v="2"/>
    <n v="1"/>
    <n v="1"/>
    <n v="1"/>
    <n v="0"/>
    <n v="0"/>
    <n v="0"/>
    <n v="2"/>
    <n v="1"/>
    <s v=""/>
    <s v=""/>
  </r>
  <r>
    <x v="1"/>
    <x v="18"/>
    <s v="MUMBAI"/>
    <n v="0"/>
    <n v="0"/>
    <n v="0"/>
    <n v="0"/>
    <s v=""/>
    <n v="22109"/>
    <n v="20943"/>
    <n v="20923"/>
    <n v="0.99904502697798792"/>
    <n v="0"/>
    <n v="1005"/>
    <n v="4.5790049207217055E-2"/>
    <n v="22109"/>
    <n v="20943"/>
    <n v="1005"/>
    <n v="4.5790049207217055E-2"/>
  </r>
  <r>
    <x v="1"/>
    <x v="18"/>
    <s v="NEW DELHI"/>
    <n v="0"/>
    <n v="0"/>
    <n v="0"/>
    <n v="0"/>
    <s v=""/>
    <n v="11224"/>
    <n v="9491"/>
    <n v="6336"/>
    <n v="0.66757981245390374"/>
    <n v="5"/>
    <n v="1576"/>
    <n v="0.14234104046242774"/>
    <n v="11224"/>
    <n v="9496"/>
    <n v="1576"/>
    <n v="0.14234104046242774"/>
  </r>
  <r>
    <x v="1"/>
    <x v="19"/>
    <s v="JAKARTA"/>
    <n v="0"/>
    <n v="0"/>
    <n v="0"/>
    <n v="0"/>
    <s v=""/>
    <n v="172"/>
    <n v="161"/>
    <n v="89"/>
    <n v="0.55279503105590067"/>
    <n v="1"/>
    <n v="5"/>
    <n v="2.9940119760479042E-2"/>
    <n v="172"/>
    <n v="162"/>
    <n v="5"/>
    <n v="2.9940119760479042E-2"/>
  </r>
  <r>
    <x v="1"/>
    <x v="20"/>
    <s v="TEHERAN"/>
    <n v="0"/>
    <n v="0"/>
    <n v="0"/>
    <n v="0"/>
    <s v=""/>
    <n v="2119"/>
    <n v="1314"/>
    <n v="579"/>
    <n v="0.4406392694063927"/>
    <n v="0"/>
    <n v="770"/>
    <n v="0.36948176583493281"/>
    <n v="2119"/>
    <n v="1314"/>
    <n v="770"/>
    <n v="0.36948176583493281"/>
  </r>
  <r>
    <x v="1"/>
    <x v="21"/>
    <s v="DUBLIN"/>
    <n v="0"/>
    <n v="0"/>
    <n v="0"/>
    <n v="0"/>
    <s v=""/>
    <n v="1006"/>
    <n v="888"/>
    <n v="244"/>
    <n v="0.2747747747747748"/>
    <n v="0"/>
    <n v="87"/>
    <n v="8.9230769230769225E-2"/>
    <n v="1006"/>
    <n v="888"/>
    <n v="87"/>
    <n v="8.9230769230769225E-2"/>
  </r>
  <r>
    <x v="1"/>
    <x v="22"/>
    <s v="JERUSALEM"/>
    <n v="0"/>
    <n v="0"/>
    <n v="0"/>
    <n v="0"/>
    <s v=""/>
    <n v="661"/>
    <n v="480"/>
    <n v="145"/>
    <n v="0.30208333333333331"/>
    <n v="17"/>
    <n v="160"/>
    <n v="0.24353120243531201"/>
    <n v="661"/>
    <n v="497"/>
    <n v="160"/>
    <n v="0.24353120243531201"/>
  </r>
  <r>
    <x v="1"/>
    <x v="22"/>
    <s v="TEL AVIV"/>
    <n v="0"/>
    <n v="0"/>
    <n v="0"/>
    <n v="0"/>
    <s v=""/>
    <n v="56"/>
    <n v="55"/>
    <n v="29"/>
    <n v="0.52727272727272723"/>
    <n v="1"/>
    <n v="1"/>
    <n v="1.7543859649122806E-2"/>
    <n v="56"/>
    <n v="56"/>
    <n v="1"/>
    <n v="1.7543859649122806E-2"/>
  </r>
  <r>
    <x v="1"/>
    <x v="70"/>
    <s v="ROME"/>
    <n v="0"/>
    <n v="0"/>
    <n v="0"/>
    <n v="0"/>
    <s v=""/>
    <n v="5"/>
    <n v="5"/>
    <n v="2"/>
    <n v="0.4"/>
    <n v="2"/>
    <n v="0"/>
    <n v="0"/>
    <n v="5"/>
    <n v="7"/>
    <s v=""/>
    <s v=""/>
  </r>
  <r>
    <x v="1"/>
    <x v="71"/>
    <s v="KINGSTON"/>
    <n v="0"/>
    <n v="0"/>
    <n v="0"/>
    <n v="0"/>
    <s v=""/>
    <n v="758"/>
    <n v="443"/>
    <n v="124"/>
    <n v="0.27990970654627539"/>
    <n v="0"/>
    <n v="215"/>
    <n v="0.32674772036474165"/>
    <n v="758"/>
    <n v="443"/>
    <n v="215"/>
    <n v="0.32674772036474165"/>
  </r>
  <r>
    <x v="1"/>
    <x v="23"/>
    <s v="TOKYO"/>
    <n v="0"/>
    <n v="0"/>
    <n v="0"/>
    <n v="0"/>
    <s v=""/>
    <n v="372"/>
    <n v="347"/>
    <n v="299"/>
    <n v="0.86167146974063402"/>
    <n v="0"/>
    <n v="17"/>
    <n v="4.6703296703296704E-2"/>
    <n v="372"/>
    <n v="347"/>
    <n v="17"/>
    <n v="4.6703296703296704E-2"/>
  </r>
  <r>
    <x v="1"/>
    <x v="24"/>
    <s v="AMMAN"/>
    <n v="0"/>
    <n v="0"/>
    <n v="0"/>
    <n v="0"/>
    <s v=""/>
    <n v="1948"/>
    <n v="1023"/>
    <n v="534"/>
    <n v="0.52199413489736068"/>
    <n v="23"/>
    <n v="870"/>
    <n v="0.45407098121085593"/>
    <n v="1948"/>
    <n v="1046"/>
    <n v="870"/>
    <n v="0.45407098121085593"/>
  </r>
  <r>
    <x v="1"/>
    <x v="26"/>
    <s v="NAIROBI"/>
    <n v="1"/>
    <n v="1"/>
    <n v="0"/>
    <n v="0"/>
    <n v="0"/>
    <n v="3509"/>
    <n v="1981"/>
    <n v="472"/>
    <n v="0.23826350328117113"/>
    <n v="11"/>
    <n v="1426"/>
    <n v="0.41720304271503805"/>
    <n v="3510"/>
    <n v="1993"/>
    <n v="1426"/>
    <n v="0.41708101784147411"/>
  </r>
  <r>
    <x v="1"/>
    <x v="27"/>
    <s v="KUWAIT"/>
    <n v="0"/>
    <n v="0"/>
    <n v="0"/>
    <n v="0"/>
    <s v=""/>
    <n v="3026"/>
    <n v="2777"/>
    <n v="2490"/>
    <n v="0.89665106229744329"/>
    <n v="0"/>
    <n v="228"/>
    <n v="7.5873544093178036E-2"/>
    <n v="3026"/>
    <n v="2777"/>
    <n v="228"/>
    <n v="7.5873544093178036E-2"/>
  </r>
  <r>
    <x v="1"/>
    <x v="28"/>
    <s v="BEIRUT"/>
    <n v="0"/>
    <n v="0"/>
    <n v="0"/>
    <n v="0"/>
    <s v=""/>
    <n v="1708"/>
    <n v="1180"/>
    <n v="496"/>
    <n v="0.42033898305084744"/>
    <n v="8"/>
    <n v="498"/>
    <n v="0.29537366548042704"/>
    <n v="1708"/>
    <n v="1188"/>
    <n v="498"/>
    <n v="0.29537366548042704"/>
  </r>
  <r>
    <x v="1"/>
    <x v="29"/>
    <s v="KUALA LUMPUR"/>
    <n v="0"/>
    <n v="0"/>
    <n v="0"/>
    <n v="0"/>
    <s v=""/>
    <n v="168"/>
    <n v="130"/>
    <n v="24"/>
    <n v="0.18461538461538463"/>
    <n v="0"/>
    <n v="30"/>
    <n v="0.1875"/>
    <n v="168"/>
    <n v="130"/>
    <n v="30"/>
    <n v="0.1875"/>
  </r>
  <r>
    <x v="1"/>
    <x v="30"/>
    <s v="MEXICO CITY"/>
    <n v="0"/>
    <n v="0"/>
    <n v="0"/>
    <n v="0"/>
    <s v=""/>
    <n v="53"/>
    <n v="49"/>
    <n v="33"/>
    <n v="0.67346938775510201"/>
    <n v="0"/>
    <n v="0"/>
    <n v="0"/>
    <n v="53"/>
    <n v="49"/>
    <s v=""/>
    <s v=""/>
  </r>
  <r>
    <x v="1"/>
    <x v="31"/>
    <s v="RABAT"/>
    <n v="0"/>
    <n v="0"/>
    <n v="0"/>
    <n v="0"/>
    <s v=""/>
    <n v="17042"/>
    <n v="10249"/>
    <n v="6386"/>
    <n v="0.62308517904185778"/>
    <n v="24"/>
    <n v="6396"/>
    <n v="0.38370628112064309"/>
    <n v="17042"/>
    <n v="10273"/>
    <n v="6396"/>
    <n v="0.38370628112064309"/>
  </r>
  <r>
    <x v="1"/>
    <x v="72"/>
    <s v="THE HAGUE"/>
    <n v="0"/>
    <n v="0"/>
    <n v="0"/>
    <n v="0"/>
    <s v=""/>
    <n v="3"/>
    <n v="0"/>
    <n v="0"/>
    <s v=""/>
    <n v="0"/>
    <n v="3"/>
    <n v="1"/>
    <n v="3"/>
    <s v=""/>
    <n v="3"/>
    <s v=""/>
  </r>
  <r>
    <x v="1"/>
    <x v="32"/>
    <s v="ABUJA"/>
    <n v="33"/>
    <n v="8"/>
    <n v="3"/>
    <n v="25"/>
    <n v="0.75757575757575757"/>
    <n v="7461"/>
    <n v="2860"/>
    <n v="1424"/>
    <n v="0.49790209790209788"/>
    <n v="27"/>
    <n v="4502"/>
    <n v="0.60928407091622683"/>
    <n v="7494"/>
    <n v="2895"/>
    <n v="4527"/>
    <n v="0.60994341147938558"/>
  </r>
  <r>
    <x v="1"/>
    <x v="35"/>
    <s v="ISLAMABAD"/>
    <n v="4"/>
    <n v="0"/>
    <n v="0"/>
    <n v="3"/>
    <n v="1"/>
    <n v="4987"/>
    <n v="2032"/>
    <n v="517"/>
    <n v="0.25442913385826771"/>
    <n v="48"/>
    <n v="2807"/>
    <n v="0.57438101084509929"/>
    <n v="4991"/>
    <n v="2080"/>
    <n v="2810"/>
    <n v="0.5746421267893661"/>
  </r>
  <r>
    <x v="1"/>
    <x v="73"/>
    <s v="PANAMA CITY"/>
    <n v="0"/>
    <n v="0"/>
    <n v="0"/>
    <n v="0"/>
    <s v=""/>
    <n v="7"/>
    <n v="7"/>
    <n v="6"/>
    <n v="0.8571428571428571"/>
    <n v="0"/>
    <n v="0"/>
    <n v="0"/>
    <n v="7"/>
    <n v="7"/>
    <s v=""/>
    <s v=""/>
  </r>
  <r>
    <x v="1"/>
    <x v="36"/>
    <s v="LIMA"/>
    <n v="0"/>
    <n v="0"/>
    <n v="0"/>
    <n v="0"/>
    <s v=""/>
    <n v="103"/>
    <n v="69"/>
    <n v="25"/>
    <n v="0.36231884057971014"/>
    <n v="0"/>
    <n v="32"/>
    <n v="0.31683168316831684"/>
    <n v="103"/>
    <n v="69"/>
    <n v="32"/>
    <n v="0.31683168316831684"/>
  </r>
  <r>
    <x v="1"/>
    <x v="37"/>
    <s v="MANILA"/>
    <n v="0"/>
    <n v="0"/>
    <n v="0"/>
    <n v="0"/>
    <s v=""/>
    <n v="8105"/>
    <n v="7557"/>
    <n v="5937"/>
    <n v="0.78562921794362839"/>
    <n v="7"/>
    <n v="466"/>
    <n v="5.8032378580323785E-2"/>
    <n v="8105"/>
    <n v="7564"/>
    <n v="466"/>
    <n v="5.8032378580323785E-2"/>
  </r>
  <r>
    <x v="1"/>
    <x v="74"/>
    <s v="WARSAW"/>
    <n v="0"/>
    <n v="0"/>
    <n v="0"/>
    <n v="0"/>
    <s v=""/>
    <n v="33"/>
    <n v="11"/>
    <n v="11"/>
    <n v="1"/>
    <n v="0"/>
    <n v="19"/>
    <n v="0.6333333333333333"/>
    <n v="33"/>
    <n v="11"/>
    <n v="19"/>
    <n v="0.6333333333333333"/>
  </r>
  <r>
    <x v="1"/>
    <x v="75"/>
    <s v="LISBON"/>
    <n v="0"/>
    <n v="0"/>
    <n v="0"/>
    <n v="0"/>
    <s v=""/>
    <n v="1"/>
    <n v="1"/>
    <n v="0"/>
    <n v="0"/>
    <n v="0"/>
    <n v="0"/>
    <n v="0"/>
    <n v="1"/>
    <n v="1"/>
    <s v=""/>
    <s v=""/>
  </r>
  <r>
    <x v="1"/>
    <x v="38"/>
    <s v="DOHA"/>
    <n v="0"/>
    <n v="0"/>
    <n v="0"/>
    <n v="0"/>
    <s v=""/>
    <n v="1228"/>
    <n v="1076"/>
    <n v="820"/>
    <n v="0.76208178438661711"/>
    <n v="2"/>
    <n v="120"/>
    <n v="0.1001669449081803"/>
    <n v="1228"/>
    <n v="1078"/>
    <n v="120"/>
    <n v="0.1001669449081803"/>
  </r>
  <r>
    <x v="1"/>
    <x v="40"/>
    <s v="MOSCOW"/>
    <n v="0"/>
    <n v="0"/>
    <n v="0"/>
    <n v="0"/>
    <s v=""/>
    <n v="1753"/>
    <n v="1575"/>
    <n v="951"/>
    <n v="0.6038095238095238"/>
    <n v="4"/>
    <n v="100"/>
    <n v="5.9559261465157831E-2"/>
    <n v="1753"/>
    <n v="1579"/>
    <n v="100"/>
    <n v="5.9559261465157831E-2"/>
  </r>
  <r>
    <x v="1"/>
    <x v="76"/>
    <s v="KIGALI"/>
    <n v="0"/>
    <n v="0"/>
    <n v="0"/>
    <n v="0"/>
    <s v=""/>
    <n v="1967"/>
    <n v="1107"/>
    <n v="542"/>
    <n v="0.48961156278229451"/>
    <n v="0"/>
    <n v="745"/>
    <n v="0.40226781857451405"/>
    <n v="1967"/>
    <n v="1107"/>
    <n v="745"/>
    <n v="0.40226781857451405"/>
  </r>
  <r>
    <x v="1"/>
    <x v="41"/>
    <s v="RIYADH"/>
    <n v="2"/>
    <n v="0"/>
    <n v="0"/>
    <n v="1"/>
    <n v="1"/>
    <n v="1673"/>
    <n v="1265"/>
    <n v="927"/>
    <n v="0.73280632411067192"/>
    <n v="4"/>
    <n v="370"/>
    <n v="0.22574740695546064"/>
    <n v="1675"/>
    <n v="1269"/>
    <n v="371"/>
    <n v="0.22621951219512196"/>
  </r>
  <r>
    <x v="1"/>
    <x v="42"/>
    <s v="DAKAR"/>
    <n v="0"/>
    <n v="0"/>
    <n v="0"/>
    <n v="0"/>
    <s v=""/>
    <n v="7651"/>
    <n v="1510"/>
    <n v="512"/>
    <n v="0.33907284768211921"/>
    <n v="0"/>
    <n v="5811"/>
    <n v="0.79374402404043165"/>
    <n v="7651"/>
    <n v="1510"/>
    <n v="5811"/>
    <n v="0.79374402404043165"/>
  </r>
  <r>
    <x v="1"/>
    <x v="43"/>
    <s v="BELGRADE"/>
    <n v="0"/>
    <n v="0"/>
    <n v="0"/>
    <n v="0"/>
    <s v=""/>
    <n v="399"/>
    <n v="365"/>
    <n v="94"/>
    <n v="0.25753424657534246"/>
    <n v="1"/>
    <n v="17"/>
    <n v="4.4386422976501305E-2"/>
    <n v="399"/>
    <n v="366"/>
    <n v="17"/>
    <n v="4.4386422976501305E-2"/>
  </r>
  <r>
    <x v="1"/>
    <x v="77"/>
    <s v="SINGAPORE"/>
    <n v="0"/>
    <n v="0"/>
    <n v="0"/>
    <n v="0"/>
    <s v=""/>
    <n v="730"/>
    <n v="717"/>
    <n v="453"/>
    <n v="0.63179916317991636"/>
    <n v="0"/>
    <n v="3"/>
    <n v="4.1666666666666666E-3"/>
    <n v="730"/>
    <n v="717"/>
    <n v="3"/>
    <n v="4.1666666666666666E-3"/>
  </r>
  <r>
    <x v="1"/>
    <x v="46"/>
    <s v="CAPE TOWN"/>
    <n v="0"/>
    <n v="0"/>
    <n v="0"/>
    <n v="0"/>
    <s v=""/>
    <n v="1732"/>
    <n v="1636"/>
    <n v="1612"/>
    <n v="0.9853300733496333"/>
    <n v="0"/>
    <n v="60"/>
    <n v="3.5377358490566037E-2"/>
    <n v="1732"/>
    <n v="1636"/>
    <n v="60"/>
    <n v="3.5377358490566037E-2"/>
  </r>
  <r>
    <x v="1"/>
    <x v="46"/>
    <s v="PRETORIA"/>
    <n v="0"/>
    <n v="0"/>
    <n v="0"/>
    <n v="0"/>
    <s v=""/>
    <n v="3050"/>
    <n v="2736"/>
    <n v="2554"/>
    <n v="0.93347953216374269"/>
    <n v="4"/>
    <n v="228"/>
    <n v="7.681940700808626E-2"/>
    <n v="3050"/>
    <n v="2740"/>
    <n v="228"/>
    <n v="7.681940700808626E-2"/>
  </r>
  <r>
    <x v="1"/>
    <x v="47"/>
    <s v="SEOUL"/>
    <n v="0"/>
    <n v="0"/>
    <n v="0"/>
    <n v="0"/>
    <s v=""/>
    <n v="322"/>
    <n v="198"/>
    <n v="23"/>
    <n v="0.11616161616161616"/>
    <n v="0"/>
    <n v="112"/>
    <n v="0.36129032258064514"/>
    <n v="322"/>
    <n v="198"/>
    <n v="112"/>
    <n v="0.36129032258064514"/>
  </r>
  <r>
    <x v="1"/>
    <x v="78"/>
    <s v="MADRID"/>
    <n v="0"/>
    <n v="0"/>
    <n v="0"/>
    <n v="0"/>
    <s v=""/>
    <n v="3"/>
    <n v="3"/>
    <n v="1"/>
    <n v="0.33333333333333331"/>
    <n v="0"/>
    <n v="0"/>
    <n v="0"/>
    <n v="3"/>
    <n v="3"/>
    <s v=""/>
    <s v=""/>
  </r>
  <r>
    <x v="1"/>
    <x v="49"/>
    <s v="TAIPEI"/>
    <n v="0"/>
    <n v="0"/>
    <n v="0"/>
    <n v="0"/>
    <s v=""/>
    <n v="35"/>
    <n v="34"/>
    <n v="31"/>
    <n v="0.91176470588235292"/>
    <n v="0"/>
    <n v="1"/>
    <n v="2.8571428571428571E-2"/>
    <n v="35"/>
    <n v="34"/>
    <n v="1"/>
    <n v="2.8571428571428571E-2"/>
  </r>
  <r>
    <x v="1"/>
    <x v="79"/>
    <s v="DAR ES SALAAM"/>
    <n v="0"/>
    <n v="0"/>
    <n v="0"/>
    <n v="0"/>
    <s v=""/>
    <n v="1359"/>
    <n v="1006"/>
    <n v="607"/>
    <n v="0.60337972166998011"/>
    <n v="0"/>
    <n v="336"/>
    <n v="0.25037257824143072"/>
    <n v="1359"/>
    <n v="1006"/>
    <n v="336"/>
    <n v="0.25037257824143072"/>
  </r>
  <r>
    <x v="1"/>
    <x v="50"/>
    <s v="BANGKOK"/>
    <n v="0"/>
    <n v="0"/>
    <n v="0"/>
    <n v="0"/>
    <s v=""/>
    <n v="4435"/>
    <n v="4015"/>
    <n v="3252"/>
    <n v="0.80996264009962637"/>
    <n v="0"/>
    <n v="392"/>
    <n v="8.8949398683911954E-2"/>
    <n v="4435"/>
    <n v="4015"/>
    <n v="392"/>
    <n v="8.8949398683911954E-2"/>
  </r>
  <r>
    <x v="1"/>
    <x v="51"/>
    <s v="TUNIS"/>
    <n v="0"/>
    <n v="0"/>
    <n v="0"/>
    <n v="0"/>
    <s v=""/>
    <n v="5318"/>
    <n v="3062"/>
    <n v="1937"/>
    <n v="0.63259307642064011"/>
    <n v="6"/>
    <n v="2112"/>
    <n v="0.40772200772200773"/>
    <n v="5318"/>
    <n v="3068"/>
    <n v="2112"/>
    <n v="0.40772200772200773"/>
  </r>
  <r>
    <x v="1"/>
    <x v="52"/>
    <s v="ISTANBUL"/>
    <n v="0"/>
    <n v="0"/>
    <n v="0"/>
    <n v="0"/>
    <s v=""/>
    <n v="14393"/>
    <n v="11956"/>
    <n v="8253"/>
    <n v="0.69028103044496492"/>
    <n v="3"/>
    <n v="2292"/>
    <n v="0.16083081888990247"/>
    <n v="14393"/>
    <n v="11959"/>
    <n v="2292"/>
    <n v="0.16083081888990247"/>
  </r>
  <r>
    <x v="1"/>
    <x v="80"/>
    <s v="KAMPALA"/>
    <n v="1"/>
    <n v="0"/>
    <n v="0"/>
    <n v="1"/>
    <n v="1"/>
    <n v="1515"/>
    <n v="883"/>
    <n v="148"/>
    <n v="0.16761041902604756"/>
    <n v="0"/>
    <n v="591"/>
    <n v="0.40094979647218454"/>
    <n v="1516"/>
    <n v="883"/>
    <n v="592"/>
    <n v="0.40135593220338983"/>
  </r>
  <r>
    <x v="1"/>
    <x v="53"/>
    <s v="ABU DHABI"/>
    <n v="0"/>
    <n v="0"/>
    <n v="0"/>
    <n v="0"/>
    <s v=""/>
    <n v="7460"/>
    <n v="5917"/>
    <n v="3540"/>
    <n v="0.59827615345614327"/>
    <n v="1"/>
    <n v="1462"/>
    <n v="0.1981029810298103"/>
    <n v="7460"/>
    <n v="5918"/>
    <n v="1462"/>
    <n v="0.1981029810298103"/>
  </r>
  <r>
    <x v="1"/>
    <x v="54"/>
    <s v="LONDON"/>
    <n v="3"/>
    <n v="0"/>
    <n v="0"/>
    <n v="0"/>
    <s v=""/>
    <n v="12135"/>
    <n v="10095"/>
    <n v="8781"/>
    <n v="0.86983655274888561"/>
    <n v="9"/>
    <n v="1747"/>
    <n v="0.14741372036115097"/>
    <n v="12138"/>
    <n v="10104"/>
    <n v="1747"/>
    <n v="0.14741372036115097"/>
  </r>
  <r>
    <x v="1"/>
    <x v="55"/>
    <s v="ATLANTA, GA"/>
    <n v="1"/>
    <n v="1"/>
    <n v="0"/>
    <n v="0"/>
    <n v="0"/>
    <n v="602"/>
    <n v="526"/>
    <n v="82"/>
    <n v="0.155893536121673"/>
    <n v="0"/>
    <n v="13"/>
    <n v="2.4118738404452691E-2"/>
    <n v="603"/>
    <n v="527"/>
    <n v="13"/>
    <n v="2.4074074074074074E-2"/>
  </r>
  <r>
    <x v="1"/>
    <x v="55"/>
    <s v="LOS ANGELES, CA"/>
    <n v="0"/>
    <n v="0"/>
    <n v="0"/>
    <n v="0"/>
    <s v=""/>
    <n v="568"/>
    <n v="548"/>
    <n v="119"/>
    <n v="0.21715328467153286"/>
    <n v="0"/>
    <n v="7"/>
    <n v="1.2612612612612612E-2"/>
    <n v="568"/>
    <n v="548"/>
    <n v="7"/>
    <n v="1.2612612612612612E-2"/>
  </r>
  <r>
    <x v="1"/>
    <x v="55"/>
    <s v="NEW YORK, NY"/>
    <n v="1"/>
    <n v="1"/>
    <n v="0"/>
    <n v="0"/>
    <n v="0"/>
    <n v="1232"/>
    <n v="993"/>
    <n v="232"/>
    <n v="0.23363544813695872"/>
    <n v="0"/>
    <n v="149"/>
    <n v="0.13047285464098074"/>
    <n v="1233"/>
    <n v="994"/>
    <n v="149"/>
    <n v="0.13035870516185477"/>
  </r>
  <r>
    <x v="1"/>
    <x v="55"/>
    <s v="WASHINGTON, DC"/>
    <n v="0"/>
    <n v="0"/>
    <n v="0"/>
    <n v="0"/>
    <s v=""/>
    <n v="575"/>
    <n v="483"/>
    <n v="92"/>
    <n v="0.19047619047619047"/>
    <n v="0"/>
    <n v="71"/>
    <n v="0.12815884476534295"/>
    <n v="575"/>
    <n v="483"/>
    <n v="71"/>
    <n v="0.12815884476534295"/>
  </r>
  <r>
    <x v="1"/>
    <x v="56"/>
    <s v="HANOI"/>
    <n v="0"/>
    <n v="0"/>
    <n v="0"/>
    <n v="0"/>
    <s v=""/>
    <n v="1565"/>
    <n v="1311"/>
    <n v="381"/>
    <n v="0.29061784897025172"/>
    <n v="0"/>
    <n v="233"/>
    <n v="0.15090673575129535"/>
    <n v="1565"/>
    <n v="1311"/>
    <n v="233"/>
    <n v="0.15090673575129535"/>
  </r>
  <r>
    <x v="2"/>
    <x v="0"/>
    <s v="TIRANA"/>
    <n v="0"/>
    <n v="0"/>
    <n v="0"/>
    <n v="0"/>
    <s v=""/>
    <n v="227"/>
    <n v="202"/>
    <n v="185"/>
    <n v="0.91584158415841588"/>
    <n v="0"/>
    <n v="9"/>
    <n v="4.2654028436018961E-2"/>
    <n v="227"/>
    <n v="202"/>
    <n v="9"/>
    <n v="4.2654028436018961E-2"/>
  </r>
  <r>
    <x v="2"/>
    <x v="1"/>
    <s v="ALGIERS"/>
    <n v="0"/>
    <n v="0"/>
    <n v="0"/>
    <n v="0"/>
    <s v=""/>
    <n v="1372"/>
    <n v="694"/>
    <n v="63"/>
    <n v="9.077809798270893E-2"/>
    <n v="0"/>
    <n v="656"/>
    <n v="0.48592592592592593"/>
    <n v="1372"/>
    <n v="694"/>
    <n v="656"/>
    <n v="0.48592592592592593"/>
  </r>
  <r>
    <x v="2"/>
    <x v="2"/>
    <s v="BUENOS AIRES"/>
    <n v="0"/>
    <n v="0"/>
    <n v="0"/>
    <n v="0"/>
    <s v=""/>
    <n v="41"/>
    <n v="20"/>
    <n v="14"/>
    <n v="0.7"/>
    <n v="11"/>
    <n v="19"/>
    <n v="0.38"/>
    <n v="41"/>
    <n v="31"/>
    <n v="19"/>
    <n v="0.38"/>
  </r>
  <r>
    <x v="2"/>
    <x v="81"/>
    <s v="YEREVAN"/>
    <n v="0"/>
    <n v="0"/>
    <n v="0"/>
    <n v="0"/>
    <s v=""/>
    <n v="7374"/>
    <n v="7034"/>
    <n v="938"/>
    <n v="0.13335228888257036"/>
    <n v="2"/>
    <n v="292"/>
    <n v="3.9847161572052404E-2"/>
    <n v="7374"/>
    <n v="7036"/>
    <n v="292"/>
    <n v="3.9847161572052404E-2"/>
  </r>
  <r>
    <x v="2"/>
    <x v="3"/>
    <s v="CANBERRA"/>
    <n v="0"/>
    <n v="0"/>
    <n v="0"/>
    <n v="0"/>
    <s v=""/>
    <n v="42"/>
    <n v="35"/>
    <n v="3"/>
    <n v="8.5714285714285715E-2"/>
    <n v="0"/>
    <n v="0"/>
    <n v="0"/>
    <n v="42"/>
    <n v="35"/>
    <s v=""/>
    <s v=""/>
  </r>
  <r>
    <x v="2"/>
    <x v="4"/>
    <s v="BAKU"/>
    <n v="0"/>
    <n v="0"/>
    <n v="0"/>
    <n v="0"/>
    <s v=""/>
    <n v="1341"/>
    <n v="919"/>
    <n v="177"/>
    <n v="0.19260065288356909"/>
    <n v="8"/>
    <n v="328"/>
    <n v="0.26135458167330677"/>
    <n v="1341"/>
    <n v="927"/>
    <n v="328"/>
    <n v="0.26135458167330677"/>
  </r>
  <r>
    <x v="2"/>
    <x v="82"/>
    <s v="MINSK"/>
    <n v="0"/>
    <n v="0"/>
    <n v="0"/>
    <n v="0"/>
    <s v=""/>
    <n v="5741"/>
    <n v="5486"/>
    <n v="1954"/>
    <n v="0.35617936565803865"/>
    <n v="0"/>
    <n v="78"/>
    <n v="1.4018691588785047E-2"/>
    <n v="5741"/>
    <n v="5486"/>
    <n v="78"/>
    <n v="1.4018691588785047E-2"/>
  </r>
  <r>
    <x v="2"/>
    <x v="5"/>
    <s v="SARAJEVO"/>
    <n v="0"/>
    <n v="0"/>
    <n v="0"/>
    <n v="0"/>
    <s v=""/>
    <n v="545"/>
    <n v="461"/>
    <n v="390"/>
    <n v="0.84598698481561818"/>
    <n v="0"/>
    <n v="78"/>
    <n v="0.14471243042671614"/>
    <n v="545"/>
    <n v="461"/>
    <n v="78"/>
    <n v="0.14471243042671614"/>
  </r>
  <r>
    <x v="2"/>
    <x v="6"/>
    <s v="BRASILIA"/>
    <n v="0"/>
    <n v="0"/>
    <n v="0"/>
    <n v="0"/>
    <s v=""/>
    <n v="82"/>
    <n v="74"/>
    <n v="68"/>
    <n v="0.91891891891891897"/>
    <n v="0"/>
    <n v="7"/>
    <n v="8.6419753086419748E-2"/>
    <n v="82"/>
    <n v="74"/>
    <n v="7"/>
    <n v="8.6419753086419748E-2"/>
  </r>
  <r>
    <x v="2"/>
    <x v="7"/>
    <s v="OTTAWA"/>
    <n v="0"/>
    <n v="0"/>
    <n v="0"/>
    <n v="0"/>
    <s v=""/>
    <n v="5"/>
    <n v="5"/>
    <n v="0"/>
    <n v="0"/>
    <n v="0"/>
    <n v="0"/>
    <n v="0"/>
    <n v="5"/>
    <n v="5"/>
    <s v=""/>
    <s v=""/>
  </r>
  <r>
    <x v="2"/>
    <x v="7"/>
    <s v="TORONTO"/>
    <n v="0"/>
    <n v="0"/>
    <n v="0"/>
    <n v="0"/>
    <s v=""/>
    <n v="185"/>
    <n v="165"/>
    <n v="59"/>
    <n v="0.3575757575757576"/>
    <n v="0"/>
    <n v="7"/>
    <n v="4.0697674418604654E-2"/>
    <n v="185"/>
    <n v="165"/>
    <n v="7"/>
    <n v="4.0697674418604654E-2"/>
  </r>
  <r>
    <x v="2"/>
    <x v="9"/>
    <s v="BEIJING"/>
    <n v="0"/>
    <n v="0"/>
    <n v="0"/>
    <n v="0"/>
    <s v=""/>
    <n v="1712"/>
    <n v="1471"/>
    <n v="192"/>
    <n v="0.13052345343303876"/>
    <n v="1"/>
    <n v="192"/>
    <n v="0.11538461538461539"/>
    <n v="1712"/>
    <n v="1472"/>
    <n v="192"/>
    <n v="0.11538461538461539"/>
  </r>
  <r>
    <x v="2"/>
    <x v="9"/>
    <s v="SHANGHAI"/>
    <n v="0"/>
    <n v="0"/>
    <n v="0"/>
    <n v="0"/>
    <s v=""/>
    <n v="1975"/>
    <n v="1794"/>
    <n v="671"/>
    <n v="0.37402452619843923"/>
    <n v="0"/>
    <n v="158"/>
    <n v="8.0942622950819679E-2"/>
    <n v="1975"/>
    <n v="1794"/>
    <n v="158"/>
    <n v="8.0942622950819679E-2"/>
  </r>
  <r>
    <x v="2"/>
    <x v="11"/>
    <s v="HAVANA"/>
    <n v="0"/>
    <n v="0"/>
    <n v="0"/>
    <n v="0"/>
    <s v=""/>
    <n v="208"/>
    <n v="165"/>
    <n v="24"/>
    <n v="0.14545454545454545"/>
    <n v="0"/>
    <n v="20"/>
    <n v="0.10810810810810811"/>
    <n v="208"/>
    <n v="165"/>
    <n v="20"/>
    <n v="0.10810810810810811"/>
  </r>
  <r>
    <x v="2"/>
    <x v="12"/>
    <s v="NICOSIA"/>
    <n v="0"/>
    <n v="0"/>
    <n v="0"/>
    <n v="0"/>
    <s v=""/>
    <n v="880"/>
    <n v="818"/>
    <n v="243"/>
    <n v="0.29706601466992666"/>
    <n v="0"/>
    <n v="35"/>
    <n v="4.1031652989449004E-2"/>
    <n v="880"/>
    <n v="818"/>
    <n v="35"/>
    <n v="4.1031652989449004E-2"/>
  </r>
  <r>
    <x v="2"/>
    <x v="13"/>
    <s v="CAIRO"/>
    <n v="0"/>
    <n v="0"/>
    <n v="0"/>
    <n v="0"/>
    <s v=""/>
    <n v="2100"/>
    <n v="1532"/>
    <n v="208"/>
    <n v="0.13577023498694518"/>
    <n v="1"/>
    <n v="551"/>
    <n v="0.2643953934740883"/>
    <n v="2100"/>
    <n v="1533"/>
    <n v="551"/>
    <n v="0.2643953934740883"/>
  </r>
  <r>
    <x v="2"/>
    <x v="67"/>
    <s v="PARIS"/>
    <n v="0"/>
    <n v="0"/>
    <n v="0"/>
    <n v="0"/>
    <s v=""/>
    <n v="6"/>
    <n v="5"/>
    <n v="1"/>
    <n v="0.2"/>
    <n v="0"/>
    <n v="0"/>
    <n v="0"/>
    <n v="6"/>
    <n v="5"/>
    <s v=""/>
    <s v=""/>
  </r>
  <r>
    <x v="2"/>
    <x v="15"/>
    <s v="TBILISSI"/>
    <n v="0"/>
    <n v="0"/>
    <n v="0"/>
    <n v="0"/>
    <s v=""/>
    <n v="255"/>
    <n v="191"/>
    <n v="56"/>
    <n v="0.29319371727748689"/>
    <n v="0"/>
    <n v="52"/>
    <n v="0.2139917695473251"/>
    <n v="255"/>
    <n v="191"/>
    <n v="52"/>
    <n v="0.2139917695473251"/>
  </r>
  <r>
    <x v="2"/>
    <x v="16"/>
    <s v="FRANKFURT/MAIN"/>
    <n v="0"/>
    <n v="0"/>
    <n v="0"/>
    <n v="0"/>
    <s v=""/>
    <n v="6"/>
    <n v="5"/>
    <n v="0"/>
    <n v="0"/>
    <n v="5"/>
    <n v="0"/>
    <n v="0"/>
    <n v="6"/>
    <n v="10"/>
    <s v=""/>
    <s v=""/>
  </r>
  <r>
    <x v="2"/>
    <x v="16"/>
    <s v="MUNICH"/>
    <n v="0"/>
    <n v="0"/>
    <n v="0"/>
    <n v="0"/>
    <s v=""/>
    <n v="1"/>
    <n v="1"/>
    <n v="0"/>
    <n v="0"/>
    <n v="1"/>
    <n v="0"/>
    <n v="0"/>
    <n v="1"/>
    <n v="2"/>
    <s v=""/>
    <s v=""/>
  </r>
  <r>
    <x v="2"/>
    <x v="68"/>
    <s v="ATHENS"/>
    <n v="0"/>
    <n v="0"/>
    <n v="0"/>
    <n v="0"/>
    <s v=""/>
    <n v="39"/>
    <n v="28"/>
    <n v="17"/>
    <n v="0.6071428571428571"/>
    <n v="0"/>
    <n v="4"/>
    <n v="0.125"/>
    <n v="39"/>
    <n v="28"/>
    <n v="4"/>
    <n v="0.125"/>
  </r>
  <r>
    <x v="2"/>
    <x v="68"/>
    <s v="THESSALONIKI"/>
    <n v="0"/>
    <n v="0"/>
    <n v="0"/>
    <n v="0"/>
    <s v=""/>
    <n v="1"/>
    <n v="1"/>
    <n v="1"/>
    <n v="1"/>
    <n v="0"/>
    <n v="0"/>
    <n v="0"/>
    <n v="1"/>
    <n v="1"/>
    <s v=""/>
    <s v=""/>
  </r>
  <r>
    <x v="2"/>
    <x v="69"/>
    <s v="BUDAPEST"/>
    <n v="0"/>
    <n v="0"/>
    <n v="0"/>
    <n v="0"/>
    <s v=""/>
    <n v="1"/>
    <n v="1"/>
    <n v="0"/>
    <n v="0"/>
    <n v="0"/>
    <n v="0"/>
    <n v="0"/>
    <n v="1"/>
    <n v="1"/>
    <s v=""/>
    <s v=""/>
  </r>
  <r>
    <x v="2"/>
    <x v="18"/>
    <s v="NEW DELHI"/>
    <n v="0"/>
    <n v="0"/>
    <n v="0"/>
    <n v="0"/>
    <s v=""/>
    <n v="3435"/>
    <n v="2082"/>
    <n v="221"/>
    <n v="0.10614793467819404"/>
    <n v="0"/>
    <n v="1270"/>
    <n v="0.37887828162291171"/>
    <n v="3435"/>
    <n v="2082"/>
    <n v="1270"/>
    <n v="0.37887828162291171"/>
  </r>
  <r>
    <x v="2"/>
    <x v="19"/>
    <s v="JAKARTA"/>
    <n v="0"/>
    <n v="0"/>
    <n v="0"/>
    <n v="0"/>
    <s v=""/>
    <n v="654"/>
    <n v="554"/>
    <n v="67"/>
    <n v="0.12093862815884476"/>
    <n v="0"/>
    <n v="29"/>
    <n v="4.974271012006861E-2"/>
    <n v="654"/>
    <n v="554"/>
    <n v="29"/>
    <n v="4.974271012006861E-2"/>
  </r>
  <r>
    <x v="2"/>
    <x v="20"/>
    <s v="TEHERAN"/>
    <n v="0"/>
    <n v="0"/>
    <n v="0"/>
    <n v="0"/>
    <s v=""/>
    <n v="1068"/>
    <n v="768"/>
    <n v="617"/>
    <n v="0.80338541666666663"/>
    <n v="0"/>
    <n v="177"/>
    <n v="0.1873015873015873"/>
    <n v="1068"/>
    <n v="768"/>
    <n v="177"/>
    <n v="0.1873015873015873"/>
  </r>
  <r>
    <x v="2"/>
    <x v="21"/>
    <s v="DUBLIN"/>
    <n v="0"/>
    <n v="0"/>
    <n v="0"/>
    <n v="0"/>
    <s v=""/>
    <n v="312"/>
    <n v="281"/>
    <n v="180"/>
    <n v="0.64056939501779364"/>
    <n v="0"/>
    <n v="7"/>
    <n v="2.4305555555555556E-2"/>
    <n v="312"/>
    <n v="281"/>
    <n v="7"/>
    <n v="2.4305555555555556E-2"/>
  </r>
  <r>
    <x v="2"/>
    <x v="22"/>
    <s v="TEL AVIV"/>
    <n v="0"/>
    <n v="0"/>
    <n v="0"/>
    <n v="0"/>
    <s v=""/>
    <n v="119"/>
    <n v="98"/>
    <n v="19"/>
    <n v="0.19387755102040816"/>
    <n v="1"/>
    <n v="5"/>
    <n v="4.807692307692308E-2"/>
    <n v="119"/>
    <n v="99"/>
    <n v="5"/>
    <n v="4.807692307692308E-2"/>
  </r>
  <r>
    <x v="2"/>
    <x v="70"/>
    <s v="MILAN"/>
    <n v="0"/>
    <n v="0"/>
    <n v="0"/>
    <n v="0"/>
    <s v=""/>
    <n v="1"/>
    <n v="1"/>
    <n v="0"/>
    <n v="0"/>
    <n v="0"/>
    <n v="0"/>
    <n v="0"/>
    <n v="1"/>
    <n v="1"/>
    <s v=""/>
    <s v=""/>
  </r>
  <r>
    <x v="2"/>
    <x v="70"/>
    <s v="ROME"/>
    <n v="0"/>
    <n v="0"/>
    <n v="0"/>
    <n v="0"/>
    <s v=""/>
    <n v="1"/>
    <n v="1"/>
    <n v="1"/>
    <n v="1"/>
    <n v="1"/>
    <n v="0"/>
    <n v="0"/>
    <n v="1"/>
    <n v="2"/>
    <s v=""/>
    <s v=""/>
  </r>
  <r>
    <x v="2"/>
    <x v="23"/>
    <s v="TOKYO"/>
    <n v="0"/>
    <n v="0"/>
    <n v="0"/>
    <n v="0"/>
    <s v=""/>
    <n v="58"/>
    <n v="57"/>
    <n v="19"/>
    <n v="0.33333333333333331"/>
    <n v="0"/>
    <n v="0"/>
    <n v="0"/>
    <n v="58"/>
    <n v="57"/>
    <s v=""/>
    <s v=""/>
  </r>
  <r>
    <x v="2"/>
    <x v="24"/>
    <s v="AMMAN"/>
    <n v="0"/>
    <n v="0"/>
    <n v="0"/>
    <n v="0"/>
    <s v=""/>
    <n v="1952"/>
    <n v="1066"/>
    <n v="622"/>
    <n v="0.58348968105065668"/>
    <n v="11"/>
    <n v="842"/>
    <n v="0.43877019280875457"/>
    <n v="1952"/>
    <n v="1077"/>
    <n v="842"/>
    <n v="0.43877019280875457"/>
  </r>
  <r>
    <x v="2"/>
    <x v="25"/>
    <s v="ASTANA"/>
    <n v="0"/>
    <n v="0"/>
    <n v="0"/>
    <n v="0"/>
    <s v=""/>
    <n v="7602"/>
    <n v="6846"/>
    <n v="1663"/>
    <n v="0.24291557113643003"/>
    <n v="0"/>
    <n v="459"/>
    <n v="6.2833675564681724E-2"/>
    <n v="7602"/>
    <n v="6846"/>
    <n v="459"/>
    <n v="6.2833675564681724E-2"/>
  </r>
  <r>
    <x v="2"/>
    <x v="83"/>
    <s v="PRISTINA"/>
    <n v="0"/>
    <n v="0"/>
    <n v="0"/>
    <n v="0"/>
    <s v=""/>
    <n v="414"/>
    <n v="385"/>
    <n v="327"/>
    <n v="0.8493506493506493"/>
    <n v="0"/>
    <n v="23"/>
    <n v="5.6372549019607844E-2"/>
    <n v="414"/>
    <n v="385"/>
    <n v="23"/>
    <n v="5.6372549019607844E-2"/>
  </r>
  <r>
    <x v="2"/>
    <x v="27"/>
    <s v="KUWAIT"/>
    <n v="0"/>
    <n v="0"/>
    <n v="0"/>
    <n v="0"/>
    <s v=""/>
    <n v="1166"/>
    <n v="963"/>
    <n v="698"/>
    <n v="0.72481827622014539"/>
    <n v="0"/>
    <n v="142"/>
    <n v="0.12850678733031673"/>
    <n v="1166"/>
    <n v="963"/>
    <n v="142"/>
    <n v="0.12850678733031673"/>
  </r>
  <r>
    <x v="2"/>
    <x v="28"/>
    <s v="BEIRUT"/>
    <n v="0"/>
    <n v="0"/>
    <n v="0"/>
    <n v="0"/>
    <s v=""/>
    <n v="1161"/>
    <n v="451"/>
    <n v="152"/>
    <n v="0.33702882483370289"/>
    <n v="9"/>
    <n v="22"/>
    <n v="4.5643153526970952E-2"/>
    <n v="1161"/>
    <n v="460"/>
    <n v="22"/>
    <n v="4.5643153526970952E-2"/>
  </r>
  <r>
    <x v="2"/>
    <x v="30"/>
    <s v="MEXICO CITY"/>
    <n v="0"/>
    <n v="0"/>
    <n v="0"/>
    <n v="0"/>
    <s v=""/>
    <n v="7"/>
    <n v="5"/>
    <n v="3"/>
    <n v="0.6"/>
    <n v="0"/>
    <n v="0"/>
    <n v="0"/>
    <n v="7"/>
    <n v="5"/>
    <s v=""/>
    <s v=""/>
  </r>
  <r>
    <x v="2"/>
    <x v="84"/>
    <s v="CHISINAU"/>
    <n v="0"/>
    <n v="0"/>
    <n v="0"/>
    <n v="0"/>
    <s v=""/>
    <n v="115"/>
    <n v="98"/>
    <n v="22"/>
    <n v="0.22448979591836735"/>
    <n v="0"/>
    <n v="10"/>
    <n v="9.2592592592592587E-2"/>
    <n v="115"/>
    <n v="98"/>
    <n v="10"/>
    <n v="9.2592592592592587E-2"/>
  </r>
  <r>
    <x v="2"/>
    <x v="84"/>
    <s v="TARACLIA"/>
    <n v="0"/>
    <n v="0"/>
    <n v="0"/>
    <n v="0"/>
    <s v=""/>
    <n v="21"/>
    <n v="14"/>
    <n v="0"/>
    <n v="0"/>
    <n v="3"/>
    <n v="0"/>
    <n v="0"/>
    <n v="21"/>
    <n v="17"/>
    <s v=""/>
    <s v=""/>
  </r>
  <r>
    <x v="2"/>
    <x v="85"/>
    <s v="PODGORICA"/>
    <n v="0"/>
    <n v="0"/>
    <n v="0"/>
    <n v="0"/>
    <s v=""/>
    <n v="337"/>
    <n v="310"/>
    <n v="243"/>
    <n v="0.78387096774193543"/>
    <n v="0"/>
    <n v="10"/>
    <n v="3.125E-2"/>
    <n v="337"/>
    <n v="310"/>
    <n v="10"/>
    <n v="3.125E-2"/>
  </r>
  <r>
    <x v="2"/>
    <x v="31"/>
    <s v="RABAT"/>
    <n v="0"/>
    <n v="0"/>
    <n v="0"/>
    <n v="0"/>
    <s v=""/>
    <n v="1628"/>
    <n v="502"/>
    <n v="50"/>
    <n v="9.9601593625498003E-2"/>
    <n v="0"/>
    <n v="89"/>
    <n v="0.15059221658206429"/>
    <n v="1628"/>
    <n v="502"/>
    <n v="89"/>
    <n v="0.15059221658206429"/>
  </r>
  <r>
    <x v="2"/>
    <x v="72"/>
    <s v="THE HAGUE"/>
    <n v="0"/>
    <n v="0"/>
    <n v="0"/>
    <n v="0"/>
    <s v=""/>
    <n v="2"/>
    <n v="1"/>
    <n v="0"/>
    <n v="0"/>
    <n v="0"/>
    <n v="0"/>
    <n v="0"/>
    <n v="2"/>
    <n v="1"/>
    <s v=""/>
    <s v=""/>
  </r>
  <r>
    <x v="2"/>
    <x v="32"/>
    <s v="ABUJA"/>
    <n v="0"/>
    <n v="0"/>
    <n v="0"/>
    <n v="0"/>
    <s v=""/>
    <n v="2453"/>
    <n v="712"/>
    <n v="52"/>
    <n v="7.3033707865168537E-2"/>
    <n v="0"/>
    <n v="1390"/>
    <n v="0.66127497621313036"/>
    <n v="2453"/>
    <n v="712"/>
    <n v="1390"/>
    <n v="0.66127497621313036"/>
  </r>
  <r>
    <x v="2"/>
    <x v="33"/>
    <s v="BITOLA"/>
    <n v="0"/>
    <n v="0"/>
    <n v="0"/>
    <n v="0"/>
    <s v=""/>
    <n v="80"/>
    <n v="74"/>
    <n v="63"/>
    <n v="0.85135135135135132"/>
    <n v="0"/>
    <n v="2"/>
    <n v="2.6315789473684209E-2"/>
    <n v="80"/>
    <n v="74"/>
    <n v="2"/>
    <n v="2.6315789473684209E-2"/>
  </r>
  <r>
    <x v="2"/>
    <x v="33"/>
    <s v="SKOPJE"/>
    <n v="0"/>
    <n v="0"/>
    <n v="0"/>
    <n v="0"/>
    <s v=""/>
    <n v="1127"/>
    <n v="1055"/>
    <n v="948"/>
    <n v="0.89857819905213265"/>
    <n v="2"/>
    <n v="15"/>
    <n v="1.3992537313432836E-2"/>
    <n v="1127"/>
    <n v="1057"/>
    <n v="15"/>
    <n v="1.3992537313432836E-2"/>
  </r>
  <r>
    <x v="2"/>
    <x v="86"/>
    <s v="OSLO"/>
    <n v="0"/>
    <n v="0"/>
    <n v="0"/>
    <n v="0"/>
    <s v=""/>
    <n v="1"/>
    <n v="0"/>
    <n v="0"/>
    <s v=""/>
    <n v="0"/>
    <n v="1"/>
    <n v="1"/>
    <n v="1"/>
    <s v=""/>
    <n v="1"/>
    <s v=""/>
  </r>
  <r>
    <x v="2"/>
    <x v="35"/>
    <s v="ISLAMABAD"/>
    <n v="0"/>
    <n v="0"/>
    <n v="0"/>
    <n v="0"/>
    <s v=""/>
    <n v="393"/>
    <n v="196"/>
    <n v="60"/>
    <n v="0.30612244897959184"/>
    <n v="1"/>
    <n v="173"/>
    <n v="0.46756756756756757"/>
    <n v="393"/>
    <n v="197"/>
    <n v="173"/>
    <n v="0.46756756756756757"/>
  </r>
  <r>
    <x v="2"/>
    <x v="87"/>
    <s v="RAMALLAH"/>
    <n v="0"/>
    <n v="0"/>
    <n v="0"/>
    <n v="0"/>
    <s v=""/>
    <n v="385"/>
    <n v="286"/>
    <n v="58"/>
    <n v="0.20279720279720279"/>
    <n v="1"/>
    <n v="85"/>
    <n v="0.22849462365591397"/>
    <n v="385"/>
    <n v="287"/>
    <n v="85"/>
    <n v="0.22849462365591397"/>
  </r>
  <r>
    <x v="2"/>
    <x v="74"/>
    <s v="WARSAW"/>
    <n v="0"/>
    <n v="0"/>
    <n v="0"/>
    <n v="0"/>
    <s v=""/>
    <n v="11"/>
    <n v="10"/>
    <n v="6"/>
    <n v="0.6"/>
    <n v="1"/>
    <n v="0"/>
    <n v="0"/>
    <n v="11"/>
    <n v="11"/>
    <s v=""/>
    <s v=""/>
  </r>
  <r>
    <x v="2"/>
    <x v="75"/>
    <s v="LISBON"/>
    <n v="0"/>
    <n v="0"/>
    <n v="0"/>
    <n v="0"/>
    <s v=""/>
    <n v="2"/>
    <n v="2"/>
    <n v="0"/>
    <n v="0"/>
    <n v="0"/>
    <n v="0"/>
    <n v="0"/>
    <n v="2"/>
    <n v="2"/>
    <s v=""/>
    <s v=""/>
  </r>
  <r>
    <x v="2"/>
    <x v="38"/>
    <s v="DOHA"/>
    <n v="0"/>
    <n v="0"/>
    <n v="0"/>
    <n v="0"/>
    <s v=""/>
    <n v="1076"/>
    <n v="453"/>
    <n v="206"/>
    <n v="0.45474613686534215"/>
    <n v="0"/>
    <n v="591"/>
    <n v="0.56609195402298851"/>
    <n v="1076"/>
    <n v="453"/>
    <n v="591"/>
    <n v="0.56609195402298851"/>
  </r>
  <r>
    <x v="2"/>
    <x v="39"/>
    <s v="BUCHAREST"/>
    <n v="0"/>
    <n v="0"/>
    <n v="0"/>
    <n v="0"/>
    <s v=""/>
    <n v="1"/>
    <n v="1"/>
    <n v="0"/>
    <n v="0"/>
    <n v="0"/>
    <n v="0"/>
    <n v="0"/>
    <n v="1"/>
    <n v="1"/>
    <s v=""/>
    <s v=""/>
  </r>
  <r>
    <x v="2"/>
    <x v="40"/>
    <s v="MOSCOW"/>
    <n v="0"/>
    <n v="0"/>
    <n v="0"/>
    <n v="0"/>
    <s v=""/>
    <n v="21129"/>
    <n v="19948"/>
    <n v="10537"/>
    <n v="0.52822338079005415"/>
    <n v="12"/>
    <n v="751"/>
    <n v="3.6260924146588769E-2"/>
    <n v="21129"/>
    <n v="19960"/>
    <n v="751"/>
    <n v="3.6260924146588769E-2"/>
  </r>
  <r>
    <x v="2"/>
    <x v="40"/>
    <s v="ST. PETERSBURG"/>
    <n v="0"/>
    <n v="0"/>
    <n v="0"/>
    <n v="0"/>
    <s v=""/>
    <n v="6294"/>
    <n v="6058"/>
    <n v="3405"/>
    <n v="0.56206668867613074"/>
    <n v="7"/>
    <n v="174"/>
    <n v="2.7889084789229045E-2"/>
    <n v="6294"/>
    <n v="6065"/>
    <n v="174"/>
    <n v="2.7889084789229045E-2"/>
  </r>
  <r>
    <x v="2"/>
    <x v="41"/>
    <s v="RIYADH"/>
    <n v="0"/>
    <n v="0"/>
    <n v="0"/>
    <n v="0"/>
    <s v=""/>
    <n v="1058"/>
    <n v="459"/>
    <n v="237"/>
    <n v="0.5163398692810458"/>
    <n v="0"/>
    <n v="570"/>
    <n v="0.55393586005830908"/>
    <n v="1058"/>
    <n v="459"/>
    <n v="570"/>
    <n v="0.55393586005830908"/>
  </r>
  <r>
    <x v="2"/>
    <x v="43"/>
    <s v="BELGRADE"/>
    <n v="0"/>
    <n v="0"/>
    <n v="0"/>
    <n v="0"/>
    <s v=""/>
    <n v="983"/>
    <n v="949"/>
    <n v="673"/>
    <n v="0.70916754478398314"/>
    <n v="2"/>
    <n v="14"/>
    <n v="1.4507772020725389E-2"/>
    <n v="983"/>
    <n v="951"/>
    <n v="14"/>
    <n v="1.4507772020725389E-2"/>
  </r>
  <r>
    <x v="2"/>
    <x v="43"/>
    <s v="NIS"/>
    <n v="0"/>
    <n v="0"/>
    <n v="0"/>
    <n v="0"/>
    <s v=""/>
    <n v="722"/>
    <n v="652"/>
    <n v="288"/>
    <n v="0.44171779141104295"/>
    <n v="5"/>
    <n v="4"/>
    <n v="6.0514372163388806E-3"/>
    <n v="722"/>
    <n v="657"/>
    <n v="4"/>
    <n v="6.0514372163388806E-3"/>
  </r>
  <r>
    <x v="2"/>
    <x v="46"/>
    <s v="PRETORIA"/>
    <n v="0"/>
    <n v="0"/>
    <n v="0"/>
    <n v="0"/>
    <s v=""/>
    <n v="713"/>
    <n v="524"/>
    <n v="61"/>
    <n v="0.11641221374045801"/>
    <n v="0"/>
    <n v="109"/>
    <n v="0.17219589257503951"/>
    <n v="713"/>
    <n v="524"/>
    <n v="109"/>
    <n v="0.17219589257503951"/>
  </r>
  <r>
    <x v="2"/>
    <x v="47"/>
    <s v="SEOUL"/>
    <n v="0"/>
    <n v="0"/>
    <n v="0"/>
    <n v="0"/>
    <s v=""/>
    <n v="22"/>
    <n v="19"/>
    <n v="7"/>
    <n v="0.36842105263157893"/>
    <n v="0"/>
    <n v="2"/>
    <n v="9.5238095238095233E-2"/>
    <n v="22"/>
    <n v="19"/>
    <n v="2"/>
    <n v="9.5238095238095233E-2"/>
  </r>
  <r>
    <x v="2"/>
    <x v="78"/>
    <s v="BARCELONA"/>
    <n v="0"/>
    <n v="0"/>
    <n v="0"/>
    <n v="0"/>
    <s v=""/>
    <n v="2"/>
    <n v="2"/>
    <n v="2"/>
    <n v="1"/>
    <n v="0"/>
    <n v="0"/>
    <n v="0"/>
    <n v="2"/>
    <n v="2"/>
    <s v=""/>
    <s v=""/>
  </r>
  <r>
    <x v="2"/>
    <x v="78"/>
    <s v="MADRID"/>
    <n v="0"/>
    <n v="0"/>
    <n v="0"/>
    <n v="0"/>
    <s v=""/>
    <n v="2"/>
    <n v="1"/>
    <n v="0"/>
    <n v="0"/>
    <n v="0"/>
    <n v="0"/>
    <n v="0"/>
    <n v="2"/>
    <n v="1"/>
    <s v=""/>
    <s v=""/>
  </r>
  <r>
    <x v="2"/>
    <x v="88"/>
    <s v="BERN"/>
    <n v="0"/>
    <n v="0"/>
    <n v="0"/>
    <n v="0"/>
    <s v=""/>
    <n v="3"/>
    <n v="0"/>
    <n v="0"/>
    <s v=""/>
    <n v="0"/>
    <n v="0"/>
    <s v=""/>
    <n v="3"/>
    <s v=""/>
    <s v=""/>
    <s v=""/>
  </r>
  <r>
    <x v="2"/>
    <x v="51"/>
    <s v="TUNIS"/>
    <n v="0"/>
    <n v="0"/>
    <n v="0"/>
    <n v="0"/>
    <s v=""/>
    <n v="496"/>
    <n v="339"/>
    <n v="100"/>
    <n v="0.29498525073746312"/>
    <n v="0"/>
    <n v="143"/>
    <n v="0.2966804979253112"/>
    <n v="496"/>
    <n v="339"/>
    <n v="143"/>
    <n v="0.2966804979253112"/>
  </r>
  <r>
    <x v="2"/>
    <x v="52"/>
    <s v="ANKARA"/>
    <n v="0"/>
    <n v="0"/>
    <n v="0"/>
    <n v="0"/>
    <s v=""/>
    <n v="8207"/>
    <n v="6372"/>
    <n v="3885"/>
    <n v="0.60969868173258002"/>
    <n v="0"/>
    <n v="1717"/>
    <n v="0.21226356780813449"/>
    <n v="8207"/>
    <n v="6372"/>
    <n v="1717"/>
    <n v="0.21226356780813449"/>
  </r>
  <r>
    <x v="2"/>
    <x v="52"/>
    <s v="BURSA"/>
    <n v="0"/>
    <n v="0"/>
    <n v="0"/>
    <n v="0"/>
    <s v=""/>
    <n v="19244"/>
    <n v="18018"/>
    <n v="9834"/>
    <n v="0.54578754578754574"/>
    <n v="0"/>
    <n v="1190"/>
    <n v="6.1953352769679303E-2"/>
    <n v="19244"/>
    <n v="18018"/>
    <n v="1190"/>
    <n v="6.1953352769679303E-2"/>
  </r>
  <r>
    <x v="2"/>
    <x v="52"/>
    <s v="EDIRNE"/>
    <n v="0"/>
    <n v="0"/>
    <n v="0"/>
    <n v="0"/>
    <s v=""/>
    <n v="20534"/>
    <n v="19803"/>
    <n v="12354"/>
    <n v="0.62384487198909255"/>
    <n v="0"/>
    <n v="564"/>
    <n v="2.7691854470466931E-2"/>
    <n v="20534"/>
    <n v="19803"/>
    <n v="564"/>
    <n v="2.7691854470466931E-2"/>
  </r>
  <r>
    <x v="2"/>
    <x v="52"/>
    <s v="ISTANBUL"/>
    <n v="0"/>
    <n v="0"/>
    <n v="0"/>
    <n v="0"/>
    <s v=""/>
    <n v="34048"/>
    <n v="28957"/>
    <n v="25050"/>
    <n v="0.86507580205131751"/>
    <n v="7"/>
    <n v="4769"/>
    <n v="0.1413749147718851"/>
    <n v="34048"/>
    <n v="28964"/>
    <n v="4769"/>
    <n v="0.1413749147718851"/>
  </r>
  <r>
    <x v="2"/>
    <x v="89"/>
    <s v="KYIV"/>
    <n v="0"/>
    <n v="0"/>
    <n v="0"/>
    <n v="0"/>
    <s v=""/>
    <n v="633"/>
    <n v="517"/>
    <n v="273"/>
    <n v="0.52804642166344296"/>
    <n v="0"/>
    <n v="105"/>
    <n v="0.16881028938906753"/>
    <n v="633"/>
    <n v="517"/>
    <n v="105"/>
    <n v="0.16881028938906753"/>
  </r>
  <r>
    <x v="2"/>
    <x v="89"/>
    <s v="ODESA"/>
    <n v="0"/>
    <n v="0"/>
    <n v="0"/>
    <n v="0"/>
    <s v=""/>
    <n v="633"/>
    <n v="517"/>
    <n v="273"/>
    <n v="0.52804642166344296"/>
    <n v="0"/>
    <n v="105"/>
    <n v="0.16881028938906753"/>
    <n v="633"/>
    <n v="517"/>
    <n v="105"/>
    <n v="0.16881028938906753"/>
  </r>
  <r>
    <x v="2"/>
    <x v="53"/>
    <s v="DUBAI"/>
    <n v="0"/>
    <n v="0"/>
    <n v="0"/>
    <n v="0"/>
    <s v=""/>
    <n v="4494"/>
    <n v="1778"/>
    <n v="597"/>
    <n v="0.33577052868391449"/>
    <n v="0"/>
    <n v="2473"/>
    <n v="0.58174547165372859"/>
    <n v="4494"/>
    <n v="1778"/>
    <n v="2473"/>
    <n v="0.58174547165372859"/>
  </r>
  <r>
    <x v="2"/>
    <x v="54"/>
    <s v="EDINBURGH"/>
    <n v="0"/>
    <n v="0"/>
    <n v="0"/>
    <n v="0"/>
    <s v=""/>
    <n v="44"/>
    <n v="36"/>
    <n v="15"/>
    <n v="0.41666666666666669"/>
    <n v="2"/>
    <n v="6"/>
    <n v="0.13636363636363635"/>
    <n v="44"/>
    <n v="38"/>
    <n v="6"/>
    <n v="0.13636363636363635"/>
  </r>
  <r>
    <x v="2"/>
    <x v="54"/>
    <s v="LONDON"/>
    <n v="0"/>
    <n v="0"/>
    <n v="0"/>
    <n v="0"/>
    <s v=""/>
    <n v="1925"/>
    <n v="1320"/>
    <n v="384"/>
    <n v="0.29090909090909089"/>
    <n v="0"/>
    <n v="540"/>
    <n v="0.29032258064516131"/>
    <n v="1925"/>
    <n v="1320"/>
    <n v="540"/>
    <n v="0.29032258064516131"/>
  </r>
  <r>
    <x v="2"/>
    <x v="55"/>
    <s v="CHICAGO, IL"/>
    <n v="0"/>
    <n v="0"/>
    <n v="0"/>
    <n v="0"/>
    <s v=""/>
    <n v="45"/>
    <n v="44"/>
    <n v="29"/>
    <n v="0.65909090909090906"/>
    <n v="0"/>
    <n v="0"/>
    <n v="0"/>
    <n v="45"/>
    <n v="44"/>
    <s v=""/>
    <s v=""/>
  </r>
  <r>
    <x v="2"/>
    <x v="55"/>
    <s v="LOS ANGELES, CA"/>
    <n v="0"/>
    <n v="0"/>
    <n v="0"/>
    <n v="0"/>
    <s v=""/>
    <n v="125"/>
    <n v="117"/>
    <n v="46"/>
    <n v="0.39316239316239315"/>
    <n v="0"/>
    <n v="1"/>
    <n v="8.4745762711864406E-3"/>
    <n v="125"/>
    <n v="117"/>
    <n v="1"/>
    <n v="8.4745762711864406E-3"/>
  </r>
  <r>
    <x v="2"/>
    <x v="55"/>
    <s v="NEW YORK, NY"/>
    <n v="0"/>
    <n v="0"/>
    <n v="0"/>
    <n v="0"/>
    <s v=""/>
    <n v="99"/>
    <n v="86"/>
    <n v="28"/>
    <n v="0.32558139534883723"/>
    <n v="0"/>
    <n v="1"/>
    <n v="1.1494252873563218E-2"/>
    <n v="99"/>
    <n v="86"/>
    <n v="1"/>
    <n v="1.1494252873563218E-2"/>
  </r>
  <r>
    <x v="2"/>
    <x v="55"/>
    <s v="WASHINGTON, DC"/>
    <n v="0"/>
    <n v="0"/>
    <n v="0"/>
    <n v="0"/>
    <s v=""/>
    <n v="267"/>
    <n v="239"/>
    <n v="177"/>
    <n v="0.7405857740585774"/>
    <n v="146"/>
    <n v="3"/>
    <n v="7.7319587628865982E-3"/>
    <n v="267"/>
    <n v="385"/>
    <n v="3"/>
    <n v="7.7319587628865982E-3"/>
  </r>
  <r>
    <x v="2"/>
    <x v="90"/>
    <s v="TASHKENT"/>
    <n v="0"/>
    <n v="0"/>
    <n v="0"/>
    <n v="0"/>
    <s v=""/>
    <n v="5233"/>
    <n v="4657"/>
    <n v="66"/>
    <n v="1.4172213871591153E-2"/>
    <n v="2"/>
    <n v="558"/>
    <n v="0.10695802185163887"/>
    <n v="5233"/>
    <n v="4659"/>
    <n v="558"/>
    <n v="0.10695802185163887"/>
  </r>
  <r>
    <x v="2"/>
    <x v="56"/>
    <s v="HANOI"/>
    <n v="0"/>
    <n v="0"/>
    <n v="0"/>
    <n v="0"/>
    <s v=""/>
    <n v="2726"/>
    <n v="2445"/>
    <n v="55"/>
    <n v="2.2494887525562373E-2"/>
    <n v="0"/>
    <n v="148"/>
    <n v="5.7076745082915541E-2"/>
    <n v="2726"/>
    <n v="2445"/>
    <n v="148"/>
    <n v="5.7076745082915541E-2"/>
  </r>
  <r>
    <x v="3"/>
    <x v="0"/>
    <s v="TIRANA"/>
    <n v="0"/>
    <n v="0"/>
    <n v="0"/>
    <n v="0"/>
    <s v=""/>
    <n v="11"/>
    <n v="7"/>
    <n v="5"/>
    <n v="0.7142857142857143"/>
    <n v="3"/>
    <n v="1"/>
    <n v="9.0909090909090912E-2"/>
    <n v="11"/>
    <n v="10"/>
    <n v="1"/>
    <n v="9.0909090909090912E-2"/>
  </r>
  <r>
    <x v="3"/>
    <x v="1"/>
    <s v="ALGIERS"/>
    <n v="0"/>
    <n v="0"/>
    <n v="0"/>
    <n v="0"/>
    <s v=""/>
    <n v="363"/>
    <n v="85"/>
    <n v="53"/>
    <n v="0.62352941176470589"/>
    <n v="0"/>
    <n v="276"/>
    <n v="0.76454293628808867"/>
    <n v="363"/>
    <n v="85"/>
    <n v="276"/>
    <n v="0.76454293628808867"/>
  </r>
  <r>
    <x v="3"/>
    <x v="2"/>
    <s v="BUENOS AIRES"/>
    <n v="0"/>
    <n v="0"/>
    <n v="0"/>
    <n v="0"/>
    <s v=""/>
    <n v="3"/>
    <n v="0"/>
    <n v="0"/>
    <s v=""/>
    <n v="3"/>
    <n v="0"/>
    <n v="0"/>
    <n v="3"/>
    <n v="3"/>
    <s v=""/>
    <s v=""/>
  </r>
  <r>
    <x v="3"/>
    <x v="3"/>
    <s v="CANBERRA"/>
    <n v="0"/>
    <n v="0"/>
    <n v="0"/>
    <n v="0"/>
    <s v=""/>
    <n v="43"/>
    <n v="39"/>
    <n v="30"/>
    <n v="0.76923076923076927"/>
    <n v="0"/>
    <n v="3"/>
    <n v="7.1428571428571425E-2"/>
    <n v="43"/>
    <n v="39"/>
    <n v="3"/>
    <n v="7.1428571428571425E-2"/>
  </r>
  <r>
    <x v="3"/>
    <x v="3"/>
    <s v="MELBOURNE"/>
    <n v="0"/>
    <n v="0"/>
    <n v="0"/>
    <n v="0"/>
    <s v=""/>
    <n v="93"/>
    <n v="58"/>
    <n v="11"/>
    <n v="0.18965517241379309"/>
    <n v="31"/>
    <n v="0"/>
    <n v="0"/>
    <n v="93"/>
    <n v="89"/>
    <s v=""/>
    <s v=""/>
  </r>
  <r>
    <x v="3"/>
    <x v="3"/>
    <s v="PERTH"/>
    <n v="0"/>
    <n v="0"/>
    <n v="0"/>
    <n v="0"/>
    <s v=""/>
    <n v="11"/>
    <n v="9"/>
    <n v="9"/>
    <n v="1"/>
    <n v="0"/>
    <n v="1"/>
    <n v="0.1"/>
    <n v="11"/>
    <n v="9"/>
    <n v="1"/>
    <n v="0.1"/>
  </r>
  <r>
    <x v="3"/>
    <x v="3"/>
    <s v="SYDNEY"/>
    <n v="0"/>
    <n v="0"/>
    <n v="0"/>
    <n v="0"/>
    <s v=""/>
    <n v="23"/>
    <n v="20"/>
    <n v="13"/>
    <n v="0.65"/>
    <n v="0"/>
    <n v="0"/>
    <n v="0"/>
    <n v="23"/>
    <n v="20"/>
    <s v=""/>
    <s v=""/>
  </r>
  <r>
    <x v="3"/>
    <x v="4"/>
    <s v="BAKU"/>
    <n v="0"/>
    <n v="0"/>
    <n v="0"/>
    <n v="0"/>
    <s v=""/>
    <n v="854"/>
    <n v="676"/>
    <n v="366"/>
    <n v="0.54142011834319526"/>
    <n v="1"/>
    <n v="138"/>
    <n v="0.16932515337423312"/>
    <n v="854"/>
    <n v="677"/>
    <n v="138"/>
    <n v="0.16932515337423312"/>
  </r>
  <r>
    <x v="3"/>
    <x v="5"/>
    <s v="BANJA LUKA"/>
    <n v="0"/>
    <n v="0"/>
    <n v="0"/>
    <n v="0"/>
    <s v=""/>
    <n v="17"/>
    <n v="7"/>
    <n v="7"/>
    <n v="1"/>
    <n v="5"/>
    <n v="3"/>
    <n v="0.2"/>
    <n v="17"/>
    <n v="12"/>
    <n v="3"/>
    <n v="0.2"/>
  </r>
  <r>
    <x v="3"/>
    <x v="5"/>
    <s v="MOSTAR"/>
    <n v="0"/>
    <n v="0"/>
    <n v="0"/>
    <n v="0"/>
    <s v=""/>
    <n v="28"/>
    <n v="26"/>
    <n v="18"/>
    <n v="0.69230769230769229"/>
    <n v="0"/>
    <n v="1"/>
    <n v="3.7037037037037035E-2"/>
    <n v="28"/>
    <n v="26"/>
    <n v="1"/>
    <n v="3.7037037037037035E-2"/>
  </r>
  <r>
    <x v="3"/>
    <x v="5"/>
    <s v="ORASJE"/>
    <n v="0"/>
    <n v="0"/>
    <n v="0"/>
    <n v="0"/>
    <s v=""/>
    <n v="70"/>
    <n v="43"/>
    <n v="43"/>
    <n v="1"/>
    <n v="0"/>
    <n v="21"/>
    <n v="0.328125"/>
    <n v="70"/>
    <n v="43"/>
    <n v="21"/>
    <n v="0.328125"/>
  </r>
  <r>
    <x v="3"/>
    <x v="5"/>
    <s v="SARAJEVO"/>
    <n v="0"/>
    <n v="0"/>
    <n v="0"/>
    <n v="0"/>
    <s v=""/>
    <n v="137"/>
    <n v="129"/>
    <n v="101"/>
    <n v="0.78294573643410847"/>
    <n v="1"/>
    <n v="2"/>
    <n v="1.5151515151515152E-2"/>
    <n v="137"/>
    <n v="130"/>
    <n v="2"/>
    <n v="1.5151515151515152E-2"/>
  </r>
  <r>
    <x v="3"/>
    <x v="5"/>
    <s v="TUZLA"/>
    <n v="0"/>
    <n v="0"/>
    <n v="0"/>
    <n v="0"/>
    <s v=""/>
    <n v="20"/>
    <n v="15"/>
    <n v="5"/>
    <n v="0.33333333333333331"/>
    <n v="3"/>
    <n v="1"/>
    <n v="5.2631578947368418E-2"/>
    <n v="20"/>
    <n v="18"/>
    <n v="1"/>
    <n v="5.2631578947368418E-2"/>
  </r>
  <r>
    <x v="3"/>
    <x v="5"/>
    <s v="VITEZ"/>
    <n v="0"/>
    <n v="0"/>
    <n v="0"/>
    <n v="0"/>
    <s v=""/>
    <n v="9"/>
    <n v="0"/>
    <n v="0"/>
    <s v=""/>
    <n v="9"/>
    <n v="0"/>
    <n v="0"/>
    <n v="9"/>
    <n v="9"/>
    <s v=""/>
    <s v=""/>
  </r>
  <r>
    <x v="3"/>
    <x v="6"/>
    <s v="BRASILIA"/>
    <n v="0"/>
    <n v="0"/>
    <n v="0"/>
    <n v="0"/>
    <s v=""/>
    <n v="7"/>
    <n v="4"/>
    <n v="3"/>
    <n v="0.75"/>
    <n v="0"/>
    <n v="1"/>
    <n v="0.2"/>
    <n v="7"/>
    <n v="4"/>
    <n v="1"/>
    <n v="0.2"/>
  </r>
  <r>
    <x v="3"/>
    <x v="7"/>
    <s v="MISSISSAUGA"/>
    <n v="0"/>
    <n v="0"/>
    <n v="0"/>
    <n v="0"/>
    <s v=""/>
    <n v="253"/>
    <n v="224"/>
    <n v="210"/>
    <n v="0.9375"/>
    <n v="0"/>
    <n v="20"/>
    <n v="8.1967213114754092E-2"/>
    <n v="253"/>
    <n v="224"/>
    <n v="20"/>
    <n v="8.1967213114754092E-2"/>
  </r>
  <r>
    <x v="3"/>
    <x v="7"/>
    <s v="OTTAWA"/>
    <n v="0"/>
    <n v="0"/>
    <n v="0"/>
    <n v="0"/>
    <s v=""/>
    <n v="151"/>
    <n v="116"/>
    <n v="105"/>
    <n v="0.90517241379310343"/>
    <n v="0"/>
    <n v="25"/>
    <n v="0.1773049645390071"/>
    <n v="151"/>
    <n v="116"/>
    <n v="25"/>
    <n v="0.1773049645390071"/>
  </r>
  <r>
    <x v="3"/>
    <x v="8"/>
    <s v="SANTIAGO DE CHILE"/>
    <n v="0"/>
    <n v="0"/>
    <n v="0"/>
    <n v="0"/>
    <s v=""/>
    <n v="108"/>
    <n v="107"/>
    <n v="26"/>
    <n v="0.24299065420560748"/>
    <n v="0"/>
    <n v="48"/>
    <n v="0.30967741935483872"/>
    <n v="108"/>
    <n v="107"/>
    <n v="48"/>
    <n v="0.30967741935483872"/>
  </r>
  <r>
    <x v="3"/>
    <x v="9"/>
    <s v="BEIJING"/>
    <n v="0"/>
    <n v="0"/>
    <n v="0"/>
    <n v="0"/>
    <s v=""/>
    <n v="10030"/>
    <n v="9746"/>
    <n v="8218"/>
    <n v="0.84321773035091319"/>
    <n v="25"/>
    <n v="186"/>
    <n v="1.8680325399216633E-2"/>
    <n v="10030"/>
    <n v="9771"/>
    <n v="186"/>
    <n v="1.8680325399216633E-2"/>
  </r>
  <r>
    <x v="3"/>
    <x v="13"/>
    <s v="CAIRO"/>
    <n v="0"/>
    <n v="0"/>
    <n v="0"/>
    <n v="0"/>
    <s v=""/>
    <n v="1489"/>
    <n v="816"/>
    <n v="301"/>
    <n v="0.36887254901960786"/>
    <n v="1"/>
    <n v="609"/>
    <n v="0.4270687237026648"/>
    <n v="1489"/>
    <n v="817"/>
    <n v="609"/>
    <n v="0.4270687237026648"/>
  </r>
  <r>
    <x v="3"/>
    <x v="67"/>
    <s v="PARIS"/>
    <n v="0"/>
    <n v="0"/>
    <n v="0"/>
    <n v="0"/>
    <s v=""/>
    <n v="4"/>
    <n v="3"/>
    <n v="0"/>
    <n v="0"/>
    <n v="0"/>
    <n v="1"/>
    <n v="0.25"/>
    <n v="4"/>
    <n v="3"/>
    <n v="1"/>
    <n v="0.25"/>
  </r>
  <r>
    <x v="3"/>
    <x v="68"/>
    <s v="ATHENS"/>
    <n v="0"/>
    <n v="0"/>
    <n v="0"/>
    <n v="0"/>
    <s v=""/>
    <n v="346"/>
    <n v="214"/>
    <n v="98"/>
    <n v="0.45794392523364486"/>
    <n v="0"/>
    <n v="115"/>
    <n v="0.34954407294832829"/>
    <n v="346"/>
    <n v="214"/>
    <n v="115"/>
    <n v="0.34954407294832829"/>
  </r>
  <r>
    <x v="3"/>
    <x v="18"/>
    <s v="NEW DELHI"/>
    <n v="0"/>
    <n v="0"/>
    <n v="0"/>
    <n v="0"/>
    <s v=""/>
    <n v="2615"/>
    <n v="1721"/>
    <n v="1385"/>
    <n v="0.80476467170249855"/>
    <n v="2"/>
    <n v="709"/>
    <n v="0.29152960526315791"/>
    <n v="2615"/>
    <n v="1723"/>
    <n v="709"/>
    <n v="0.29152960526315791"/>
  </r>
  <r>
    <x v="3"/>
    <x v="19"/>
    <s v="JAKARTA"/>
    <n v="0"/>
    <n v="0"/>
    <n v="0"/>
    <n v="0"/>
    <s v=""/>
    <n v="3150"/>
    <n v="2787"/>
    <n v="2470"/>
    <n v="0.8862576246860423"/>
    <n v="0"/>
    <n v="312"/>
    <n v="0.10067763794772508"/>
    <n v="3150"/>
    <n v="2787"/>
    <n v="312"/>
    <n v="0.10067763794772508"/>
  </r>
  <r>
    <x v="3"/>
    <x v="20"/>
    <s v="TEHERAN"/>
    <n v="0"/>
    <n v="0"/>
    <n v="0"/>
    <n v="0"/>
    <s v=""/>
    <n v="530"/>
    <n v="276"/>
    <n v="27"/>
    <n v="9.7826086956521743E-2"/>
    <n v="1"/>
    <n v="208"/>
    <n v="0.42886597938144327"/>
    <n v="530"/>
    <n v="277"/>
    <n v="208"/>
    <n v="0.42886597938144327"/>
  </r>
  <r>
    <x v="3"/>
    <x v="91"/>
    <s v="BAGHDAD"/>
    <n v="0"/>
    <n v="0"/>
    <n v="0"/>
    <n v="0"/>
    <s v=""/>
    <n v="405"/>
    <n v="257"/>
    <n v="126"/>
    <n v="0.49027237354085601"/>
    <n v="18"/>
    <n v="110"/>
    <n v="0.2857142857142857"/>
    <n v="405"/>
    <n v="275"/>
    <n v="110"/>
    <n v="0.2857142857142857"/>
  </r>
  <r>
    <x v="3"/>
    <x v="21"/>
    <s v="DUBLIN"/>
    <n v="0"/>
    <n v="0"/>
    <n v="0"/>
    <n v="0"/>
    <s v=""/>
    <n v="647"/>
    <n v="560"/>
    <n v="350"/>
    <n v="0.625"/>
    <n v="0"/>
    <n v="75"/>
    <n v="0.11811023622047244"/>
    <n v="647"/>
    <n v="560"/>
    <n v="75"/>
    <n v="0.11811023622047244"/>
  </r>
  <r>
    <x v="3"/>
    <x v="22"/>
    <s v="TEL AVIV"/>
    <n v="0"/>
    <n v="0"/>
    <n v="0"/>
    <n v="0"/>
    <s v=""/>
    <n v="48"/>
    <n v="33"/>
    <n v="22"/>
    <n v="0.66666666666666663"/>
    <n v="1"/>
    <n v="12"/>
    <n v="0.2608695652173913"/>
    <n v="48"/>
    <n v="34"/>
    <n v="12"/>
    <n v="0.2608695652173913"/>
  </r>
  <r>
    <x v="3"/>
    <x v="70"/>
    <s v="MILAN"/>
    <n v="0"/>
    <n v="0"/>
    <n v="0"/>
    <n v="0"/>
    <s v=""/>
    <n v="4"/>
    <n v="2"/>
    <n v="2"/>
    <n v="1"/>
    <n v="0"/>
    <n v="1"/>
    <n v="0.33333333333333331"/>
    <n v="4"/>
    <n v="2"/>
    <n v="1"/>
    <n v="0.33333333333333331"/>
  </r>
  <r>
    <x v="3"/>
    <x v="70"/>
    <s v="ROME"/>
    <n v="0"/>
    <n v="0"/>
    <n v="0"/>
    <n v="0"/>
    <s v=""/>
    <n v="9"/>
    <n v="2"/>
    <n v="1"/>
    <n v="0.5"/>
    <n v="0"/>
    <n v="5"/>
    <n v="0.7142857142857143"/>
    <n v="9"/>
    <n v="2"/>
    <n v="5"/>
    <n v="0.7142857142857143"/>
  </r>
  <r>
    <x v="3"/>
    <x v="23"/>
    <s v="TOKYO"/>
    <n v="0"/>
    <n v="0"/>
    <n v="0"/>
    <n v="0"/>
    <s v=""/>
    <n v="97"/>
    <n v="91"/>
    <n v="67"/>
    <n v="0.73626373626373631"/>
    <n v="0"/>
    <n v="4"/>
    <n v="4.2105263157894736E-2"/>
    <n v="97"/>
    <n v="91"/>
    <n v="4"/>
    <n v="4.2105263157894736E-2"/>
  </r>
  <r>
    <x v="3"/>
    <x v="25"/>
    <s v="ASTANA"/>
    <n v="0"/>
    <n v="0"/>
    <n v="0"/>
    <n v="0"/>
    <s v=""/>
    <n v="1273"/>
    <n v="1144"/>
    <n v="614"/>
    <n v="0.53671328671328666"/>
    <n v="4"/>
    <n v="90"/>
    <n v="7.2697899838449112E-2"/>
    <n v="1273"/>
    <n v="1148"/>
    <n v="90"/>
    <n v="7.2697899838449112E-2"/>
  </r>
  <r>
    <x v="3"/>
    <x v="83"/>
    <s v="PRISTINA"/>
    <n v="0"/>
    <n v="0"/>
    <n v="0"/>
    <n v="0"/>
    <s v=""/>
    <n v="12"/>
    <n v="9"/>
    <n v="9"/>
    <n v="1"/>
    <n v="0"/>
    <n v="3"/>
    <n v="0.25"/>
    <n v="12"/>
    <n v="9"/>
    <n v="3"/>
    <n v="0.25"/>
  </r>
  <r>
    <x v="3"/>
    <x v="27"/>
    <s v="KUWAIT"/>
    <n v="0"/>
    <n v="0"/>
    <n v="0"/>
    <n v="0"/>
    <s v=""/>
    <n v="518"/>
    <n v="473"/>
    <n v="459"/>
    <n v="0.97040169133192389"/>
    <n v="2"/>
    <n v="27"/>
    <n v="5.3784860557768925E-2"/>
    <n v="518"/>
    <n v="475"/>
    <n v="27"/>
    <n v="5.3784860557768925E-2"/>
  </r>
  <r>
    <x v="3"/>
    <x v="85"/>
    <s v="KOTOR"/>
    <n v="0"/>
    <n v="0"/>
    <n v="0"/>
    <n v="0"/>
    <s v=""/>
    <n v="504"/>
    <n v="421"/>
    <n v="344"/>
    <n v="0.81710213776722085"/>
    <n v="1"/>
    <n v="71"/>
    <n v="0.1440162271805274"/>
    <n v="504"/>
    <n v="422"/>
    <n v="71"/>
    <n v="0.1440162271805274"/>
  </r>
  <r>
    <x v="3"/>
    <x v="85"/>
    <s v="PODGORICA"/>
    <n v="0"/>
    <n v="0"/>
    <n v="0"/>
    <n v="0"/>
    <s v=""/>
    <n v="364"/>
    <n v="307"/>
    <n v="296"/>
    <n v="0.96416938110749184"/>
    <n v="0"/>
    <n v="49"/>
    <n v="0.13764044943820225"/>
    <n v="364"/>
    <n v="307"/>
    <n v="49"/>
    <n v="0.13764044943820225"/>
  </r>
  <r>
    <x v="3"/>
    <x v="31"/>
    <s v="RABAT"/>
    <n v="0"/>
    <n v="0"/>
    <n v="0"/>
    <n v="0"/>
    <s v=""/>
    <n v="1037"/>
    <n v="217"/>
    <n v="167"/>
    <n v="0.7695852534562212"/>
    <n v="1"/>
    <n v="793"/>
    <n v="0.78437190900098908"/>
    <n v="1037"/>
    <n v="218"/>
    <n v="793"/>
    <n v="0.78437190900098908"/>
  </r>
  <r>
    <x v="3"/>
    <x v="33"/>
    <s v="SKOPJE"/>
    <n v="0"/>
    <n v="0"/>
    <n v="0"/>
    <n v="0"/>
    <s v=""/>
    <n v="29"/>
    <n v="19"/>
    <n v="13"/>
    <n v="0.68421052631578949"/>
    <n v="1"/>
    <n v="5"/>
    <n v="0.2"/>
    <n v="29"/>
    <n v="20"/>
    <n v="5"/>
    <n v="0.2"/>
  </r>
  <r>
    <x v="3"/>
    <x v="74"/>
    <s v="WARSAW"/>
    <n v="0"/>
    <n v="0"/>
    <n v="0"/>
    <n v="0"/>
    <s v=""/>
    <n v="56"/>
    <n v="43"/>
    <n v="38"/>
    <n v="0.88372093023255816"/>
    <n v="0"/>
    <n v="7"/>
    <n v="0.14000000000000001"/>
    <n v="56"/>
    <n v="43"/>
    <n v="7"/>
    <n v="0.14000000000000001"/>
  </r>
  <r>
    <x v="3"/>
    <x v="38"/>
    <s v="DOHA"/>
    <n v="0"/>
    <n v="0"/>
    <n v="0"/>
    <n v="0"/>
    <s v=""/>
    <n v="1385"/>
    <n v="714"/>
    <n v="611"/>
    <n v="0.85574229691876746"/>
    <n v="72"/>
    <n v="467"/>
    <n v="0.37270550678371905"/>
    <n v="1385"/>
    <n v="786"/>
    <n v="467"/>
    <n v="0.37270550678371905"/>
  </r>
  <r>
    <x v="3"/>
    <x v="40"/>
    <s v="MOSCOW"/>
    <n v="0"/>
    <n v="0"/>
    <n v="0"/>
    <n v="0"/>
    <s v=""/>
    <n v="1694"/>
    <n v="1376"/>
    <n v="1011"/>
    <n v="0.73473837209302328"/>
    <n v="175"/>
    <n v="107"/>
    <n v="6.453558504221954E-2"/>
    <n v="1694"/>
    <n v="1551"/>
    <n v="107"/>
    <n v="6.453558504221954E-2"/>
  </r>
  <r>
    <x v="3"/>
    <x v="43"/>
    <s v="BELGRADE"/>
    <n v="0"/>
    <n v="0"/>
    <n v="0"/>
    <n v="0"/>
    <s v=""/>
    <n v="536"/>
    <n v="437"/>
    <n v="90"/>
    <n v="0.20594965675057209"/>
    <n v="7"/>
    <n v="86"/>
    <n v="0.16226415094339622"/>
    <n v="536"/>
    <n v="444"/>
    <n v="86"/>
    <n v="0.16226415094339622"/>
  </r>
  <r>
    <x v="3"/>
    <x v="43"/>
    <s v="SUBOTICA"/>
    <n v="0"/>
    <n v="0"/>
    <n v="0"/>
    <n v="0"/>
    <s v=""/>
    <n v="350"/>
    <n v="266"/>
    <n v="176"/>
    <n v="0.66165413533834583"/>
    <n v="9"/>
    <n v="60"/>
    <n v="0.17910447761194029"/>
    <n v="350"/>
    <n v="275"/>
    <n v="60"/>
    <n v="0.17910447761194029"/>
  </r>
  <r>
    <x v="3"/>
    <x v="46"/>
    <s v="PRETORIA"/>
    <n v="0"/>
    <n v="0"/>
    <n v="0"/>
    <n v="0"/>
    <s v=""/>
    <n v="6124"/>
    <n v="4745"/>
    <n v="4393"/>
    <n v="0.92581664910432038"/>
    <n v="4"/>
    <n v="1330"/>
    <n v="0.21878598453693041"/>
    <n v="6124"/>
    <n v="4749"/>
    <n v="1330"/>
    <n v="0.21878598453693041"/>
  </r>
  <r>
    <x v="3"/>
    <x v="47"/>
    <s v="SEOUL"/>
    <n v="0"/>
    <n v="0"/>
    <n v="0"/>
    <n v="0"/>
    <s v=""/>
    <n v="37"/>
    <n v="28"/>
    <n v="5"/>
    <n v="0.17857142857142858"/>
    <n v="4"/>
    <n v="3"/>
    <n v="8.5714285714285715E-2"/>
    <n v="37"/>
    <n v="32"/>
    <n v="3"/>
    <n v="8.5714285714285715E-2"/>
  </r>
  <r>
    <x v="3"/>
    <x v="78"/>
    <s v="MADRID"/>
    <n v="0"/>
    <n v="0"/>
    <n v="0"/>
    <n v="0"/>
    <s v=""/>
    <n v="3"/>
    <n v="3"/>
    <n v="1"/>
    <n v="0.33333333333333331"/>
    <n v="0"/>
    <n v="0"/>
    <n v="0"/>
    <n v="3"/>
    <n v="3"/>
    <s v=""/>
    <s v=""/>
  </r>
  <r>
    <x v="3"/>
    <x v="52"/>
    <s v="ANKARA"/>
    <n v="0"/>
    <n v="0"/>
    <n v="0"/>
    <n v="0"/>
    <s v=""/>
    <n v="565"/>
    <n v="439"/>
    <n v="209"/>
    <n v="0.47608200455580868"/>
    <n v="0"/>
    <n v="93"/>
    <n v="0.17481203007518797"/>
    <n v="565"/>
    <n v="439"/>
    <n v="93"/>
    <n v="0.17481203007518797"/>
  </r>
  <r>
    <x v="3"/>
    <x v="52"/>
    <s v="ISTANBUL"/>
    <n v="0"/>
    <n v="0"/>
    <n v="0"/>
    <n v="0"/>
    <s v=""/>
    <n v="3098"/>
    <n v="2220"/>
    <n v="1528"/>
    <n v="0.68828828828828825"/>
    <n v="4"/>
    <n v="787"/>
    <n v="0.26137495848555298"/>
    <n v="3098"/>
    <n v="2224"/>
    <n v="787"/>
    <n v="0.26137495848555298"/>
  </r>
  <r>
    <x v="3"/>
    <x v="53"/>
    <s v="DUBAI"/>
    <n v="0"/>
    <n v="0"/>
    <n v="0"/>
    <n v="0"/>
    <s v=""/>
    <n v="2092"/>
    <n v="1129"/>
    <n v="904"/>
    <n v="0.80070859167404784"/>
    <n v="14"/>
    <n v="848"/>
    <n v="0.42591662481165243"/>
    <n v="2092"/>
    <n v="1143"/>
    <n v="848"/>
    <n v="0.42591662481165243"/>
  </r>
  <r>
    <x v="3"/>
    <x v="54"/>
    <s v="LONDON"/>
    <n v="0"/>
    <n v="0"/>
    <n v="0"/>
    <n v="0"/>
    <s v=""/>
    <n v="1236"/>
    <n v="1098"/>
    <n v="890"/>
    <n v="0.81056466302367947"/>
    <n v="4"/>
    <n v="100"/>
    <n v="8.3194675540765387E-2"/>
    <n v="1236"/>
    <n v="1102"/>
    <n v="100"/>
    <n v="8.3194675540765387E-2"/>
  </r>
  <r>
    <x v="3"/>
    <x v="55"/>
    <s v="CHICAGO, IL"/>
    <n v="0"/>
    <n v="0"/>
    <n v="0"/>
    <n v="0"/>
    <s v=""/>
    <n v="124"/>
    <n v="123"/>
    <n v="120"/>
    <n v="0.97560975609756095"/>
    <n v="0"/>
    <n v="1"/>
    <n v="8.0645161290322578E-3"/>
    <n v="124"/>
    <n v="123"/>
    <n v="1"/>
    <n v="8.0645161290322578E-3"/>
  </r>
  <r>
    <x v="3"/>
    <x v="55"/>
    <s v="LOS ANGELES, CA"/>
    <n v="0"/>
    <n v="0"/>
    <n v="0"/>
    <n v="0"/>
    <s v=""/>
    <n v="279"/>
    <n v="251"/>
    <n v="194"/>
    <n v="0.77290836653386452"/>
    <n v="0"/>
    <n v="13"/>
    <n v="4.924242424242424E-2"/>
    <n v="279"/>
    <n v="251"/>
    <n v="13"/>
    <n v="4.924242424242424E-2"/>
  </r>
  <r>
    <x v="3"/>
    <x v="55"/>
    <s v="NEW YORK, NY"/>
    <n v="0"/>
    <n v="0"/>
    <n v="0"/>
    <n v="0"/>
    <s v=""/>
    <n v="434"/>
    <n v="416"/>
    <n v="262"/>
    <n v="0.62980769230769229"/>
    <n v="3"/>
    <n v="8"/>
    <n v="1.873536299765808E-2"/>
    <n v="434"/>
    <n v="419"/>
    <n v="8"/>
    <n v="1.873536299765808E-2"/>
  </r>
  <r>
    <x v="3"/>
    <x v="55"/>
    <s v="WASHINGTON, DC"/>
    <n v="0"/>
    <n v="0"/>
    <n v="0"/>
    <n v="0"/>
    <s v=""/>
    <n v="107"/>
    <n v="102"/>
    <n v="69"/>
    <n v="0.67647058823529416"/>
    <n v="0"/>
    <n v="1"/>
    <n v="9.7087378640776691E-3"/>
    <n v="107"/>
    <n v="102"/>
    <n v="1"/>
    <n v="9.7087378640776691E-3"/>
  </r>
  <r>
    <x v="4"/>
    <x v="0"/>
    <s v="TIRANA"/>
    <n v="0"/>
    <n v="0"/>
    <n v="0"/>
    <n v="0"/>
    <s v=""/>
    <n v="13"/>
    <n v="10"/>
    <n v="5"/>
    <n v="0.5"/>
    <n v="0"/>
    <n v="3"/>
    <n v="0.23076923076923078"/>
    <n v="13"/>
    <n v="10"/>
    <n v="3"/>
    <n v="0.23076923076923078"/>
  </r>
  <r>
    <x v="4"/>
    <x v="1"/>
    <s v="ALGIERS"/>
    <n v="0"/>
    <n v="0"/>
    <n v="0"/>
    <n v="0"/>
    <s v=""/>
    <n v="626"/>
    <n v="436"/>
    <n v="109"/>
    <n v="0.25"/>
    <n v="9"/>
    <n v="181"/>
    <n v="0.28913738019169327"/>
    <n v="626"/>
    <n v="445"/>
    <n v="181"/>
    <n v="0.28913738019169327"/>
  </r>
  <r>
    <x v="4"/>
    <x v="2"/>
    <s v="BUENOS AIRES"/>
    <n v="0"/>
    <n v="0"/>
    <n v="0"/>
    <n v="0"/>
    <s v=""/>
    <n v="5"/>
    <n v="5"/>
    <n v="1"/>
    <n v="0.2"/>
    <n v="0"/>
    <n v="0"/>
    <n v="0"/>
    <n v="5"/>
    <n v="5"/>
    <s v=""/>
    <s v=""/>
  </r>
  <r>
    <x v="4"/>
    <x v="81"/>
    <s v="YEREVAN"/>
    <n v="0"/>
    <n v="0"/>
    <n v="0"/>
    <n v="0"/>
    <s v=""/>
    <n v="4423"/>
    <n v="3912"/>
    <n v="1767"/>
    <n v="0.45168711656441718"/>
    <n v="5"/>
    <n v="506"/>
    <n v="0.11440198959981912"/>
    <n v="4423"/>
    <n v="3917"/>
    <n v="506"/>
    <n v="0.11440198959981912"/>
  </r>
  <r>
    <x v="4"/>
    <x v="3"/>
    <s v="SYDNEY"/>
    <n v="0"/>
    <n v="0"/>
    <n v="0"/>
    <n v="0"/>
    <s v=""/>
    <n v="231"/>
    <n v="218"/>
    <n v="28"/>
    <n v="0.12844036697247707"/>
    <n v="1"/>
    <n v="12"/>
    <n v="5.1948051948051951E-2"/>
    <n v="231"/>
    <n v="219"/>
    <n v="12"/>
    <n v="5.1948051948051951E-2"/>
  </r>
  <r>
    <x v="4"/>
    <x v="4"/>
    <s v="BAKU"/>
    <n v="0"/>
    <n v="0"/>
    <n v="0"/>
    <n v="0"/>
    <s v=""/>
    <n v="6618"/>
    <n v="6272"/>
    <n v="2666"/>
    <n v="0.42506377551020408"/>
    <n v="0"/>
    <n v="346"/>
    <n v="5.228165608945301E-2"/>
    <n v="6618"/>
    <n v="6272"/>
    <n v="346"/>
    <n v="5.228165608945301E-2"/>
  </r>
  <r>
    <x v="4"/>
    <x v="82"/>
    <s v="MINSK"/>
    <n v="0"/>
    <n v="0"/>
    <n v="0"/>
    <n v="0"/>
    <s v=""/>
    <n v="103"/>
    <n v="103"/>
    <n v="98"/>
    <n v="0.95145631067961167"/>
    <n v="0"/>
    <n v="0"/>
    <n v="0"/>
    <n v="103"/>
    <n v="103"/>
    <s v=""/>
    <s v=""/>
  </r>
  <r>
    <x v="4"/>
    <x v="5"/>
    <s v="SARAJEVO"/>
    <n v="0"/>
    <n v="0"/>
    <n v="0"/>
    <n v="0"/>
    <s v=""/>
    <n v="30"/>
    <n v="27"/>
    <n v="10"/>
    <n v="0.37037037037037035"/>
    <n v="0"/>
    <n v="3"/>
    <n v="0.1"/>
    <n v="30"/>
    <n v="27"/>
    <n v="3"/>
    <n v="0.1"/>
  </r>
  <r>
    <x v="4"/>
    <x v="6"/>
    <s v="BRASILIA"/>
    <n v="0"/>
    <n v="0"/>
    <n v="0"/>
    <n v="0"/>
    <s v=""/>
    <n v="1"/>
    <n v="1"/>
    <n v="0"/>
    <n v="0"/>
    <n v="0"/>
    <n v="0"/>
    <n v="0"/>
    <n v="1"/>
    <n v="1"/>
    <s v=""/>
    <s v=""/>
  </r>
  <r>
    <x v="4"/>
    <x v="6"/>
    <s v="SAO PAULO"/>
    <n v="0"/>
    <n v="0"/>
    <n v="0"/>
    <n v="0"/>
    <s v=""/>
    <n v="4"/>
    <n v="3"/>
    <n v="0"/>
    <n v="0"/>
    <n v="0"/>
    <n v="1"/>
    <n v="0.25"/>
    <n v="4"/>
    <n v="3"/>
    <n v="1"/>
    <n v="0.25"/>
  </r>
  <r>
    <x v="4"/>
    <x v="7"/>
    <s v="OTTAWA"/>
    <n v="0"/>
    <n v="0"/>
    <n v="0"/>
    <n v="0"/>
    <s v=""/>
    <n v="128"/>
    <n v="113"/>
    <n v="7"/>
    <n v="6.1946902654867256E-2"/>
    <n v="0"/>
    <n v="15"/>
    <n v="0.1171875"/>
    <n v="128"/>
    <n v="113"/>
    <n v="15"/>
    <n v="0.1171875"/>
  </r>
  <r>
    <x v="4"/>
    <x v="7"/>
    <s v="TORONTO"/>
    <n v="0"/>
    <n v="0"/>
    <n v="0"/>
    <n v="0"/>
    <s v=""/>
    <n v="462"/>
    <n v="445"/>
    <n v="85"/>
    <n v="0.19101123595505617"/>
    <n v="0"/>
    <n v="17"/>
    <n v="3.67965367965368E-2"/>
    <n v="462"/>
    <n v="445"/>
    <n v="17"/>
    <n v="3.67965367965368E-2"/>
  </r>
  <r>
    <x v="4"/>
    <x v="8"/>
    <s v="SANTIAGO DE CHILE"/>
    <n v="0"/>
    <n v="0"/>
    <n v="0"/>
    <n v="0"/>
    <s v=""/>
    <n v="20"/>
    <n v="19"/>
    <n v="3"/>
    <n v="0.15789473684210525"/>
    <n v="0"/>
    <n v="1"/>
    <n v="0.05"/>
    <n v="20"/>
    <n v="19"/>
    <n v="1"/>
    <n v="0.05"/>
  </r>
  <r>
    <x v="4"/>
    <x v="9"/>
    <s v="BEIJING"/>
    <n v="0"/>
    <n v="0"/>
    <n v="0"/>
    <n v="0"/>
    <s v=""/>
    <n v="11186"/>
    <n v="10820"/>
    <n v="2447"/>
    <n v="0.22615526802218114"/>
    <n v="0"/>
    <n v="366"/>
    <n v="3.2719470767030218E-2"/>
    <n v="11186"/>
    <n v="10820"/>
    <n v="366"/>
    <n v="3.2719470767030218E-2"/>
  </r>
  <r>
    <x v="4"/>
    <x v="9"/>
    <s v="SHANGHAI"/>
    <n v="0"/>
    <n v="0"/>
    <n v="0"/>
    <n v="0"/>
    <s v=""/>
    <n v="6686"/>
    <n v="6552"/>
    <n v="358"/>
    <n v="5.463980463980464E-2"/>
    <n v="0"/>
    <n v="134"/>
    <n v="2.0041878552198623E-2"/>
    <n v="6686"/>
    <n v="6552"/>
    <n v="134"/>
    <n v="2.0041878552198623E-2"/>
  </r>
  <r>
    <x v="4"/>
    <x v="10"/>
    <s v="BOGOTA"/>
    <n v="0"/>
    <n v="0"/>
    <n v="0"/>
    <n v="0"/>
    <s v=""/>
    <n v="3"/>
    <n v="3"/>
    <n v="1"/>
    <n v="0.33333333333333331"/>
    <n v="0"/>
    <n v="0"/>
    <n v="0"/>
    <n v="3"/>
    <n v="3"/>
    <s v=""/>
    <s v=""/>
  </r>
  <r>
    <x v="4"/>
    <x v="11"/>
    <s v="HAVANA"/>
    <n v="0"/>
    <n v="0"/>
    <n v="0"/>
    <n v="0"/>
    <s v=""/>
    <n v="218"/>
    <n v="208"/>
    <n v="15"/>
    <n v="7.2115384615384609E-2"/>
    <n v="0"/>
    <n v="10"/>
    <n v="4.5871559633027525E-2"/>
    <n v="218"/>
    <n v="208"/>
    <n v="10"/>
    <n v="4.5871559633027525E-2"/>
  </r>
  <r>
    <x v="4"/>
    <x v="13"/>
    <s v="CAIRO"/>
    <n v="0"/>
    <n v="0"/>
    <n v="0"/>
    <n v="0"/>
    <s v=""/>
    <n v="2183"/>
    <n v="1990"/>
    <n v="665"/>
    <n v="0.33417085427135679"/>
    <n v="1"/>
    <n v="192"/>
    <n v="8.7952359138799813E-2"/>
    <n v="2183"/>
    <n v="1991"/>
    <n v="192"/>
    <n v="8.7952359138799813E-2"/>
  </r>
  <r>
    <x v="4"/>
    <x v="14"/>
    <s v="ADDIS ABEBA"/>
    <n v="0"/>
    <n v="0"/>
    <n v="0"/>
    <n v="0"/>
    <s v=""/>
    <n v="212"/>
    <n v="168"/>
    <n v="6"/>
    <n v="3.5714285714285712E-2"/>
    <n v="0"/>
    <n v="44"/>
    <n v="0.20754716981132076"/>
    <n v="212"/>
    <n v="168"/>
    <n v="44"/>
    <n v="0.20754716981132076"/>
  </r>
  <r>
    <x v="4"/>
    <x v="15"/>
    <s v="TBILISSI"/>
    <n v="0"/>
    <n v="0"/>
    <n v="0"/>
    <n v="0"/>
    <s v=""/>
    <n v="74"/>
    <n v="50"/>
    <n v="17"/>
    <n v="0.34"/>
    <n v="0"/>
    <n v="24"/>
    <n v="0.32432432432432434"/>
    <n v="74"/>
    <n v="50"/>
    <n v="24"/>
    <n v="0.32432432432432434"/>
  </r>
  <r>
    <x v="4"/>
    <x v="16"/>
    <s v="DRESDEN"/>
    <n v="0"/>
    <n v="0"/>
    <n v="0"/>
    <n v="0"/>
    <s v=""/>
    <n v="16"/>
    <n v="16"/>
    <n v="15"/>
    <n v="0.9375"/>
    <n v="0"/>
    <n v="0"/>
    <n v="0"/>
    <n v="16"/>
    <n v="16"/>
    <s v=""/>
    <s v=""/>
  </r>
  <r>
    <x v="4"/>
    <x v="92"/>
    <s v="ACCRA"/>
    <n v="0"/>
    <n v="0"/>
    <n v="0"/>
    <n v="0"/>
    <s v=""/>
    <n v="906"/>
    <n v="255"/>
    <n v="16"/>
    <n v="6.2745098039215685E-2"/>
    <n v="0"/>
    <n v="651"/>
    <n v="0.7185430463576159"/>
    <n v="906"/>
    <n v="255"/>
    <n v="651"/>
    <n v="0.7185430463576159"/>
  </r>
  <r>
    <x v="4"/>
    <x v="17"/>
    <s v="HONG KONG"/>
    <n v="0"/>
    <n v="0"/>
    <n v="0"/>
    <n v="0"/>
    <s v=""/>
    <n v="260"/>
    <n v="260"/>
    <n v="10"/>
    <n v="3.8461538461538464E-2"/>
    <n v="0"/>
    <n v="0"/>
    <n v="0"/>
    <n v="260"/>
    <n v="260"/>
    <s v=""/>
    <s v=""/>
  </r>
  <r>
    <x v="4"/>
    <x v="18"/>
    <s v="MUMBAI"/>
    <n v="0"/>
    <n v="0"/>
    <n v="0"/>
    <n v="0"/>
    <s v=""/>
    <n v="71"/>
    <n v="59"/>
    <n v="19"/>
    <n v="0.32203389830508472"/>
    <n v="0"/>
    <n v="12"/>
    <n v="0.16901408450704225"/>
    <n v="71"/>
    <n v="59"/>
    <n v="12"/>
    <n v="0.16901408450704225"/>
  </r>
  <r>
    <x v="4"/>
    <x v="18"/>
    <s v="NEW DELHI"/>
    <n v="0"/>
    <n v="0"/>
    <n v="0"/>
    <n v="0"/>
    <s v=""/>
    <n v="27317"/>
    <n v="21826"/>
    <n v="5249"/>
    <n v="0.24049299001191241"/>
    <n v="2"/>
    <n v="5489"/>
    <n v="0.20093714536735366"/>
    <n v="27317"/>
    <n v="21828"/>
    <n v="5489"/>
    <n v="0.20093714536735366"/>
  </r>
  <r>
    <x v="4"/>
    <x v="19"/>
    <s v="JAKARTA"/>
    <n v="0"/>
    <n v="0"/>
    <n v="0"/>
    <n v="0"/>
    <s v=""/>
    <n v="1874"/>
    <n v="1834"/>
    <n v="296"/>
    <n v="0.16139585605234461"/>
    <n v="0"/>
    <n v="40"/>
    <n v="2.1344717182497332E-2"/>
    <n v="1874"/>
    <n v="1834"/>
    <n v="40"/>
    <n v="2.1344717182497332E-2"/>
  </r>
  <r>
    <x v="4"/>
    <x v="20"/>
    <s v="TEHERAN"/>
    <n v="0"/>
    <n v="0"/>
    <n v="0"/>
    <n v="0"/>
    <s v=""/>
    <n v="475"/>
    <n v="415"/>
    <n v="56"/>
    <n v="0.13493975903614458"/>
    <n v="9"/>
    <n v="51"/>
    <n v="0.10736842105263159"/>
    <n v="475"/>
    <n v="424"/>
    <n v="51"/>
    <n v="0.10736842105263159"/>
  </r>
  <r>
    <x v="4"/>
    <x v="91"/>
    <s v="BAGHDAD"/>
    <n v="0"/>
    <n v="0"/>
    <n v="0"/>
    <n v="0"/>
    <s v=""/>
    <n v="456"/>
    <n v="400"/>
    <n v="153"/>
    <n v="0.38250000000000001"/>
    <n v="56"/>
    <n v="0"/>
    <n v="0"/>
    <n v="456"/>
    <n v="456"/>
    <s v=""/>
    <s v=""/>
  </r>
  <r>
    <x v="4"/>
    <x v="91"/>
    <s v="ERBIL"/>
    <n v="0"/>
    <n v="0"/>
    <n v="0"/>
    <n v="0"/>
    <s v=""/>
    <n v="871"/>
    <n v="506"/>
    <n v="63"/>
    <n v="0.12450592885375494"/>
    <n v="3"/>
    <n v="362"/>
    <n v="0.41561423650975887"/>
    <n v="871"/>
    <n v="509"/>
    <n v="362"/>
    <n v="0.41561423650975887"/>
  </r>
  <r>
    <x v="4"/>
    <x v="21"/>
    <s v="DUBLIN"/>
    <n v="0"/>
    <n v="0"/>
    <n v="0"/>
    <n v="0"/>
    <s v=""/>
    <n v="824"/>
    <n v="820"/>
    <n v="470"/>
    <n v="0.57317073170731703"/>
    <n v="0"/>
    <n v="4"/>
    <n v="4.8543689320388345E-3"/>
    <n v="824"/>
    <n v="820"/>
    <n v="4"/>
    <n v="4.8543689320388345E-3"/>
  </r>
  <r>
    <x v="4"/>
    <x v="22"/>
    <s v="TEL AVIV"/>
    <n v="0"/>
    <n v="0"/>
    <n v="0"/>
    <n v="0"/>
    <s v=""/>
    <n v="166"/>
    <n v="149"/>
    <n v="17"/>
    <n v="0.11409395973154363"/>
    <n v="2"/>
    <n v="15"/>
    <n v="9.036144578313253E-2"/>
    <n v="166"/>
    <n v="151"/>
    <n v="15"/>
    <n v="9.036144578313253E-2"/>
  </r>
  <r>
    <x v="4"/>
    <x v="23"/>
    <s v="TOKYO"/>
    <n v="0"/>
    <n v="0"/>
    <n v="0"/>
    <n v="0"/>
    <s v=""/>
    <n v="326"/>
    <n v="326"/>
    <n v="44"/>
    <n v="0.13496932515337423"/>
    <n v="0"/>
    <n v="0"/>
    <n v="0"/>
    <n v="326"/>
    <n v="326"/>
    <s v=""/>
    <s v=""/>
  </r>
  <r>
    <x v="4"/>
    <x v="24"/>
    <s v="AMMAN"/>
    <n v="0"/>
    <n v="0"/>
    <n v="0"/>
    <n v="0"/>
    <s v=""/>
    <n v="1128"/>
    <n v="908"/>
    <n v="118"/>
    <n v="0.12995594713656389"/>
    <n v="21"/>
    <n v="199"/>
    <n v="0.17641843971631205"/>
    <n v="1128"/>
    <n v="929"/>
    <n v="199"/>
    <n v="0.17641843971631205"/>
  </r>
  <r>
    <x v="4"/>
    <x v="25"/>
    <s v="ASTANA"/>
    <n v="0"/>
    <n v="0"/>
    <n v="0"/>
    <n v="0"/>
    <s v=""/>
    <n v="13850"/>
    <n v="11131"/>
    <n v="1076"/>
    <n v="9.6666966130626183E-2"/>
    <n v="4"/>
    <n v="2715"/>
    <n v="0.196028880866426"/>
    <n v="13850"/>
    <n v="11135"/>
    <n v="2715"/>
    <n v="0.196028880866426"/>
  </r>
  <r>
    <x v="4"/>
    <x v="26"/>
    <s v="NAIROBI"/>
    <n v="0"/>
    <n v="0"/>
    <n v="0"/>
    <n v="0"/>
    <s v=""/>
    <n v="621"/>
    <n v="517"/>
    <n v="40"/>
    <n v="7.7369439071566737E-2"/>
    <n v="0"/>
    <n v="104"/>
    <n v="0.16747181964573268"/>
    <n v="621"/>
    <n v="517"/>
    <n v="104"/>
    <n v="0.16747181964573268"/>
  </r>
  <r>
    <x v="4"/>
    <x v="27"/>
    <s v="KUWAIT"/>
    <n v="0"/>
    <n v="0"/>
    <n v="0"/>
    <n v="0"/>
    <s v=""/>
    <n v="5681"/>
    <n v="5478"/>
    <n v="4865"/>
    <n v="0.88809784592917118"/>
    <n v="2"/>
    <n v="201"/>
    <n v="3.5381094877662382E-2"/>
    <n v="5681"/>
    <n v="5480"/>
    <n v="201"/>
    <n v="3.5381094877662382E-2"/>
  </r>
  <r>
    <x v="4"/>
    <x v="28"/>
    <s v="BEIRUT"/>
    <n v="0"/>
    <n v="0"/>
    <n v="0"/>
    <n v="0"/>
    <s v=""/>
    <n v="1360"/>
    <n v="1013"/>
    <n v="165"/>
    <n v="0.16288252714708787"/>
    <n v="8"/>
    <n v="339"/>
    <n v="0.24926470588235294"/>
    <n v="1360"/>
    <n v="1021"/>
    <n v="339"/>
    <n v="0.24926470588235294"/>
  </r>
  <r>
    <x v="4"/>
    <x v="29"/>
    <s v="KUALA LUMPUR"/>
    <n v="0"/>
    <n v="0"/>
    <n v="0"/>
    <n v="0"/>
    <s v=""/>
    <n v="115"/>
    <n v="99"/>
    <n v="19"/>
    <n v="0.19191919191919191"/>
    <n v="0"/>
    <n v="16"/>
    <n v="0.1391304347826087"/>
    <n v="115"/>
    <n v="99"/>
    <n v="16"/>
    <n v="0.1391304347826087"/>
  </r>
  <r>
    <x v="4"/>
    <x v="30"/>
    <s v="MEXICO CITY"/>
    <n v="0"/>
    <n v="0"/>
    <n v="0"/>
    <n v="0"/>
    <s v=""/>
    <n v="20"/>
    <n v="19"/>
    <n v="11"/>
    <n v="0.57894736842105265"/>
    <n v="0"/>
    <n v="1"/>
    <n v="0.05"/>
    <n v="20"/>
    <n v="19"/>
    <n v="1"/>
    <n v="0.05"/>
  </r>
  <r>
    <x v="4"/>
    <x v="84"/>
    <s v="CHISINAU"/>
    <n v="0"/>
    <n v="0"/>
    <n v="0"/>
    <n v="0"/>
    <s v=""/>
    <n v="490"/>
    <n v="467"/>
    <n v="12"/>
    <n v="2.569593147751606E-2"/>
    <n v="0"/>
    <n v="23"/>
    <n v="4.6938775510204082E-2"/>
    <n v="490"/>
    <n v="467"/>
    <n v="23"/>
    <n v="4.6938775510204082E-2"/>
  </r>
  <r>
    <x v="4"/>
    <x v="93"/>
    <s v="ULAN BATOR"/>
    <n v="0"/>
    <n v="0"/>
    <n v="0"/>
    <n v="0"/>
    <s v=""/>
    <n v="3653"/>
    <n v="2456"/>
    <n v="172"/>
    <n v="7.0032573289902283E-2"/>
    <n v="0"/>
    <n v="1197"/>
    <n v="0.32767588283602517"/>
    <n v="3653"/>
    <n v="2456"/>
    <n v="1197"/>
    <n v="0.32767588283602517"/>
  </r>
  <r>
    <x v="4"/>
    <x v="31"/>
    <s v="RABAT"/>
    <n v="0"/>
    <n v="0"/>
    <n v="0"/>
    <n v="0"/>
    <s v=""/>
    <n v="505"/>
    <n v="401"/>
    <n v="55"/>
    <n v="0.13715710723192021"/>
    <n v="0"/>
    <n v="104"/>
    <n v="0.20594059405940593"/>
    <n v="505"/>
    <n v="401"/>
    <n v="104"/>
    <n v="0.20594059405940593"/>
  </r>
  <r>
    <x v="4"/>
    <x v="32"/>
    <s v="ABUJA"/>
    <n v="0"/>
    <n v="0"/>
    <n v="0"/>
    <n v="0"/>
    <s v=""/>
    <n v="610"/>
    <n v="345"/>
    <n v="85"/>
    <n v="0.24637681159420291"/>
    <n v="15"/>
    <n v="250"/>
    <n v="0.4098360655737705"/>
    <n v="610"/>
    <n v="360"/>
    <n v="250"/>
    <n v="0.4098360655737705"/>
  </r>
  <r>
    <x v="4"/>
    <x v="33"/>
    <s v="SKOPJE"/>
    <n v="0"/>
    <n v="0"/>
    <n v="0"/>
    <n v="0"/>
    <s v=""/>
    <n v="112"/>
    <n v="111"/>
    <n v="48"/>
    <n v="0.43243243243243246"/>
    <n v="0"/>
    <n v="1"/>
    <n v="8.9285714285714281E-3"/>
    <n v="112"/>
    <n v="111"/>
    <n v="1"/>
    <n v="8.9285714285714281E-3"/>
  </r>
  <r>
    <x v="4"/>
    <x v="35"/>
    <s v="ISLAMABAD"/>
    <n v="0"/>
    <n v="0"/>
    <n v="0"/>
    <n v="0"/>
    <s v=""/>
    <n v="398"/>
    <n v="350"/>
    <n v="183"/>
    <n v="0.52285714285714291"/>
    <n v="0"/>
    <n v="48"/>
    <n v="0.12060301507537688"/>
    <n v="398"/>
    <n v="350"/>
    <n v="48"/>
    <n v="0.12060301507537688"/>
  </r>
  <r>
    <x v="4"/>
    <x v="36"/>
    <s v="LIMA"/>
    <n v="0"/>
    <n v="0"/>
    <n v="0"/>
    <n v="0"/>
    <s v=""/>
    <n v="30"/>
    <n v="30"/>
    <n v="3"/>
    <n v="0.1"/>
    <n v="0"/>
    <n v="0"/>
    <n v="0"/>
    <n v="30"/>
    <n v="30"/>
    <s v=""/>
    <s v=""/>
  </r>
  <r>
    <x v="4"/>
    <x v="37"/>
    <s v="MANILA"/>
    <n v="0"/>
    <n v="0"/>
    <n v="0"/>
    <n v="0"/>
    <s v=""/>
    <n v="4094"/>
    <n v="3181"/>
    <n v="371"/>
    <n v="0.11662999056900346"/>
    <n v="0"/>
    <n v="913"/>
    <n v="0.22300928187591598"/>
    <n v="4094"/>
    <n v="3181"/>
    <n v="913"/>
    <n v="0.22300928187591598"/>
  </r>
  <r>
    <x v="4"/>
    <x v="38"/>
    <s v="DOHA"/>
    <n v="0"/>
    <n v="0"/>
    <n v="0"/>
    <n v="0"/>
    <s v=""/>
    <n v="1995"/>
    <n v="1617"/>
    <n v="1212"/>
    <n v="0.74953617810760664"/>
    <n v="14"/>
    <n v="364"/>
    <n v="0.18245614035087721"/>
    <n v="1995"/>
    <n v="1631"/>
    <n v="364"/>
    <n v="0.18245614035087721"/>
  </r>
  <r>
    <x v="4"/>
    <x v="40"/>
    <s v="MOSCOW"/>
    <n v="0"/>
    <n v="0"/>
    <n v="0"/>
    <n v="0"/>
    <s v=""/>
    <n v="175"/>
    <n v="155"/>
    <n v="78"/>
    <n v="0.50322580645161286"/>
    <n v="1"/>
    <n v="19"/>
    <n v="0.10857142857142857"/>
    <n v="175"/>
    <n v="156"/>
    <n v="19"/>
    <n v="0.10857142857142857"/>
  </r>
  <r>
    <x v="4"/>
    <x v="41"/>
    <s v="RIYADH"/>
    <n v="0"/>
    <n v="0"/>
    <n v="0"/>
    <n v="0"/>
    <s v=""/>
    <n v="17706"/>
    <n v="17106"/>
    <n v="15445"/>
    <n v="0.90289956740325028"/>
    <n v="37"/>
    <n v="563"/>
    <n v="3.1797130916073647E-2"/>
    <n v="17706"/>
    <n v="17143"/>
    <n v="563"/>
    <n v="3.1797130916073647E-2"/>
  </r>
  <r>
    <x v="4"/>
    <x v="42"/>
    <s v="DAKAR"/>
    <n v="0"/>
    <n v="0"/>
    <n v="0"/>
    <n v="0"/>
    <s v=""/>
    <n v="376"/>
    <n v="258"/>
    <n v="68"/>
    <n v="0.26356589147286824"/>
    <n v="2"/>
    <n v="116"/>
    <n v="0.30851063829787234"/>
    <n v="376"/>
    <n v="260"/>
    <n v="116"/>
    <n v="0.30851063829787234"/>
  </r>
  <r>
    <x v="4"/>
    <x v="43"/>
    <s v="BELGRADE"/>
    <n v="0"/>
    <n v="0"/>
    <n v="0"/>
    <n v="0"/>
    <s v=""/>
    <n v="513"/>
    <n v="493"/>
    <n v="435"/>
    <n v="0.88235294117647056"/>
    <n v="2"/>
    <n v="18"/>
    <n v="3.5087719298245612E-2"/>
    <n v="513"/>
    <n v="495"/>
    <n v="18"/>
    <n v="3.5087719298245612E-2"/>
  </r>
  <r>
    <x v="4"/>
    <x v="77"/>
    <s v="SINGAPORE"/>
    <n v="0"/>
    <n v="0"/>
    <n v="0"/>
    <n v="0"/>
    <s v=""/>
    <n v="399"/>
    <n v="398"/>
    <n v="117"/>
    <n v="0.29396984924623115"/>
    <n v="0"/>
    <n v="1"/>
    <n v="2.5062656641604009E-3"/>
    <n v="399"/>
    <n v="398"/>
    <n v="1"/>
    <n v="2.5062656641604009E-3"/>
  </r>
  <r>
    <x v="4"/>
    <x v="46"/>
    <s v="PRETORIA"/>
    <n v="0"/>
    <n v="0"/>
    <n v="0"/>
    <n v="0"/>
    <s v=""/>
    <n v="2673"/>
    <n v="2602"/>
    <n v="660"/>
    <n v="0.25365103766333591"/>
    <n v="0"/>
    <n v="71"/>
    <n v="2.656191545080434E-2"/>
    <n v="2673"/>
    <n v="2602"/>
    <n v="71"/>
    <n v="2.656191545080434E-2"/>
  </r>
  <r>
    <x v="4"/>
    <x v="47"/>
    <s v="SEOUL"/>
    <n v="0"/>
    <n v="0"/>
    <n v="0"/>
    <n v="0"/>
    <s v=""/>
    <n v="307"/>
    <n v="304"/>
    <n v="238"/>
    <n v="0.78289473684210531"/>
    <n v="0"/>
    <n v="3"/>
    <n v="9.7719869706840382E-3"/>
    <n v="307"/>
    <n v="304"/>
    <n v="3"/>
    <n v="9.7719869706840382E-3"/>
  </r>
  <r>
    <x v="4"/>
    <x v="48"/>
    <s v="DAMASCUS"/>
    <n v="0"/>
    <n v="0"/>
    <n v="0"/>
    <n v="0"/>
    <s v=""/>
    <n v="36"/>
    <n v="36"/>
    <n v="15"/>
    <n v="0.41666666666666669"/>
    <n v="0"/>
    <n v="0"/>
    <n v="0"/>
    <n v="36"/>
    <n v="36"/>
    <s v=""/>
    <s v=""/>
  </r>
  <r>
    <x v="4"/>
    <x v="49"/>
    <s v="TAIPEI"/>
    <n v="0"/>
    <n v="0"/>
    <n v="0"/>
    <n v="0"/>
    <s v=""/>
    <n v="75"/>
    <n v="69"/>
    <n v="16"/>
    <n v="0.2318840579710145"/>
    <n v="0"/>
    <n v="6"/>
    <n v="0.08"/>
    <n v="75"/>
    <n v="69"/>
    <n v="6"/>
    <n v="0.08"/>
  </r>
  <r>
    <x v="4"/>
    <x v="50"/>
    <s v="BANGKOK"/>
    <n v="0"/>
    <n v="0"/>
    <n v="0"/>
    <n v="0"/>
    <s v=""/>
    <n v="2337"/>
    <n v="2189"/>
    <n v="204"/>
    <n v="9.3193238921882138E-2"/>
    <n v="0"/>
    <n v="148"/>
    <n v="6.3329054343175012E-2"/>
    <n v="2337"/>
    <n v="2189"/>
    <n v="148"/>
    <n v="6.3329054343175012E-2"/>
  </r>
  <r>
    <x v="4"/>
    <x v="51"/>
    <s v="TUNIS"/>
    <n v="0"/>
    <n v="0"/>
    <n v="0"/>
    <n v="0"/>
    <s v=""/>
    <n v="915"/>
    <n v="491"/>
    <n v="62"/>
    <n v="0.12627291242362526"/>
    <n v="0"/>
    <n v="424"/>
    <n v="0.4633879781420765"/>
    <n v="915"/>
    <n v="491"/>
    <n v="424"/>
    <n v="0.4633879781420765"/>
  </r>
  <r>
    <x v="4"/>
    <x v="52"/>
    <s v="ANKARA"/>
    <n v="0"/>
    <n v="0"/>
    <n v="0"/>
    <n v="0"/>
    <s v=""/>
    <n v="7398"/>
    <n v="5066"/>
    <n v="2071"/>
    <n v="0.40880378997236477"/>
    <n v="0"/>
    <n v="2332"/>
    <n v="0.31522032981886994"/>
    <n v="7398"/>
    <n v="5066"/>
    <n v="2332"/>
    <n v="0.31522032981886994"/>
  </r>
  <r>
    <x v="4"/>
    <x v="52"/>
    <s v="ISTANBUL"/>
    <n v="0"/>
    <n v="0"/>
    <n v="0"/>
    <n v="0"/>
    <s v=""/>
    <n v="16644"/>
    <n v="14735"/>
    <n v="7077"/>
    <n v="0.48028503562945368"/>
    <n v="7"/>
    <n v="1902"/>
    <n v="0.11427541456380677"/>
    <n v="16644"/>
    <n v="14742"/>
    <n v="1902"/>
    <n v="0.11427541456380677"/>
  </r>
  <r>
    <x v="4"/>
    <x v="89"/>
    <s v="KYIV"/>
    <n v="0"/>
    <n v="0"/>
    <n v="0"/>
    <n v="0"/>
    <s v=""/>
    <n v="6"/>
    <n v="3"/>
    <n v="2"/>
    <n v="0.66666666666666663"/>
    <n v="3"/>
    <n v="0"/>
    <n v="0"/>
    <n v="6"/>
    <n v="6"/>
    <s v=""/>
    <s v=""/>
  </r>
  <r>
    <x v="4"/>
    <x v="53"/>
    <s v="ABU DHABI"/>
    <n v="0"/>
    <n v="0"/>
    <n v="0"/>
    <n v="0"/>
    <s v=""/>
    <n v="8961"/>
    <n v="6713"/>
    <n v="1787"/>
    <n v="0.26619991062118276"/>
    <n v="98"/>
    <n v="2150"/>
    <n v="0.23992857939962059"/>
    <n v="8961"/>
    <n v="6811"/>
    <n v="2150"/>
    <n v="0.23992857939962059"/>
  </r>
  <r>
    <x v="4"/>
    <x v="54"/>
    <s v="LONDON"/>
    <n v="0"/>
    <n v="0"/>
    <n v="0"/>
    <n v="0"/>
    <s v=""/>
    <n v="2634"/>
    <n v="2528"/>
    <n v="1155"/>
    <n v="0.45688291139240506"/>
    <n v="1"/>
    <n v="105"/>
    <n v="3.9863325740318908E-2"/>
    <n v="2634"/>
    <n v="2529"/>
    <n v="105"/>
    <n v="3.9863325740318908E-2"/>
  </r>
  <r>
    <x v="4"/>
    <x v="55"/>
    <s v="CHICAGO, IL"/>
    <n v="0"/>
    <n v="0"/>
    <n v="0"/>
    <n v="0"/>
    <s v=""/>
    <n v="150"/>
    <n v="142"/>
    <n v="34"/>
    <n v="0.23943661971830985"/>
    <n v="0"/>
    <n v="8"/>
    <n v="5.3333333333333337E-2"/>
    <n v="150"/>
    <n v="142"/>
    <n v="8"/>
    <n v="5.3333333333333337E-2"/>
  </r>
  <r>
    <x v="4"/>
    <x v="55"/>
    <s v="LOS ANGELES, CA"/>
    <n v="0"/>
    <n v="0"/>
    <n v="0"/>
    <n v="0"/>
    <s v=""/>
    <n v="300"/>
    <n v="296"/>
    <n v="24"/>
    <n v="8.1081081081081086E-2"/>
    <n v="0"/>
    <n v="4"/>
    <n v="1.3333333333333334E-2"/>
    <n v="300"/>
    <n v="296"/>
    <n v="4"/>
    <n v="1.3333333333333334E-2"/>
  </r>
  <r>
    <x v="4"/>
    <x v="55"/>
    <s v="NEW YORK, NY"/>
    <n v="0"/>
    <n v="0"/>
    <n v="0"/>
    <n v="0"/>
    <s v=""/>
    <n v="337"/>
    <n v="323"/>
    <n v="57"/>
    <n v="0.17647058823529413"/>
    <n v="0"/>
    <n v="14"/>
    <n v="4.1543026706231452E-2"/>
    <n v="337"/>
    <n v="323"/>
    <n v="14"/>
    <n v="4.1543026706231452E-2"/>
  </r>
  <r>
    <x v="4"/>
    <x v="55"/>
    <s v="WASHINGTON, DC"/>
    <n v="0"/>
    <n v="0"/>
    <n v="0"/>
    <n v="0"/>
    <s v=""/>
    <n v="315"/>
    <n v="314"/>
    <n v="116"/>
    <n v="0.36942675159235666"/>
    <n v="0"/>
    <n v="1"/>
    <n v="3.1746031746031746E-3"/>
    <n v="315"/>
    <n v="314"/>
    <n v="1"/>
    <n v="3.1746031746031746E-3"/>
  </r>
  <r>
    <x v="4"/>
    <x v="90"/>
    <s v="TASHKENT"/>
    <n v="0"/>
    <n v="0"/>
    <n v="0"/>
    <n v="0"/>
    <s v=""/>
    <n v="4917"/>
    <n v="3960"/>
    <n v="223"/>
    <n v="5.6313131313131315E-2"/>
    <n v="10"/>
    <n v="947"/>
    <n v="0.1925971120601993"/>
    <n v="4917"/>
    <n v="3970"/>
    <n v="947"/>
    <n v="0.1925971120601993"/>
  </r>
  <r>
    <x v="4"/>
    <x v="56"/>
    <s v="HANOI"/>
    <n v="0"/>
    <n v="0"/>
    <n v="0"/>
    <n v="0"/>
    <s v=""/>
    <n v="3939"/>
    <n v="3254"/>
    <n v="56"/>
    <n v="1.7209588199139522E-2"/>
    <n v="0"/>
    <n v="685"/>
    <n v="0.17390200558517391"/>
    <n v="3939"/>
    <n v="3254"/>
    <n v="685"/>
    <n v="0.17390200558517391"/>
  </r>
  <r>
    <x v="4"/>
    <x v="94"/>
    <s v="LUSAKA"/>
    <n v="0"/>
    <n v="0"/>
    <n v="0"/>
    <n v="0"/>
    <s v=""/>
    <n v="225"/>
    <n v="164"/>
    <n v="27"/>
    <n v="0.16463414634146342"/>
    <n v="0"/>
    <n v="61"/>
    <n v="0.27111111111111114"/>
    <n v="225"/>
    <n v="164"/>
    <n v="61"/>
    <n v="0.27111111111111114"/>
  </r>
  <r>
    <x v="5"/>
    <x v="95"/>
    <s v="DHAKA"/>
    <n v="1"/>
    <n v="0"/>
    <n v="0"/>
    <n v="1"/>
    <n v="1"/>
    <n v="2451"/>
    <n v="1548"/>
    <n v="334"/>
    <n v="0.2157622739018088"/>
    <n v="0"/>
    <n v="866"/>
    <n v="0.35874067937033971"/>
    <n v="2452"/>
    <n v="1548"/>
    <n v="867"/>
    <n v="0.35900621118012421"/>
  </r>
  <r>
    <x v="5"/>
    <x v="60"/>
    <s v="OUAGADOUGOU"/>
    <n v="0"/>
    <n v="0"/>
    <n v="0"/>
    <n v="0"/>
    <s v=""/>
    <n v="155"/>
    <n v="122"/>
    <n v="10"/>
    <n v="8.1967213114754092E-2"/>
    <n v="0"/>
    <n v="38"/>
    <n v="0.23749999999999999"/>
    <n v="155"/>
    <n v="122"/>
    <n v="38"/>
    <n v="0.23749999999999999"/>
  </r>
  <r>
    <x v="5"/>
    <x v="9"/>
    <s v="BEIJING"/>
    <n v="0"/>
    <n v="0"/>
    <n v="0"/>
    <n v="0"/>
    <s v=""/>
    <n v="1275"/>
    <n v="1248"/>
    <n v="14"/>
    <n v="1.1217948717948718E-2"/>
    <n v="0"/>
    <n v="7"/>
    <n v="5.5776892430278889E-3"/>
    <n v="1275"/>
    <n v="1248"/>
    <n v="7"/>
    <n v="5.5776892430278889E-3"/>
  </r>
  <r>
    <x v="5"/>
    <x v="9"/>
    <s v="GUANGZHOU (CANTON)"/>
    <n v="1"/>
    <n v="0"/>
    <n v="0"/>
    <n v="1"/>
    <n v="1"/>
    <n v="23601"/>
    <n v="21309"/>
    <n v="14163"/>
    <n v="0.66464873996902718"/>
    <n v="8"/>
    <n v="1938"/>
    <n v="8.3336916792087726E-2"/>
    <n v="23602"/>
    <n v="21317"/>
    <n v="1939"/>
    <n v="8.3376332989336083E-2"/>
  </r>
  <r>
    <x v="5"/>
    <x v="9"/>
    <s v="SHANGHAI"/>
    <n v="0"/>
    <n v="0"/>
    <n v="0"/>
    <n v="0"/>
    <s v=""/>
    <n v="765"/>
    <n v="746"/>
    <n v="5"/>
    <n v="6.7024128686327079E-3"/>
    <n v="2"/>
    <n v="3"/>
    <n v="3.9946737683089215E-3"/>
    <n v="765"/>
    <n v="748"/>
    <n v="3"/>
    <n v="3.9946737683089215E-3"/>
  </r>
  <r>
    <x v="5"/>
    <x v="96"/>
    <s v="COPENHAGEN"/>
    <n v="0"/>
    <n v="0"/>
    <n v="0"/>
    <n v="0"/>
    <s v=""/>
    <n v="2206"/>
    <n v="2108"/>
    <n v="457"/>
    <n v="0.21679316888045541"/>
    <n v="3"/>
    <n v="28"/>
    <n v="1.3090229079008883E-2"/>
    <n v="2206"/>
    <n v="2111"/>
    <n v="28"/>
    <n v="1.3090229079008883E-2"/>
  </r>
  <r>
    <x v="5"/>
    <x v="13"/>
    <s v="CAIRO"/>
    <n v="1"/>
    <n v="0"/>
    <n v="0"/>
    <n v="0"/>
    <s v=""/>
    <n v="2040"/>
    <n v="1343"/>
    <n v="841"/>
    <n v="0.62620997766195086"/>
    <n v="0"/>
    <n v="609"/>
    <n v="0.31198770491803279"/>
    <n v="2041"/>
    <n v="1343"/>
    <n v="609"/>
    <n v="0.31198770491803279"/>
  </r>
  <r>
    <x v="5"/>
    <x v="92"/>
    <s v="ACCRA"/>
    <n v="37"/>
    <n v="3"/>
    <n v="0"/>
    <n v="32"/>
    <n v="0.91428571428571426"/>
    <n v="5184"/>
    <n v="1825"/>
    <n v="250"/>
    <n v="0.13698630136986301"/>
    <n v="1"/>
    <n v="3249"/>
    <n v="0.64019704433497537"/>
    <n v="5221"/>
    <n v="1829"/>
    <n v="3281"/>
    <n v="0.64207436399217221"/>
  </r>
  <r>
    <x v="5"/>
    <x v="18"/>
    <s v="NEW DELHI"/>
    <n v="1"/>
    <n v="0"/>
    <n v="0"/>
    <n v="0"/>
    <s v=""/>
    <n v="17038"/>
    <n v="15451"/>
    <n v="3179"/>
    <n v="0.20574720082842535"/>
    <n v="5"/>
    <n v="1178"/>
    <n v="7.0818804857520734E-2"/>
    <n v="17039"/>
    <n v="15456"/>
    <n v="1178"/>
    <n v="7.0818804857520734E-2"/>
  </r>
  <r>
    <x v="5"/>
    <x v="19"/>
    <s v="JAKARTA"/>
    <n v="13"/>
    <n v="0"/>
    <n v="0"/>
    <n v="13"/>
    <n v="1"/>
    <n v="4978"/>
    <n v="4525"/>
    <n v="1830"/>
    <n v="0.40441988950276242"/>
    <n v="1"/>
    <n v="390"/>
    <n v="7.9332790886899915E-2"/>
    <n v="4991"/>
    <n v="4526"/>
    <n v="403"/>
    <n v="8.1761006289308172E-2"/>
  </r>
  <r>
    <x v="5"/>
    <x v="20"/>
    <s v="TEHERAN"/>
    <n v="2"/>
    <n v="0"/>
    <n v="0"/>
    <n v="1"/>
    <n v="1"/>
    <n v="1721"/>
    <n v="1145"/>
    <n v="275"/>
    <n v="0.24017467248908297"/>
    <n v="4"/>
    <n v="530"/>
    <n v="0.3156640857653365"/>
    <n v="1723"/>
    <n v="1149"/>
    <n v="531"/>
    <n v="0.31607142857142856"/>
  </r>
  <r>
    <x v="5"/>
    <x v="26"/>
    <s v="NAIROBI"/>
    <n v="2"/>
    <n v="0"/>
    <n v="0"/>
    <n v="2"/>
    <n v="1"/>
    <n v="4565"/>
    <n v="2873"/>
    <n v="325"/>
    <n v="0.11312217194570136"/>
    <n v="2"/>
    <n v="1491"/>
    <n v="0.34150251946862115"/>
    <n v="4567"/>
    <n v="2875"/>
    <n v="1493"/>
    <n v="0.34180402930402931"/>
  </r>
  <r>
    <x v="5"/>
    <x v="28"/>
    <s v="BEIRUT"/>
    <n v="2"/>
    <n v="0"/>
    <n v="0"/>
    <n v="0"/>
    <s v=""/>
    <n v="910"/>
    <n v="554"/>
    <n v="208"/>
    <n v="0.37545126353790614"/>
    <n v="24"/>
    <n v="308"/>
    <n v="0.34762979683972911"/>
    <n v="912"/>
    <n v="578"/>
    <n v="308"/>
    <n v="0.34762979683972911"/>
  </r>
  <r>
    <x v="5"/>
    <x v="30"/>
    <s v="MEXICO CITY"/>
    <n v="0"/>
    <n v="0"/>
    <n v="0"/>
    <n v="0"/>
    <s v=""/>
    <n v="29"/>
    <n v="22"/>
    <n v="7"/>
    <n v="0.31818181818181818"/>
    <n v="0"/>
    <n v="4"/>
    <n v="0.15384615384615385"/>
    <n v="29"/>
    <n v="22"/>
    <n v="4"/>
    <n v="0.15384615384615385"/>
  </r>
  <r>
    <x v="5"/>
    <x v="32"/>
    <s v="ABUJA"/>
    <n v="5"/>
    <n v="0"/>
    <n v="0"/>
    <n v="0"/>
    <s v=""/>
    <n v="2434"/>
    <n v="964"/>
    <n v="124"/>
    <n v="0.12863070539419086"/>
    <n v="4"/>
    <n v="1402"/>
    <n v="0.59156118143459913"/>
    <n v="2439"/>
    <n v="968"/>
    <n v="1402"/>
    <n v="0.59156118143459913"/>
  </r>
  <r>
    <x v="5"/>
    <x v="35"/>
    <s v="ISLAMABAD"/>
    <n v="3"/>
    <n v="0"/>
    <n v="0"/>
    <n v="2"/>
    <n v="1"/>
    <n v="5539"/>
    <n v="1173"/>
    <n v="362"/>
    <n v="0.30861040068201195"/>
    <n v="1"/>
    <n v="4325"/>
    <n v="0.78650663757046735"/>
    <n v="5542"/>
    <n v="1174"/>
    <n v="4327"/>
    <n v="0.78658425740774407"/>
  </r>
  <r>
    <x v="5"/>
    <x v="37"/>
    <s v="MANILA"/>
    <n v="1"/>
    <n v="0"/>
    <n v="0"/>
    <n v="0"/>
    <s v=""/>
    <n v="5174"/>
    <n v="4442"/>
    <n v="1893"/>
    <n v="0.42615938766321476"/>
    <n v="2"/>
    <n v="654"/>
    <n v="0.12828560219693996"/>
    <n v="5175"/>
    <n v="4444"/>
    <n v="654"/>
    <n v="0.12828560219693996"/>
  </r>
  <r>
    <x v="5"/>
    <x v="41"/>
    <s v="RIYADH"/>
    <n v="0"/>
    <n v="0"/>
    <n v="0"/>
    <n v="0"/>
    <s v=""/>
    <n v="2304"/>
    <n v="1988"/>
    <n v="1319"/>
    <n v="0.66348088531187122"/>
    <n v="3"/>
    <n v="262"/>
    <n v="0.11628939192188194"/>
    <n v="2304"/>
    <n v="1991"/>
    <n v="262"/>
    <n v="0.11628939192188194"/>
  </r>
  <r>
    <x v="5"/>
    <x v="77"/>
    <s v="SINGAPORE"/>
    <n v="0"/>
    <n v="0"/>
    <n v="0"/>
    <n v="0"/>
    <s v=""/>
    <n v="3846"/>
    <n v="3728"/>
    <n v="722"/>
    <n v="0.19366952789699571"/>
    <n v="0"/>
    <n v="73"/>
    <n v="1.9205472244146277E-2"/>
    <n v="3846"/>
    <n v="3728"/>
    <n v="73"/>
    <n v="1.9205472244146277E-2"/>
  </r>
  <r>
    <x v="5"/>
    <x v="50"/>
    <s v="BANGKOK"/>
    <n v="2"/>
    <n v="0"/>
    <n v="0"/>
    <n v="2"/>
    <n v="1"/>
    <n v="14716"/>
    <n v="13390"/>
    <n v="3115"/>
    <n v="0.23263629574309186"/>
    <n v="0"/>
    <n v="1232"/>
    <n v="8.4256599644371488E-2"/>
    <n v="14718"/>
    <n v="13390"/>
    <n v="1234"/>
    <n v="8.4381838074398252E-2"/>
  </r>
  <r>
    <x v="5"/>
    <x v="52"/>
    <s v="ANKARA"/>
    <n v="14"/>
    <n v="0"/>
    <n v="0"/>
    <n v="6"/>
    <n v="1"/>
    <n v="44253"/>
    <n v="31914"/>
    <n v="27232"/>
    <n v="0.8532932255436485"/>
    <n v="1"/>
    <n v="8491"/>
    <n v="0.21014205811018166"/>
    <n v="44267"/>
    <n v="31915"/>
    <n v="8497"/>
    <n v="0.21025932891220431"/>
  </r>
  <r>
    <x v="5"/>
    <x v="53"/>
    <s v="DUBAI"/>
    <n v="10"/>
    <n v="0"/>
    <n v="0"/>
    <n v="8"/>
    <n v="1"/>
    <n v="17288"/>
    <n v="11374"/>
    <n v="6688"/>
    <n v="0.58800773694390718"/>
    <n v="12"/>
    <n v="5319"/>
    <n v="0.31840766237653395"/>
    <n v="17298"/>
    <n v="11386"/>
    <n v="5327"/>
    <n v="0.31873391970322501"/>
  </r>
  <r>
    <x v="5"/>
    <x v="54"/>
    <s v="LONDON"/>
    <n v="29"/>
    <n v="1"/>
    <n v="1"/>
    <n v="28"/>
    <n v="0.96551724137931039"/>
    <n v="18900"/>
    <n v="12173"/>
    <n v="9851"/>
    <n v="0.80924997946274546"/>
    <n v="22"/>
    <n v="5611"/>
    <n v="0.31511849938223069"/>
    <n v="18929"/>
    <n v="12196"/>
    <n v="5639"/>
    <n v="0.31617605831230727"/>
  </r>
  <r>
    <x v="5"/>
    <x v="55"/>
    <s v="NEW YORK, NY"/>
    <n v="4"/>
    <n v="0"/>
    <n v="0"/>
    <n v="0"/>
    <s v=""/>
    <n v="4758"/>
    <n v="3684"/>
    <n v="1137"/>
    <n v="0.30863192182410426"/>
    <n v="2"/>
    <n v="644"/>
    <n v="0.14872979214780602"/>
    <n v="4762"/>
    <n v="3686"/>
    <n v="644"/>
    <n v="0.14872979214780602"/>
  </r>
  <r>
    <x v="6"/>
    <x v="3"/>
    <s v="CANBERRA"/>
    <n v="0"/>
    <n v="0"/>
    <n v="0"/>
    <n v="0"/>
    <s v=""/>
    <n v="36"/>
    <n v="34"/>
    <n v="7"/>
    <n v="0.20588235294117646"/>
    <n v="0"/>
    <n v="2"/>
    <n v="5.5555555555555552E-2"/>
    <n v="36"/>
    <n v="34"/>
    <n v="2"/>
    <n v="5.5555555555555552E-2"/>
  </r>
  <r>
    <x v="6"/>
    <x v="82"/>
    <s v="MINSK"/>
    <n v="0"/>
    <n v="0"/>
    <n v="0"/>
    <n v="0"/>
    <s v=""/>
    <n v="2"/>
    <n v="2"/>
    <n v="2"/>
    <n v="1"/>
    <n v="0"/>
    <n v="0"/>
    <n v="0"/>
    <n v="2"/>
    <n v="2"/>
    <s v=""/>
    <s v=""/>
  </r>
  <r>
    <x v="6"/>
    <x v="7"/>
    <s v="OTTAWA"/>
    <n v="0"/>
    <n v="0"/>
    <n v="0"/>
    <n v="0"/>
    <s v=""/>
    <n v="155"/>
    <n v="107"/>
    <n v="40"/>
    <n v="0.37383177570093457"/>
    <n v="1"/>
    <n v="48"/>
    <n v="0.30769230769230771"/>
    <n v="155"/>
    <n v="108"/>
    <n v="48"/>
    <n v="0.30769230769230771"/>
  </r>
  <r>
    <x v="6"/>
    <x v="9"/>
    <s v="BEIJING"/>
    <n v="0"/>
    <n v="0"/>
    <n v="0"/>
    <n v="0"/>
    <s v=""/>
    <n v="716"/>
    <n v="617"/>
    <n v="141"/>
    <n v="0.22852512155591573"/>
    <n v="0"/>
    <n v="99"/>
    <n v="0.13826815642458101"/>
    <n v="716"/>
    <n v="617"/>
    <n v="99"/>
    <n v="0.13826815642458101"/>
  </r>
  <r>
    <x v="6"/>
    <x v="13"/>
    <s v="CAIRO"/>
    <n v="0"/>
    <n v="0"/>
    <n v="0"/>
    <n v="0"/>
    <s v=""/>
    <n v="493"/>
    <n v="362"/>
    <n v="45"/>
    <n v="0.12430939226519337"/>
    <n v="1"/>
    <n v="131"/>
    <n v="0.26518218623481782"/>
    <n v="493"/>
    <n v="363"/>
    <n v="131"/>
    <n v="0.26518218623481782"/>
  </r>
  <r>
    <x v="6"/>
    <x v="15"/>
    <s v="TBILISSI"/>
    <n v="0"/>
    <n v="0"/>
    <n v="0"/>
    <n v="0"/>
    <s v=""/>
    <n v="179"/>
    <n v="128"/>
    <n v="48"/>
    <n v="0.375"/>
    <n v="1"/>
    <n v="51"/>
    <n v="0.28333333333333333"/>
    <n v="179"/>
    <n v="129"/>
    <n v="51"/>
    <n v="0.28333333333333333"/>
  </r>
  <r>
    <x v="6"/>
    <x v="18"/>
    <s v="NEW DELHI"/>
    <n v="0"/>
    <n v="0"/>
    <n v="0"/>
    <n v="0"/>
    <s v=""/>
    <n v="1706"/>
    <n v="1193"/>
    <n v="305"/>
    <n v="0.25565800502933783"/>
    <n v="22"/>
    <n v="513"/>
    <n v="0.296875"/>
    <n v="1706"/>
    <n v="1215"/>
    <n v="513"/>
    <n v="0.296875"/>
  </r>
  <r>
    <x v="6"/>
    <x v="21"/>
    <s v="DUBLIN"/>
    <n v="0"/>
    <n v="0"/>
    <n v="0"/>
    <n v="0"/>
    <s v=""/>
    <n v="144"/>
    <n v="128"/>
    <n v="94"/>
    <n v="0.734375"/>
    <n v="2"/>
    <n v="16"/>
    <n v="0.1095890410958904"/>
    <n v="144"/>
    <n v="130"/>
    <n v="16"/>
    <n v="0.1095890410958904"/>
  </r>
  <r>
    <x v="6"/>
    <x v="22"/>
    <s v="TEL AVIV"/>
    <n v="0"/>
    <n v="0"/>
    <n v="0"/>
    <n v="0"/>
    <s v=""/>
    <n v="5"/>
    <n v="5"/>
    <n v="4"/>
    <n v="0.8"/>
    <n v="0"/>
    <n v="0"/>
    <n v="0"/>
    <n v="5"/>
    <n v="5"/>
    <s v=""/>
    <s v=""/>
  </r>
  <r>
    <x v="6"/>
    <x v="23"/>
    <s v="TOKYO"/>
    <n v="0"/>
    <n v="0"/>
    <n v="0"/>
    <n v="0"/>
    <s v=""/>
    <n v="45"/>
    <n v="37"/>
    <n v="15"/>
    <n v="0.40540540540540543"/>
    <n v="0"/>
    <n v="8"/>
    <n v="0.17777777777777778"/>
    <n v="45"/>
    <n v="37"/>
    <n v="8"/>
    <n v="0.17777777777777778"/>
  </r>
  <r>
    <x v="6"/>
    <x v="25"/>
    <s v="ASTANA"/>
    <n v="0"/>
    <n v="0"/>
    <n v="0"/>
    <n v="0"/>
    <s v=""/>
    <n v="865"/>
    <n v="774"/>
    <n v="514"/>
    <n v="0.66408268733850129"/>
    <n v="10"/>
    <n v="91"/>
    <n v="0.104"/>
    <n v="865"/>
    <n v="784"/>
    <n v="91"/>
    <n v="0.104"/>
  </r>
  <r>
    <x v="6"/>
    <x v="40"/>
    <s v="MOSCOW"/>
    <n v="0"/>
    <n v="0"/>
    <n v="0"/>
    <n v="0"/>
    <s v=""/>
    <n v="2363"/>
    <n v="1934"/>
    <n v="1188"/>
    <n v="0.61427094105480873"/>
    <n v="108"/>
    <n v="429"/>
    <n v="0.1736139214892756"/>
    <n v="2363"/>
    <n v="2042"/>
    <n v="429"/>
    <n v="0.1736139214892756"/>
  </r>
  <r>
    <x v="6"/>
    <x v="52"/>
    <s v="ANKARA"/>
    <n v="0"/>
    <n v="0"/>
    <n v="0"/>
    <n v="0"/>
    <s v=""/>
    <n v="2995"/>
    <n v="2078"/>
    <n v="1062"/>
    <n v="0.51106833493743986"/>
    <n v="0"/>
    <n v="915"/>
    <n v="0.30571333110591381"/>
    <n v="2995"/>
    <n v="2078"/>
    <n v="915"/>
    <n v="0.30571333110591381"/>
  </r>
  <r>
    <x v="6"/>
    <x v="89"/>
    <s v="KYIV"/>
    <n v="0"/>
    <n v="0"/>
    <n v="0"/>
    <n v="0"/>
    <s v=""/>
    <n v="192"/>
    <n v="152"/>
    <n v="67"/>
    <n v="0.44078947368421051"/>
    <n v="3"/>
    <n v="40"/>
    <n v="0.20512820512820512"/>
    <n v="192"/>
    <n v="155"/>
    <n v="40"/>
    <n v="0.20512820512820512"/>
  </r>
  <r>
    <x v="6"/>
    <x v="53"/>
    <s v="ABU DHABI"/>
    <n v="0"/>
    <n v="0"/>
    <n v="0"/>
    <n v="0"/>
    <s v=""/>
    <n v="468"/>
    <n v="251"/>
    <n v="142"/>
    <n v="0.56573705179282874"/>
    <n v="0"/>
    <n v="217"/>
    <n v="0.46367521367521369"/>
    <n v="468"/>
    <n v="251"/>
    <n v="217"/>
    <n v="0.46367521367521369"/>
  </r>
  <r>
    <x v="6"/>
    <x v="54"/>
    <s v="LONDON"/>
    <n v="0"/>
    <n v="0"/>
    <n v="0"/>
    <n v="0"/>
    <s v=""/>
    <n v="1269"/>
    <n v="971"/>
    <n v="626"/>
    <n v="0.64469618949536556"/>
    <n v="0"/>
    <n v="298"/>
    <n v="0.23483057525610718"/>
    <n v="1269"/>
    <n v="971"/>
    <n v="298"/>
    <n v="0.23483057525610718"/>
  </r>
  <r>
    <x v="6"/>
    <x v="55"/>
    <s v="WASHINGTON, DC"/>
    <n v="0"/>
    <n v="0"/>
    <n v="0"/>
    <n v="0"/>
    <s v=""/>
    <n v="195"/>
    <n v="113"/>
    <n v="19"/>
    <n v="0.16814159292035399"/>
    <n v="0"/>
    <n v="82"/>
    <n v="0.42051282051282052"/>
    <n v="195"/>
    <n v="113"/>
    <n v="82"/>
    <n v="0.42051282051282052"/>
  </r>
  <r>
    <x v="7"/>
    <x v="1"/>
    <s v="ALGIERS"/>
    <n v="0"/>
    <n v="0"/>
    <n v="0"/>
    <n v="0"/>
    <s v=""/>
    <n v="703"/>
    <n v="510"/>
    <n v="145"/>
    <n v="0.28431372549019607"/>
    <n v="5"/>
    <n v="195"/>
    <n v="0.27464788732394368"/>
    <n v="703"/>
    <n v="515"/>
    <n v="195"/>
    <n v="0.27464788732394368"/>
  </r>
  <r>
    <x v="7"/>
    <x v="2"/>
    <s v="BUENOS AIRES"/>
    <n v="0"/>
    <n v="0"/>
    <n v="0"/>
    <n v="0"/>
    <s v=""/>
    <n v="5"/>
    <n v="5"/>
    <n v="0"/>
    <n v="0"/>
    <n v="0"/>
    <n v="0"/>
    <n v="0"/>
    <n v="5"/>
    <n v="5"/>
    <s v=""/>
    <s v=""/>
  </r>
  <r>
    <x v="7"/>
    <x v="3"/>
    <s v="CANBERRA"/>
    <n v="0"/>
    <n v="0"/>
    <n v="0"/>
    <n v="0"/>
    <s v=""/>
    <n v="376"/>
    <n v="312"/>
    <n v="78"/>
    <n v="0.25"/>
    <n v="2"/>
    <n v="55"/>
    <n v="0.14905149051490515"/>
    <n v="376"/>
    <n v="314"/>
    <n v="55"/>
    <n v="0.14905149051490515"/>
  </r>
  <r>
    <x v="7"/>
    <x v="59"/>
    <s v="SOFIA"/>
    <n v="0"/>
    <n v="0"/>
    <n v="0"/>
    <n v="0"/>
    <s v=""/>
    <n v="2"/>
    <n v="2"/>
    <n v="2"/>
    <n v="1"/>
    <n v="0"/>
    <n v="0"/>
    <n v="0"/>
    <n v="2"/>
    <n v="2"/>
    <s v=""/>
    <s v=""/>
  </r>
  <r>
    <x v="7"/>
    <x v="7"/>
    <s v="OTTAWA"/>
    <n v="0"/>
    <n v="0"/>
    <n v="0"/>
    <n v="0"/>
    <s v=""/>
    <n v="5"/>
    <n v="0"/>
    <n v="0"/>
    <s v=""/>
    <n v="5"/>
    <n v="0"/>
    <n v="0"/>
    <n v="5"/>
    <n v="5"/>
    <s v=""/>
    <s v=""/>
  </r>
  <r>
    <x v="7"/>
    <x v="8"/>
    <s v="SANTIAGO DE CHILE"/>
    <n v="0"/>
    <n v="0"/>
    <n v="0"/>
    <n v="0"/>
    <s v=""/>
    <n v="3"/>
    <n v="3"/>
    <n v="2"/>
    <n v="0.66666666666666663"/>
    <n v="0"/>
    <n v="0"/>
    <n v="0"/>
    <n v="3"/>
    <n v="3"/>
    <s v=""/>
    <s v=""/>
  </r>
  <r>
    <x v="7"/>
    <x v="9"/>
    <s v="BEIJING"/>
    <n v="0"/>
    <n v="0"/>
    <n v="0"/>
    <n v="0"/>
    <s v=""/>
    <n v="11441"/>
    <n v="11047"/>
    <n v="577"/>
    <n v="5.223137503394587E-2"/>
    <n v="15"/>
    <n v="464"/>
    <n v="4.025681068887732E-2"/>
    <n v="11441"/>
    <n v="11062"/>
    <n v="464"/>
    <n v="4.025681068887732E-2"/>
  </r>
  <r>
    <x v="7"/>
    <x v="9"/>
    <s v="SHANGHAI"/>
    <n v="0"/>
    <n v="0"/>
    <n v="0"/>
    <n v="0"/>
    <s v=""/>
    <n v="8871"/>
    <n v="8906"/>
    <n v="1276"/>
    <n v="0.1432741971704469"/>
    <n v="4"/>
    <n v="188"/>
    <n v="2.0663882171905915E-2"/>
    <n v="8871"/>
    <n v="8910"/>
    <n v="188"/>
    <n v="2.0663882171905915E-2"/>
  </r>
  <r>
    <x v="7"/>
    <x v="12"/>
    <s v="NICOSIA"/>
    <n v="0"/>
    <n v="0"/>
    <n v="0"/>
    <n v="0"/>
    <s v=""/>
    <n v="383"/>
    <n v="240"/>
    <n v="52"/>
    <n v="0.21666666666666667"/>
    <n v="16"/>
    <n v="125"/>
    <n v="0.32808398950131235"/>
    <n v="383"/>
    <n v="256"/>
    <n v="125"/>
    <n v="0.32808398950131235"/>
  </r>
  <r>
    <x v="7"/>
    <x v="13"/>
    <s v="CAIRO"/>
    <n v="0"/>
    <n v="0"/>
    <n v="0"/>
    <n v="0"/>
    <s v=""/>
    <n v="927"/>
    <n v="661"/>
    <n v="248"/>
    <n v="0.37518910741301059"/>
    <n v="5"/>
    <n v="271"/>
    <n v="0.28922091782283887"/>
    <n v="927"/>
    <n v="666"/>
    <n v="271"/>
    <n v="0.28922091782283887"/>
  </r>
  <r>
    <x v="7"/>
    <x v="14"/>
    <s v="ADDIS ABEBA"/>
    <n v="0"/>
    <n v="0"/>
    <n v="0"/>
    <n v="0"/>
    <s v=""/>
    <n v="324"/>
    <n v="214"/>
    <n v="1"/>
    <n v="4.6728971962616819E-3"/>
    <n v="0"/>
    <n v="101"/>
    <n v="0.32063492063492066"/>
    <n v="324"/>
    <n v="214"/>
    <n v="101"/>
    <n v="0.32063492063492066"/>
  </r>
  <r>
    <x v="7"/>
    <x v="16"/>
    <s v="BERLIN"/>
    <n v="0"/>
    <n v="0"/>
    <n v="0"/>
    <n v="0"/>
    <s v=""/>
    <n v="1"/>
    <n v="1"/>
    <n v="1"/>
    <n v="1"/>
    <n v="0"/>
    <n v="0"/>
    <n v="0"/>
    <n v="1"/>
    <n v="1"/>
    <s v=""/>
    <s v=""/>
  </r>
  <r>
    <x v="7"/>
    <x v="17"/>
    <s v="HONG KONG"/>
    <n v="1"/>
    <n v="0"/>
    <n v="0"/>
    <n v="0"/>
    <s v=""/>
    <n v="1624"/>
    <n v="1566"/>
    <n v="109"/>
    <n v="6.9604086845466151E-2"/>
    <n v="0"/>
    <n v="58"/>
    <n v="3.5714285714285712E-2"/>
    <n v="1625"/>
    <n v="1566"/>
    <n v="58"/>
    <n v="3.5714285714285712E-2"/>
  </r>
  <r>
    <x v="7"/>
    <x v="18"/>
    <s v="NEW DELHI"/>
    <n v="0"/>
    <n v="0"/>
    <n v="0"/>
    <n v="0"/>
    <s v=""/>
    <n v="17564"/>
    <n v="15132"/>
    <n v="1799"/>
    <n v="0.11888712661908538"/>
    <n v="4"/>
    <n v="2450"/>
    <n v="0.13931536449448426"/>
    <n v="17564"/>
    <n v="15136"/>
    <n v="2450"/>
    <n v="0.13931536449448426"/>
  </r>
  <r>
    <x v="7"/>
    <x v="19"/>
    <s v="JAKARTA"/>
    <n v="0"/>
    <n v="0"/>
    <n v="0"/>
    <n v="0"/>
    <s v=""/>
    <n v="2725"/>
    <n v="2568"/>
    <n v="838"/>
    <n v="0.32632398753894082"/>
    <n v="13"/>
    <n v="122"/>
    <n v="4.5135035146133928E-2"/>
    <n v="2725"/>
    <n v="2581"/>
    <n v="122"/>
    <n v="4.5135035146133928E-2"/>
  </r>
  <r>
    <x v="7"/>
    <x v="20"/>
    <s v="TEHERAN"/>
    <n v="0"/>
    <n v="0"/>
    <n v="0"/>
    <n v="0"/>
    <s v=""/>
    <n v="1696"/>
    <n v="1262"/>
    <n v="98"/>
    <n v="7.7654516640253565E-2"/>
    <n v="12"/>
    <n v="449"/>
    <n v="0.26059199071387118"/>
    <n v="1696"/>
    <n v="1274"/>
    <n v="449"/>
    <n v="0.26059199071387118"/>
  </r>
  <r>
    <x v="7"/>
    <x v="21"/>
    <s v="DUBLIN"/>
    <n v="2"/>
    <n v="0"/>
    <n v="0"/>
    <n v="0"/>
    <s v=""/>
    <n v="758"/>
    <n v="693"/>
    <n v="305"/>
    <n v="0.44011544011544013"/>
    <n v="0"/>
    <n v="70"/>
    <n v="9.1743119266055051E-2"/>
    <n v="760"/>
    <n v="693"/>
    <n v="70"/>
    <n v="9.1743119266055051E-2"/>
  </r>
  <r>
    <x v="7"/>
    <x v="22"/>
    <s v="TEL AVIV"/>
    <n v="0"/>
    <n v="0"/>
    <n v="0"/>
    <n v="0"/>
    <s v=""/>
    <n v="243"/>
    <n v="191"/>
    <n v="26"/>
    <n v="0.13612565445026178"/>
    <n v="25"/>
    <n v="23"/>
    <n v="9.6234309623430964E-2"/>
    <n v="243"/>
    <n v="216"/>
    <n v="23"/>
    <n v="9.6234309623430964E-2"/>
  </r>
  <r>
    <x v="7"/>
    <x v="23"/>
    <s v="TOKYO"/>
    <n v="0"/>
    <n v="0"/>
    <n v="0"/>
    <n v="0"/>
    <s v=""/>
    <n v="366"/>
    <n v="348"/>
    <n v="3"/>
    <n v="8.6206896551724137E-3"/>
    <n v="0"/>
    <n v="11"/>
    <n v="3.0640668523676879E-2"/>
    <n v="366"/>
    <n v="348"/>
    <n v="11"/>
    <n v="3.0640668523676879E-2"/>
  </r>
  <r>
    <x v="7"/>
    <x v="25"/>
    <s v="ASTANA"/>
    <n v="0"/>
    <n v="0"/>
    <n v="0"/>
    <n v="0"/>
    <s v=""/>
    <n v="1924"/>
    <n v="1508"/>
    <n v="260"/>
    <n v="0.17241379310344829"/>
    <n v="8"/>
    <n v="392"/>
    <n v="0.20545073375262055"/>
    <n v="1924"/>
    <n v="1516"/>
    <n v="392"/>
    <n v="0.20545073375262055"/>
  </r>
  <r>
    <x v="7"/>
    <x v="26"/>
    <s v="NAIROBI"/>
    <n v="0"/>
    <n v="0"/>
    <n v="0"/>
    <n v="0"/>
    <s v=""/>
    <n v="1023"/>
    <n v="689"/>
    <n v="43"/>
    <n v="6.2409288824383166E-2"/>
    <n v="17"/>
    <n v="331"/>
    <n v="0.31918997107039537"/>
    <n v="1023"/>
    <n v="706"/>
    <n v="331"/>
    <n v="0.31918997107039537"/>
  </r>
  <r>
    <x v="7"/>
    <x v="83"/>
    <s v="PRISTINA"/>
    <n v="0"/>
    <n v="0"/>
    <n v="0"/>
    <n v="0"/>
    <s v=""/>
    <n v="8"/>
    <n v="4"/>
    <n v="3"/>
    <n v="0.75"/>
    <n v="0"/>
    <n v="3"/>
    <n v="0.42857142857142855"/>
    <n v="8"/>
    <n v="4"/>
    <n v="3"/>
    <n v="0.42857142857142855"/>
  </r>
  <r>
    <x v="7"/>
    <x v="28"/>
    <s v="BEIRUT"/>
    <n v="0"/>
    <n v="0"/>
    <n v="0"/>
    <n v="0"/>
    <s v=""/>
    <n v="203"/>
    <n v="163"/>
    <n v="71"/>
    <n v="0.43558282208588955"/>
    <n v="2"/>
    <n v="29"/>
    <n v="0.14948453608247422"/>
    <n v="203"/>
    <n v="165"/>
    <n v="29"/>
    <n v="0.14948453608247422"/>
  </r>
  <r>
    <x v="7"/>
    <x v="97"/>
    <s v="VILNIUS"/>
    <n v="0"/>
    <n v="0"/>
    <n v="0"/>
    <n v="0"/>
    <s v=""/>
    <n v="2"/>
    <n v="0"/>
    <n v="0"/>
    <s v=""/>
    <n v="2"/>
    <n v="0"/>
    <n v="0"/>
    <n v="2"/>
    <n v="2"/>
    <s v=""/>
    <s v=""/>
  </r>
  <r>
    <x v="7"/>
    <x v="29"/>
    <s v="KUALA LUMPUR"/>
    <n v="0"/>
    <n v="0"/>
    <n v="0"/>
    <n v="0"/>
    <s v=""/>
    <n v="119"/>
    <n v="78"/>
    <n v="8"/>
    <n v="0.10256410256410256"/>
    <n v="12"/>
    <n v="31"/>
    <n v="0.256198347107438"/>
    <n v="119"/>
    <n v="90"/>
    <n v="31"/>
    <n v="0.256198347107438"/>
  </r>
  <r>
    <x v="7"/>
    <x v="30"/>
    <s v="MEXICO CITY"/>
    <n v="0"/>
    <n v="0"/>
    <n v="0"/>
    <n v="0"/>
    <s v=""/>
    <n v="29"/>
    <n v="22"/>
    <n v="5"/>
    <n v="0.22727272727272727"/>
    <n v="6"/>
    <n v="1"/>
    <n v="3.4482758620689655E-2"/>
    <n v="29"/>
    <n v="28"/>
    <n v="1"/>
    <n v="3.4482758620689655E-2"/>
  </r>
  <r>
    <x v="7"/>
    <x v="31"/>
    <s v="RABAT"/>
    <n v="0"/>
    <n v="0"/>
    <n v="0"/>
    <n v="0"/>
    <s v=""/>
    <n v="1015"/>
    <n v="580"/>
    <n v="72"/>
    <n v="0.12413793103448276"/>
    <n v="5"/>
    <n v="407"/>
    <n v="0.41028225806451613"/>
    <n v="1015"/>
    <n v="585"/>
    <n v="407"/>
    <n v="0.41028225806451613"/>
  </r>
  <r>
    <x v="7"/>
    <x v="98"/>
    <s v="MAPUTO"/>
    <n v="0"/>
    <n v="0"/>
    <n v="0"/>
    <n v="0"/>
    <s v=""/>
    <n v="127"/>
    <n v="118"/>
    <n v="30"/>
    <n v="0.25423728813559321"/>
    <n v="0"/>
    <n v="8"/>
    <n v="6.3492063492063489E-2"/>
    <n v="127"/>
    <n v="118"/>
    <n v="8"/>
    <n v="6.3492063492063489E-2"/>
  </r>
  <r>
    <x v="7"/>
    <x v="99"/>
    <s v="WINDHOEK"/>
    <n v="0"/>
    <n v="0"/>
    <n v="0"/>
    <n v="0"/>
    <s v=""/>
    <n v="862"/>
    <n v="810"/>
    <n v="630"/>
    <n v="0.77777777777777779"/>
    <n v="8"/>
    <n v="30"/>
    <n v="3.5377358490566037E-2"/>
    <n v="862"/>
    <n v="818"/>
    <n v="30"/>
    <n v="3.5377358490566037E-2"/>
  </r>
  <r>
    <x v="7"/>
    <x v="100"/>
    <s v="KATHMANDU"/>
    <n v="0"/>
    <n v="0"/>
    <n v="0"/>
    <n v="0"/>
    <s v=""/>
    <n v="799"/>
    <n v="640"/>
    <n v="10"/>
    <n v="1.5625E-2"/>
    <n v="1"/>
    <n v="152"/>
    <n v="0.19167717528373265"/>
    <n v="799"/>
    <n v="641"/>
    <n v="152"/>
    <n v="0.19167717528373265"/>
  </r>
  <r>
    <x v="7"/>
    <x v="32"/>
    <s v="ABUJA"/>
    <n v="0"/>
    <n v="0"/>
    <n v="0"/>
    <n v="0"/>
    <s v=""/>
    <n v="1630"/>
    <n v="734"/>
    <n v="85"/>
    <n v="0.11580381471389646"/>
    <n v="1"/>
    <n v="900"/>
    <n v="0.55045871559633031"/>
    <n v="1630"/>
    <n v="735"/>
    <n v="900"/>
    <n v="0.55045871559633031"/>
  </r>
  <r>
    <x v="7"/>
    <x v="36"/>
    <s v="LIMA"/>
    <n v="0"/>
    <n v="0"/>
    <n v="0"/>
    <n v="0"/>
    <s v=""/>
    <n v="30"/>
    <n v="26"/>
    <n v="7"/>
    <n v="0.26923076923076922"/>
    <n v="2"/>
    <n v="2"/>
    <n v="6.6666666666666666E-2"/>
    <n v="30"/>
    <n v="28"/>
    <n v="2"/>
    <n v="6.6666666666666666E-2"/>
  </r>
  <r>
    <x v="7"/>
    <x v="37"/>
    <s v="MANILA"/>
    <n v="0"/>
    <n v="0"/>
    <n v="0"/>
    <n v="0"/>
    <s v=""/>
    <n v="2535"/>
    <n v="2132"/>
    <n v="673"/>
    <n v="0.31566604127579739"/>
    <n v="7"/>
    <n v="390"/>
    <n v="0.15421115065243179"/>
    <n v="2535"/>
    <n v="2139"/>
    <n v="390"/>
    <n v="0.15421115065243179"/>
  </r>
  <r>
    <x v="7"/>
    <x v="38"/>
    <s v="DOHA"/>
    <n v="0"/>
    <n v="0"/>
    <n v="0"/>
    <n v="0"/>
    <s v=""/>
    <n v="170"/>
    <n v="155"/>
    <n v="85"/>
    <n v="0.54838709677419351"/>
    <n v="0"/>
    <n v="7"/>
    <n v="4.3209876543209874E-2"/>
    <n v="170"/>
    <n v="155"/>
    <n v="7"/>
    <n v="4.3209876543209874E-2"/>
  </r>
  <r>
    <x v="7"/>
    <x v="40"/>
    <s v="MOSCOW"/>
    <n v="0"/>
    <n v="0"/>
    <n v="0"/>
    <n v="0"/>
    <s v=""/>
    <n v="4148"/>
    <n v="3369"/>
    <n v="2391"/>
    <n v="0.70970614425645595"/>
    <n v="407"/>
    <n v="288"/>
    <n v="7.0866141732283464E-2"/>
    <n v="4148"/>
    <n v="3776"/>
    <n v="288"/>
    <n v="7.0866141732283464E-2"/>
  </r>
  <r>
    <x v="7"/>
    <x v="41"/>
    <s v="RIYADH"/>
    <n v="0"/>
    <n v="0"/>
    <n v="0"/>
    <n v="0"/>
    <s v=""/>
    <n v="57"/>
    <n v="26"/>
    <n v="22"/>
    <n v="0.84615384615384615"/>
    <n v="24"/>
    <n v="0"/>
    <n v="0"/>
    <n v="57"/>
    <n v="50"/>
    <s v=""/>
    <s v=""/>
  </r>
  <r>
    <x v="7"/>
    <x v="43"/>
    <s v="BELGRADE"/>
    <n v="0"/>
    <n v="0"/>
    <n v="0"/>
    <n v="0"/>
    <s v=""/>
    <n v="97"/>
    <n v="90"/>
    <n v="53"/>
    <n v="0.58888888888888891"/>
    <n v="3"/>
    <n v="1"/>
    <n v="1.0638297872340425E-2"/>
    <n v="97"/>
    <n v="93"/>
    <n v="1"/>
    <n v="1.0638297872340425E-2"/>
  </r>
  <r>
    <x v="7"/>
    <x v="46"/>
    <s v="PRETORIA"/>
    <n v="0"/>
    <n v="0"/>
    <n v="0"/>
    <n v="0"/>
    <s v=""/>
    <n v="1845"/>
    <n v="1735"/>
    <n v="1264"/>
    <n v="0.72853025936599425"/>
    <n v="1"/>
    <n v="97"/>
    <n v="5.2918712493180579E-2"/>
    <n v="1845"/>
    <n v="1736"/>
    <n v="97"/>
    <n v="5.2918712493180579E-2"/>
  </r>
  <r>
    <x v="7"/>
    <x v="47"/>
    <s v="SEOUL"/>
    <n v="0"/>
    <n v="0"/>
    <n v="0"/>
    <n v="0"/>
    <s v=""/>
    <n v="50"/>
    <n v="45"/>
    <n v="1"/>
    <n v="2.2222222222222223E-2"/>
    <n v="2"/>
    <n v="2"/>
    <n v="4.0816326530612242E-2"/>
    <n v="50"/>
    <n v="47"/>
    <n v="2"/>
    <n v="4.0816326530612242E-2"/>
  </r>
  <r>
    <x v="7"/>
    <x v="101"/>
    <s v="STOCKHOLM"/>
    <n v="0"/>
    <n v="0"/>
    <n v="0"/>
    <n v="0"/>
    <s v=""/>
    <n v="3"/>
    <n v="2"/>
    <n v="2"/>
    <n v="1"/>
    <n v="0"/>
    <n v="1"/>
    <n v="0.33333333333333331"/>
    <n v="3"/>
    <n v="2"/>
    <n v="1"/>
    <n v="0.33333333333333331"/>
  </r>
  <r>
    <x v="7"/>
    <x v="79"/>
    <s v="DAR ES SALAAM"/>
    <n v="0"/>
    <n v="0"/>
    <n v="0"/>
    <n v="0"/>
    <s v=""/>
    <n v="506"/>
    <n v="344"/>
    <n v="28"/>
    <n v="8.1395348837209308E-2"/>
    <n v="2"/>
    <n v="153"/>
    <n v="0.30661322645290578"/>
    <n v="506"/>
    <n v="346"/>
    <n v="153"/>
    <n v="0.30661322645290578"/>
  </r>
  <r>
    <x v="7"/>
    <x v="50"/>
    <s v="BANGKOK"/>
    <n v="0"/>
    <n v="0"/>
    <n v="0"/>
    <n v="0"/>
    <s v=""/>
    <n v="8334"/>
    <n v="7584"/>
    <n v="438"/>
    <n v="5.7753164556962028E-2"/>
    <n v="4"/>
    <n v="866"/>
    <n v="0.10243671634729122"/>
    <n v="8334"/>
    <n v="7588"/>
    <n v="866"/>
    <n v="0.10243671634729122"/>
  </r>
  <r>
    <x v="7"/>
    <x v="51"/>
    <s v="TUNIS"/>
    <n v="1"/>
    <n v="0"/>
    <n v="0"/>
    <n v="1"/>
    <n v="1"/>
    <n v="1811"/>
    <n v="1284"/>
    <n v="193"/>
    <n v="0.15031152647975077"/>
    <n v="6"/>
    <n v="476"/>
    <n v="0.26953567383918459"/>
    <n v="1812"/>
    <n v="1290"/>
    <n v="477"/>
    <n v="0.2699490662139219"/>
  </r>
  <r>
    <x v="7"/>
    <x v="52"/>
    <s v="ANKARA"/>
    <n v="0"/>
    <n v="0"/>
    <n v="0"/>
    <n v="0"/>
    <s v=""/>
    <n v="5824"/>
    <n v="4373"/>
    <n v="1846"/>
    <n v="0.42213583352389666"/>
    <n v="9"/>
    <n v="1234"/>
    <n v="0.21972934472934472"/>
    <n v="5824"/>
    <n v="4382"/>
    <n v="1234"/>
    <n v="0.21972934472934472"/>
  </r>
  <r>
    <x v="7"/>
    <x v="53"/>
    <s v="ABU DHABI"/>
    <n v="0"/>
    <n v="0"/>
    <n v="0"/>
    <n v="0"/>
    <s v=""/>
    <n v="1603"/>
    <n v="1304"/>
    <n v="546"/>
    <n v="0.41871165644171782"/>
    <n v="7"/>
    <n v="287"/>
    <n v="0.17959949937421776"/>
    <n v="1603"/>
    <n v="1311"/>
    <n v="287"/>
    <n v="0.17959949937421776"/>
  </r>
  <r>
    <x v="7"/>
    <x v="54"/>
    <s v="LONDON"/>
    <n v="0"/>
    <n v="0"/>
    <n v="0"/>
    <n v="0"/>
    <s v=""/>
    <n v="4309"/>
    <n v="3291"/>
    <n v="1140"/>
    <n v="0.3463992707383774"/>
    <n v="21"/>
    <n v="897"/>
    <n v="0.21311475409836064"/>
    <n v="4309"/>
    <n v="3312"/>
    <n v="897"/>
    <n v="0.21311475409836064"/>
  </r>
  <r>
    <x v="7"/>
    <x v="55"/>
    <s v="LOS ANGELES, CA"/>
    <n v="0"/>
    <n v="0"/>
    <n v="0"/>
    <n v="0"/>
    <s v=""/>
    <n v="446"/>
    <n v="327"/>
    <n v="62"/>
    <n v="0.18960244648318042"/>
    <n v="0"/>
    <n v="104"/>
    <n v="0.24129930394431554"/>
    <n v="446"/>
    <n v="327"/>
    <n v="104"/>
    <n v="0.24129930394431554"/>
  </r>
  <r>
    <x v="7"/>
    <x v="55"/>
    <s v="NEW YORK, NY"/>
    <n v="4"/>
    <n v="0"/>
    <n v="0"/>
    <n v="1"/>
    <n v="1"/>
    <n v="1103"/>
    <n v="1035"/>
    <n v="244"/>
    <n v="0.23574879227053139"/>
    <n v="3"/>
    <n v="57"/>
    <n v="5.2054794520547946E-2"/>
    <n v="1107"/>
    <n v="1038"/>
    <n v="58"/>
    <n v="5.2919708029197078E-2"/>
  </r>
  <r>
    <x v="7"/>
    <x v="56"/>
    <s v="HANOI"/>
    <n v="0"/>
    <n v="0"/>
    <n v="0"/>
    <n v="0"/>
    <s v=""/>
    <n v="1834"/>
    <n v="1414"/>
    <n v="219"/>
    <n v="0.15487977369165487"/>
    <n v="9"/>
    <n v="373"/>
    <n v="0.20768374164810691"/>
    <n v="1834"/>
    <n v="1423"/>
    <n v="373"/>
    <n v="0.20768374164810691"/>
  </r>
  <r>
    <x v="8"/>
    <x v="0"/>
    <s v="TIRANA"/>
    <n v="0"/>
    <n v="0"/>
    <n v="0"/>
    <n v="0"/>
    <s v=""/>
    <n v="121"/>
    <n v="115"/>
    <n v="3"/>
    <n v="2.6086956521739129E-2"/>
    <n v="0"/>
    <n v="3"/>
    <n v="2.5423728813559324E-2"/>
    <n v="121"/>
    <n v="115"/>
    <n v="3"/>
    <n v="2.5423728813559324E-2"/>
  </r>
  <r>
    <x v="8"/>
    <x v="1"/>
    <s v="ALGIERS"/>
    <n v="2"/>
    <n v="0"/>
    <n v="0"/>
    <n v="0"/>
    <s v=""/>
    <n v="141885"/>
    <n v="105452"/>
    <n v="24004"/>
    <n v="0.22762963243940371"/>
    <n v="26"/>
    <n v="34425"/>
    <n v="0.24606334388826545"/>
    <n v="141887"/>
    <n v="105478"/>
    <n v="34425"/>
    <n v="0.24606334388826545"/>
  </r>
  <r>
    <x v="8"/>
    <x v="1"/>
    <s v="ANNABA"/>
    <n v="1"/>
    <n v="1"/>
    <n v="0"/>
    <n v="0"/>
    <n v="0"/>
    <n v="57130"/>
    <n v="42711"/>
    <n v="19067"/>
    <n v="0.44641895530425418"/>
    <n v="6"/>
    <n v="16842"/>
    <n v="0.28277842139726994"/>
    <n v="57131"/>
    <n v="42718"/>
    <n v="16842"/>
    <n v="0.28277367360644728"/>
  </r>
  <r>
    <x v="8"/>
    <x v="1"/>
    <s v="ORAN"/>
    <n v="0"/>
    <n v="0"/>
    <n v="0"/>
    <n v="0"/>
    <s v=""/>
    <n v="49666"/>
    <n v="34277"/>
    <n v="6250"/>
    <n v="0.18233801091110657"/>
    <n v="68"/>
    <n v="21473"/>
    <n v="0.38469669282310365"/>
    <n v="49666"/>
    <n v="34345"/>
    <n v="21473"/>
    <n v="0.38469669282310365"/>
  </r>
  <r>
    <x v="8"/>
    <x v="57"/>
    <s v="LUANDA"/>
    <n v="49"/>
    <n v="39"/>
    <n v="0"/>
    <n v="7"/>
    <n v="0.15217391304347827"/>
    <n v="2126"/>
    <n v="1247"/>
    <n v="364"/>
    <n v="0.29190056134723336"/>
    <n v="0"/>
    <n v="816"/>
    <n v="0.39554047503635481"/>
    <n v="2175"/>
    <n v="1286"/>
    <n v="823"/>
    <n v="0.39023233760075865"/>
  </r>
  <r>
    <x v="8"/>
    <x v="2"/>
    <s v="BUENOS AIRES"/>
    <n v="4"/>
    <n v="3"/>
    <n v="0"/>
    <n v="1"/>
    <n v="0.25"/>
    <n v="205"/>
    <n v="173"/>
    <n v="36"/>
    <n v="0.20809248554913296"/>
    <n v="0"/>
    <n v="33"/>
    <n v="0.16019417475728157"/>
    <n v="209"/>
    <n v="176"/>
    <n v="34"/>
    <n v="0.16190476190476191"/>
  </r>
  <r>
    <x v="8"/>
    <x v="81"/>
    <s v="YEREVAN"/>
    <n v="4"/>
    <n v="4"/>
    <n v="0"/>
    <n v="0"/>
    <n v="0"/>
    <n v="16784"/>
    <n v="13858"/>
    <n v="4435"/>
    <n v="0.32003175061336414"/>
    <n v="32"/>
    <n v="2636"/>
    <n v="0.15950623260317076"/>
    <n v="16788"/>
    <n v="13894"/>
    <n v="2636"/>
    <n v="0.15946763460375077"/>
  </r>
  <r>
    <x v="8"/>
    <x v="3"/>
    <s v="CANBERRA"/>
    <n v="0"/>
    <n v="0"/>
    <n v="0"/>
    <n v="0"/>
    <s v=""/>
    <n v="11"/>
    <n v="8"/>
    <n v="7"/>
    <n v="0.875"/>
    <n v="0"/>
    <n v="0"/>
    <n v="0"/>
    <n v="11"/>
    <n v="8"/>
    <s v=""/>
    <s v=""/>
  </r>
  <r>
    <x v="8"/>
    <x v="3"/>
    <s v="SYDNEY"/>
    <n v="2"/>
    <n v="2"/>
    <n v="1"/>
    <n v="0"/>
    <n v="0"/>
    <n v="2973"/>
    <n v="2860"/>
    <n v="478"/>
    <n v="0.16713286713286712"/>
    <n v="0"/>
    <n v="144"/>
    <n v="4.7936085219707054E-2"/>
    <n v="2975"/>
    <n v="2862"/>
    <n v="144"/>
    <n v="4.790419161676647E-2"/>
  </r>
  <r>
    <x v="8"/>
    <x v="102"/>
    <s v="VIENNA"/>
    <n v="0"/>
    <n v="0"/>
    <n v="0"/>
    <n v="0"/>
    <s v=""/>
    <n v="20"/>
    <n v="16"/>
    <n v="1"/>
    <n v="6.25E-2"/>
    <n v="0"/>
    <n v="2"/>
    <n v="0.1111111111111111"/>
    <n v="20"/>
    <n v="16"/>
    <n v="2"/>
    <n v="0.1111111111111111"/>
  </r>
  <r>
    <x v="8"/>
    <x v="4"/>
    <s v="BAKU"/>
    <n v="5"/>
    <n v="0"/>
    <n v="0"/>
    <n v="5"/>
    <n v="1"/>
    <n v="24236"/>
    <n v="22619"/>
    <n v="9583"/>
    <n v="0.42367036562182236"/>
    <n v="18"/>
    <n v="1500"/>
    <n v="6.2145254174089573E-2"/>
    <n v="24241"/>
    <n v="22637"/>
    <n v="1505"/>
    <n v="6.2339491342887916E-2"/>
  </r>
  <r>
    <x v="8"/>
    <x v="103"/>
    <s v="MANAMA"/>
    <n v="0"/>
    <n v="0"/>
    <n v="0"/>
    <n v="0"/>
    <s v=""/>
    <n v="8140"/>
    <n v="7591"/>
    <n v="5643"/>
    <n v="0.74338031879857724"/>
    <n v="1"/>
    <n v="483"/>
    <n v="5.9814241486068113E-2"/>
    <n v="8140"/>
    <n v="7592"/>
    <n v="483"/>
    <n v="5.9814241486068113E-2"/>
  </r>
  <r>
    <x v="8"/>
    <x v="95"/>
    <s v="DHAKA"/>
    <n v="0"/>
    <n v="0"/>
    <n v="0"/>
    <n v="0"/>
    <s v=""/>
    <n v="4908"/>
    <n v="2526"/>
    <n v="426"/>
    <n v="0.16864608076009502"/>
    <n v="21"/>
    <n v="2283"/>
    <n v="0.47267080745341616"/>
    <n v="4908"/>
    <n v="2547"/>
    <n v="2283"/>
    <n v="0.47267080745341616"/>
  </r>
  <r>
    <x v="8"/>
    <x v="82"/>
    <s v="MINSK"/>
    <n v="0"/>
    <n v="0"/>
    <n v="0"/>
    <n v="0"/>
    <s v=""/>
    <n v="14716"/>
    <n v="13764"/>
    <n v="9874"/>
    <n v="0.71737866899157221"/>
    <n v="0"/>
    <n v="597"/>
    <n v="4.1570921245038646E-2"/>
    <n v="14716"/>
    <n v="13764"/>
    <n v="597"/>
    <n v="4.1570921245038646E-2"/>
  </r>
  <r>
    <x v="8"/>
    <x v="58"/>
    <s v="BRUSSELS"/>
    <n v="0"/>
    <n v="0"/>
    <n v="0"/>
    <n v="0"/>
    <s v=""/>
    <n v="69"/>
    <n v="55"/>
    <n v="9"/>
    <n v="0.16363636363636364"/>
    <n v="0"/>
    <n v="5"/>
    <n v="8.3333333333333329E-2"/>
    <n v="69"/>
    <n v="55"/>
    <n v="5"/>
    <n v="8.3333333333333329E-2"/>
  </r>
  <r>
    <x v="8"/>
    <x v="104"/>
    <s v="COTONOU"/>
    <n v="7"/>
    <n v="5"/>
    <n v="3"/>
    <n v="0"/>
    <n v="0"/>
    <n v="13905"/>
    <n v="9983"/>
    <n v="3723"/>
    <n v="0.37293398777922471"/>
    <n v="2"/>
    <n v="3943"/>
    <n v="0.28309879379666858"/>
    <n v="13912"/>
    <n v="9990"/>
    <n v="3943"/>
    <n v="0.28299720088997343"/>
  </r>
  <r>
    <x v="8"/>
    <x v="105"/>
    <s v="LA PAZ"/>
    <n v="0"/>
    <n v="0"/>
    <n v="0"/>
    <n v="0"/>
    <s v=""/>
    <n v="142"/>
    <n v="143"/>
    <n v="60"/>
    <n v="0.41958041958041958"/>
    <n v="0"/>
    <n v="0"/>
    <n v="0"/>
    <n v="142"/>
    <n v="143"/>
    <s v=""/>
    <s v=""/>
  </r>
  <r>
    <x v="8"/>
    <x v="5"/>
    <s v="SARAJEVO"/>
    <n v="0"/>
    <n v="0"/>
    <n v="0"/>
    <n v="0"/>
    <s v=""/>
    <n v="101"/>
    <n v="101"/>
    <n v="14"/>
    <n v="0.13861386138613863"/>
    <n v="0"/>
    <n v="1"/>
    <n v="9.8039215686274508E-3"/>
    <n v="101"/>
    <n v="101"/>
    <n v="1"/>
    <n v="9.8039215686274508E-3"/>
  </r>
  <r>
    <x v="8"/>
    <x v="6"/>
    <s v="BRASILIA"/>
    <n v="2"/>
    <n v="2"/>
    <n v="0"/>
    <n v="0"/>
    <n v="0"/>
    <n v="28"/>
    <n v="26"/>
    <n v="5"/>
    <n v="0.19230769230769232"/>
    <n v="0"/>
    <n v="2"/>
    <n v="7.1428571428571425E-2"/>
    <n v="30"/>
    <n v="28"/>
    <n v="2"/>
    <n v="6.6666666666666666E-2"/>
  </r>
  <r>
    <x v="8"/>
    <x v="6"/>
    <s v="RECIFE"/>
    <n v="2"/>
    <n v="2"/>
    <n v="0"/>
    <n v="0"/>
    <n v="0"/>
    <n v="29"/>
    <n v="20"/>
    <n v="15"/>
    <n v="0.75"/>
    <n v="0"/>
    <n v="9"/>
    <n v="0.31034482758620691"/>
    <n v="31"/>
    <n v="22"/>
    <n v="9"/>
    <n v="0.29032258064516131"/>
  </r>
  <r>
    <x v="8"/>
    <x v="6"/>
    <s v="RIO DE JANEIRO"/>
    <n v="1"/>
    <n v="1"/>
    <n v="0"/>
    <n v="0"/>
    <n v="0"/>
    <n v="69"/>
    <n v="50"/>
    <n v="9"/>
    <n v="0.18"/>
    <n v="0"/>
    <n v="9"/>
    <n v="0.15254237288135594"/>
    <n v="70"/>
    <n v="51"/>
    <n v="9"/>
    <n v="0.15"/>
  </r>
  <r>
    <x v="8"/>
    <x v="6"/>
    <s v="SAO PAULO"/>
    <n v="7"/>
    <n v="7"/>
    <n v="0"/>
    <n v="0"/>
    <n v="0"/>
    <n v="382"/>
    <n v="318"/>
    <n v="23"/>
    <n v="7.2327044025157231E-2"/>
    <n v="0"/>
    <n v="61"/>
    <n v="0.16094986807387862"/>
    <n v="389"/>
    <n v="325"/>
    <n v="61"/>
    <n v="0.15803108808290156"/>
  </r>
  <r>
    <x v="8"/>
    <x v="59"/>
    <s v="SOFIA"/>
    <n v="0"/>
    <n v="0"/>
    <n v="0"/>
    <n v="0"/>
    <s v=""/>
    <n v="1"/>
    <n v="1"/>
    <n v="0"/>
    <n v="0"/>
    <n v="0"/>
    <n v="0"/>
    <n v="0"/>
    <n v="1"/>
    <n v="1"/>
    <s v=""/>
    <s v=""/>
  </r>
  <r>
    <x v="8"/>
    <x v="60"/>
    <s v="OUAGADOUGOU"/>
    <n v="1"/>
    <n v="1"/>
    <n v="1"/>
    <n v="0"/>
    <n v="0"/>
    <n v="2912"/>
    <n v="2684"/>
    <n v="891"/>
    <n v="0.33196721311475408"/>
    <n v="1"/>
    <n v="182"/>
    <n v="6.3480990582490404E-2"/>
    <n v="2913"/>
    <n v="2686"/>
    <n v="182"/>
    <n v="6.3458856345885634E-2"/>
  </r>
  <r>
    <x v="8"/>
    <x v="61"/>
    <s v="BUJUMBURA"/>
    <n v="0"/>
    <n v="0"/>
    <n v="0"/>
    <n v="0"/>
    <s v=""/>
    <n v="28"/>
    <n v="24"/>
    <n v="3"/>
    <n v="0.125"/>
    <n v="7"/>
    <n v="0"/>
    <n v="0"/>
    <n v="28"/>
    <n v="31"/>
    <s v=""/>
    <s v=""/>
  </r>
  <r>
    <x v="8"/>
    <x v="106"/>
    <s v="PHNOM PENH"/>
    <n v="5"/>
    <n v="0"/>
    <n v="0"/>
    <n v="4"/>
    <n v="1"/>
    <n v="12122"/>
    <n v="9781"/>
    <n v="1175"/>
    <n v="0.1201308659646253"/>
    <n v="0"/>
    <n v="2210"/>
    <n v="0.18430489533817029"/>
    <n v="12127"/>
    <n v="9781"/>
    <n v="2214"/>
    <n v="0.18457690704460192"/>
  </r>
  <r>
    <x v="8"/>
    <x v="62"/>
    <s v="DOUALA"/>
    <n v="70"/>
    <n v="19"/>
    <n v="14"/>
    <n v="46"/>
    <n v="0.70769230769230773"/>
    <n v="18599"/>
    <n v="11691"/>
    <n v="5098"/>
    <n v="0.43606192797878712"/>
    <n v="2"/>
    <n v="6770"/>
    <n v="0.36667930455505604"/>
    <n v="18669"/>
    <n v="11712"/>
    <n v="6816"/>
    <n v="0.36787564766839376"/>
  </r>
  <r>
    <x v="8"/>
    <x v="62"/>
    <s v="YAONDE"/>
    <n v="57"/>
    <n v="25"/>
    <n v="5"/>
    <n v="29"/>
    <n v="0.53703703703703709"/>
    <n v="17053"/>
    <n v="10698"/>
    <n v="2364"/>
    <n v="0.22097588334268087"/>
    <n v="2"/>
    <n v="6232"/>
    <n v="0.36806047720292934"/>
    <n v="17110"/>
    <n v="10725"/>
    <n v="6261"/>
    <n v="0.36859766866831506"/>
  </r>
  <r>
    <x v="8"/>
    <x v="7"/>
    <s v="MONTREAL"/>
    <n v="5"/>
    <n v="1"/>
    <n v="0"/>
    <n v="2"/>
    <n v="0.66666666666666663"/>
    <n v="14274"/>
    <n v="12482"/>
    <n v="2221"/>
    <n v="0.17793622816856272"/>
    <n v="3"/>
    <n v="1288"/>
    <n v="9.3516300007260578E-2"/>
    <n v="14279"/>
    <n v="12486"/>
    <n v="1290"/>
    <n v="9.3641114982578391E-2"/>
  </r>
  <r>
    <x v="8"/>
    <x v="107"/>
    <s v="BANGUI"/>
    <n v="7"/>
    <n v="3"/>
    <n v="0"/>
    <n v="3"/>
    <n v="0.5"/>
    <n v="3346"/>
    <n v="2192"/>
    <n v="389"/>
    <n v="0.17746350364963503"/>
    <n v="1"/>
    <n v="1121"/>
    <n v="0.33826191913095954"/>
    <n v="3353"/>
    <n v="2196"/>
    <n v="1124"/>
    <n v="0.33855421686746989"/>
  </r>
  <r>
    <x v="8"/>
    <x v="108"/>
    <s v="N'DJAMENA"/>
    <n v="7"/>
    <n v="5"/>
    <n v="3"/>
    <n v="0"/>
    <n v="0"/>
    <n v="8292"/>
    <n v="5522"/>
    <n v="2327"/>
    <n v="0.4214052879391525"/>
    <n v="0"/>
    <n v="2501"/>
    <n v="0.31172877975819518"/>
    <n v="8299"/>
    <n v="5527"/>
    <n v="2501"/>
    <n v="0.3115346287992028"/>
  </r>
  <r>
    <x v="8"/>
    <x v="8"/>
    <s v="SANTIAGO DE CHILE"/>
    <n v="22"/>
    <n v="16"/>
    <n v="3"/>
    <n v="5"/>
    <n v="0.23809523809523808"/>
    <n v="361"/>
    <n v="191"/>
    <n v="29"/>
    <n v="0.15183246073298429"/>
    <n v="2"/>
    <n v="169"/>
    <n v="0.46685082872928174"/>
    <n v="383"/>
    <n v="209"/>
    <n v="174"/>
    <n v="0.45430809399477806"/>
  </r>
  <r>
    <x v="8"/>
    <x v="9"/>
    <s v="BEIJING"/>
    <n v="9"/>
    <n v="7"/>
    <n v="0"/>
    <n v="1"/>
    <n v="0.125"/>
    <n v="102419"/>
    <n v="97462"/>
    <n v="34348"/>
    <n v="0.35242453469044344"/>
    <n v="1"/>
    <n v="4634"/>
    <n v="4.5388209251985855E-2"/>
    <n v="102428"/>
    <n v="97470"/>
    <n v="4635"/>
    <n v="4.5394446892904367E-2"/>
  </r>
  <r>
    <x v="8"/>
    <x v="9"/>
    <s v="CHENGDU"/>
    <n v="0"/>
    <n v="0"/>
    <n v="0"/>
    <n v="0"/>
    <s v=""/>
    <n v="48388"/>
    <n v="46397"/>
    <n v="4769"/>
    <n v="0.10278681811324009"/>
    <n v="0"/>
    <n v="2033"/>
    <n v="4.1978112740037168E-2"/>
    <n v="48388"/>
    <n v="46397"/>
    <n v="2033"/>
    <n v="4.1978112740037168E-2"/>
  </r>
  <r>
    <x v="8"/>
    <x v="9"/>
    <s v="GUANGZHOU (CANTON)"/>
    <n v="0"/>
    <n v="0"/>
    <n v="0"/>
    <n v="0"/>
    <s v=""/>
    <n v="85344"/>
    <n v="79908"/>
    <n v="8084"/>
    <n v="0.10116634129248636"/>
    <n v="0"/>
    <n v="6199"/>
    <n v="7.199182412579698E-2"/>
    <n v="85344"/>
    <n v="79908"/>
    <n v="6199"/>
    <n v="7.199182412579698E-2"/>
  </r>
  <r>
    <x v="8"/>
    <x v="9"/>
    <s v="SHANGHAI"/>
    <n v="11"/>
    <n v="9"/>
    <n v="1"/>
    <n v="2"/>
    <n v="0.18181818181818182"/>
    <n v="166788"/>
    <n v="159703"/>
    <n v="23063"/>
    <n v="0.14441181443053669"/>
    <n v="1"/>
    <n v="6491"/>
    <n v="3.9056529979842956E-2"/>
    <n v="166799"/>
    <n v="159713"/>
    <n v="6493"/>
    <n v="3.9065978364198645E-2"/>
  </r>
  <r>
    <x v="8"/>
    <x v="9"/>
    <s v="SHENYANG"/>
    <n v="0"/>
    <n v="0"/>
    <n v="0"/>
    <n v="0"/>
    <s v=""/>
    <n v="11876"/>
    <n v="10635"/>
    <n v="893"/>
    <n v="8.3968030089327697E-2"/>
    <n v="0"/>
    <n v="1184"/>
    <n v="0.10017768000676876"/>
    <n v="11876"/>
    <n v="10635"/>
    <n v="1184"/>
    <n v="0.10017768000676876"/>
  </r>
  <r>
    <x v="8"/>
    <x v="9"/>
    <s v="WUHAN"/>
    <n v="1"/>
    <n v="0"/>
    <n v="0"/>
    <n v="1"/>
    <n v="1"/>
    <n v="38533"/>
    <n v="35541"/>
    <n v="7946"/>
    <n v="0.22357277510480852"/>
    <n v="0"/>
    <n v="2822"/>
    <n v="7.3560461903396504E-2"/>
    <n v="38534"/>
    <n v="35541"/>
    <n v="2823"/>
    <n v="7.3584610572411641E-2"/>
  </r>
  <r>
    <x v="8"/>
    <x v="10"/>
    <s v="BOGOTA"/>
    <n v="6"/>
    <n v="5"/>
    <n v="1"/>
    <n v="0"/>
    <n v="0"/>
    <n v="184"/>
    <n v="185"/>
    <n v="81"/>
    <n v="0.43783783783783786"/>
    <n v="0"/>
    <n v="0"/>
    <n v="0"/>
    <n v="190"/>
    <n v="190"/>
    <s v=""/>
    <s v=""/>
  </r>
  <r>
    <x v="8"/>
    <x v="109"/>
    <s v="MORONI"/>
    <n v="0"/>
    <n v="0"/>
    <n v="0"/>
    <n v="0"/>
    <s v=""/>
    <n v="2538"/>
    <n v="1094"/>
    <n v="274"/>
    <n v="0.25045703839122485"/>
    <n v="13"/>
    <n v="1355"/>
    <n v="0.5503655564581641"/>
    <n v="2538"/>
    <n v="1107"/>
    <n v="1355"/>
    <n v="0.5503655564581641"/>
  </r>
  <r>
    <x v="8"/>
    <x v="110"/>
    <s v="BRAZZAVILLE"/>
    <n v="30"/>
    <n v="18"/>
    <n v="6"/>
    <n v="10"/>
    <n v="0.35714285714285715"/>
    <n v="19254"/>
    <n v="9852"/>
    <n v="3291"/>
    <n v="0.3340438489646772"/>
    <n v="1"/>
    <n v="8730"/>
    <n v="0.4697842113759888"/>
    <n v="19284"/>
    <n v="9871"/>
    <n v="8740"/>
    <n v="0.46961474396862068"/>
  </r>
  <r>
    <x v="8"/>
    <x v="110"/>
    <s v="POINTE NOIRE"/>
    <n v="4"/>
    <n v="3"/>
    <n v="2"/>
    <n v="1"/>
    <n v="0.25"/>
    <n v="4782"/>
    <n v="2666"/>
    <n v="510"/>
    <n v="0.19129782445611404"/>
    <n v="0"/>
    <n v="2260"/>
    <n v="0.4587900933820544"/>
    <n v="4786"/>
    <n v="2669"/>
    <n v="2261"/>
    <n v="0.45862068965517239"/>
  </r>
  <r>
    <x v="8"/>
    <x v="63"/>
    <s v="KINSHASA"/>
    <n v="41"/>
    <n v="18"/>
    <n v="3"/>
    <n v="20"/>
    <n v="0.52631578947368418"/>
    <n v="80"/>
    <n v="68"/>
    <n v="4"/>
    <n v="5.8823529411764705E-2"/>
    <n v="61"/>
    <n v="8"/>
    <n v="5.8394160583941604E-2"/>
    <n v="121"/>
    <n v="147"/>
    <n v="28"/>
    <n v="0.16"/>
  </r>
  <r>
    <x v="8"/>
    <x v="111"/>
    <s v="SAN JOSE"/>
    <n v="0"/>
    <n v="0"/>
    <n v="0"/>
    <n v="0"/>
    <s v=""/>
    <n v="3"/>
    <n v="3"/>
    <n v="1"/>
    <n v="0.33333333333333331"/>
    <n v="0"/>
    <n v="0"/>
    <n v="0"/>
    <n v="3"/>
    <n v="3"/>
    <s v=""/>
    <s v=""/>
  </r>
  <r>
    <x v="8"/>
    <x v="64"/>
    <s v="ABIDJAN"/>
    <n v="78"/>
    <n v="62"/>
    <n v="23"/>
    <n v="16"/>
    <n v="0.20512820512820512"/>
    <n v="65416"/>
    <n v="46253"/>
    <n v="21758"/>
    <n v="0.47041272998508205"/>
    <n v="6"/>
    <n v="20118"/>
    <n v="0.30308691263540083"/>
    <n v="65494"/>
    <n v="46321"/>
    <n v="20134"/>
    <n v="0.30297193589647131"/>
  </r>
  <r>
    <x v="8"/>
    <x v="11"/>
    <s v="HAVANA"/>
    <n v="325"/>
    <n v="290"/>
    <n v="5"/>
    <n v="33"/>
    <n v="0.1021671826625387"/>
    <n v="2985"/>
    <n v="1936"/>
    <n v="339"/>
    <n v="0.17510330578512398"/>
    <n v="0"/>
    <n v="1037"/>
    <n v="0.34880591994618232"/>
    <n v="3310"/>
    <n v="2226"/>
    <n v="1070"/>
    <n v="0.32463592233009708"/>
  </r>
  <r>
    <x v="8"/>
    <x v="12"/>
    <s v="NICOSIA"/>
    <n v="0"/>
    <n v="0"/>
    <n v="0"/>
    <n v="0"/>
    <s v=""/>
    <n v="1665"/>
    <n v="1548"/>
    <n v="110"/>
    <n v="7.10594315245478E-2"/>
    <n v="3"/>
    <n v="77"/>
    <n v="4.72972972972973E-2"/>
    <n v="1665"/>
    <n v="1551"/>
    <n v="77"/>
    <n v="4.72972972972973E-2"/>
  </r>
  <r>
    <x v="8"/>
    <x v="96"/>
    <s v="COPENHAGEN"/>
    <n v="0"/>
    <n v="0"/>
    <n v="0"/>
    <n v="0"/>
    <s v=""/>
    <n v="4"/>
    <n v="4"/>
    <n v="0"/>
    <n v="0"/>
    <n v="0"/>
    <n v="0"/>
    <n v="0"/>
    <n v="4"/>
    <n v="4"/>
    <s v=""/>
    <s v=""/>
  </r>
  <r>
    <x v="8"/>
    <x v="112"/>
    <s v="DJIBOUTI"/>
    <n v="4"/>
    <n v="0"/>
    <n v="0"/>
    <n v="1"/>
    <n v="1"/>
    <n v="4308"/>
    <n v="2928"/>
    <n v="1101"/>
    <n v="0.37602459016393441"/>
    <n v="0"/>
    <n v="1404"/>
    <n v="0.32409972299168976"/>
    <n v="4312"/>
    <n v="2928"/>
    <n v="1405"/>
    <n v="0.32425571197784447"/>
  </r>
  <r>
    <x v="8"/>
    <x v="113"/>
    <s v="SANTO DOMINGO"/>
    <n v="3"/>
    <n v="2"/>
    <n v="2"/>
    <n v="1"/>
    <n v="0.33333333333333331"/>
    <n v="5379"/>
    <n v="3974"/>
    <n v="878"/>
    <n v="0.22093608454957223"/>
    <n v="0"/>
    <n v="1376"/>
    <n v="0.25719626168224297"/>
    <n v="5382"/>
    <n v="3976"/>
    <n v="1377"/>
    <n v="0.25723893144031384"/>
  </r>
  <r>
    <x v="8"/>
    <x v="114"/>
    <s v="QUITO"/>
    <n v="0"/>
    <n v="0"/>
    <n v="0"/>
    <n v="0"/>
    <s v=""/>
    <n v="3829"/>
    <n v="2743"/>
    <n v="1112"/>
    <n v="0.40539555231498359"/>
    <n v="0"/>
    <n v="1079"/>
    <n v="0.28231292517006801"/>
    <n v="3829"/>
    <n v="2743"/>
    <n v="1079"/>
    <n v="0.28231292517006801"/>
  </r>
  <r>
    <x v="8"/>
    <x v="13"/>
    <s v="CAIRO"/>
    <n v="4"/>
    <n v="2"/>
    <n v="0"/>
    <n v="2"/>
    <n v="0.5"/>
    <n v="53746"/>
    <n v="45143"/>
    <n v="21197"/>
    <n v="0.46955231154331789"/>
    <n v="88"/>
    <n v="8837"/>
    <n v="0.16344233187837537"/>
    <n v="53750"/>
    <n v="45233"/>
    <n v="8839"/>
    <n v="0.16346722888001183"/>
  </r>
  <r>
    <x v="8"/>
    <x v="115"/>
    <s v="MALABO"/>
    <n v="3"/>
    <n v="0"/>
    <n v="0"/>
    <n v="2"/>
    <n v="1"/>
    <n v="1293"/>
    <n v="766"/>
    <n v="303"/>
    <n v="0.39556135770234985"/>
    <n v="30"/>
    <n v="437"/>
    <n v="0.35442011354420111"/>
    <n v="1296"/>
    <n v="796"/>
    <n v="439"/>
    <n v="0.3554655870445344"/>
  </r>
  <r>
    <x v="8"/>
    <x v="14"/>
    <s v="ADDIS ABEBA"/>
    <n v="15"/>
    <n v="8"/>
    <n v="0"/>
    <n v="5"/>
    <n v="0.38461538461538464"/>
    <n v="4277"/>
    <n v="2940"/>
    <n v="127"/>
    <n v="4.3197278911564628E-2"/>
    <n v="18"/>
    <n v="1066"/>
    <n v="0.26491053677932408"/>
    <n v="4292"/>
    <n v="2966"/>
    <n v="1071"/>
    <n v="0.26529601189001734"/>
  </r>
  <r>
    <x v="8"/>
    <x v="66"/>
    <s v="HELSINKI"/>
    <n v="0"/>
    <n v="0"/>
    <n v="0"/>
    <n v="0"/>
    <s v=""/>
    <n v="6"/>
    <n v="6"/>
    <n v="0"/>
    <n v="0"/>
    <n v="0"/>
    <n v="0"/>
    <n v="0"/>
    <n v="6"/>
    <n v="6"/>
    <s v=""/>
    <s v=""/>
  </r>
  <r>
    <x v="8"/>
    <x v="116"/>
    <s v="LIBREVILLE"/>
    <n v="7"/>
    <n v="1"/>
    <n v="0"/>
    <n v="4"/>
    <n v="0.8"/>
    <n v="15732"/>
    <n v="11368"/>
    <n v="3640"/>
    <n v="0.32019704433497537"/>
    <n v="2"/>
    <n v="4379"/>
    <n v="0.27804939996190237"/>
    <n v="15739"/>
    <n v="11371"/>
    <n v="4383"/>
    <n v="0.27821505649358891"/>
  </r>
  <r>
    <x v="8"/>
    <x v="15"/>
    <s v="TBILISSI"/>
    <n v="0"/>
    <n v="0"/>
    <n v="0"/>
    <n v="0"/>
    <s v=""/>
    <n v="2374"/>
    <n v="1868"/>
    <n v="592"/>
    <n v="0.31691648822269808"/>
    <n v="4"/>
    <n v="476"/>
    <n v="0.20272572402044292"/>
    <n v="2374"/>
    <n v="1872"/>
    <n v="476"/>
    <n v="0.20272572402044292"/>
  </r>
  <r>
    <x v="8"/>
    <x v="16"/>
    <s v="BERLIN"/>
    <n v="0"/>
    <n v="0"/>
    <n v="0"/>
    <n v="0"/>
    <s v=""/>
    <n v="35"/>
    <n v="35"/>
    <n v="0"/>
    <n v="0"/>
    <n v="21"/>
    <n v="0"/>
    <n v="0"/>
    <n v="35"/>
    <n v="56"/>
    <s v=""/>
    <s v=""/>
  </r>
  <r>
    <x v="8"/>
    <x v="16"/>
    <s v="FRANKFURT/MAIN"/>
    <n v="0"/>
    <n v="0"/>
    <n v="0"/>
    <n v="0"/>
    <s v=""/>
    <n v="49"/>
    <n v="42"/>
    <n v="14"/>
    <n v="0.33333333333333331"/>
    <n v="0"/>
    <n v="1"/>
    <n v="2.3255813953488372E-2"/>
    <n v="49"/>
    <n v="42"/>
    <n v="1"/>
    <n v="2.3255813953488372E-2"/>
  </r>
  <r>
    <x v="8"/>
    <x v="92"/>
    <s v="ACCRA"/>
    <n v="21"/>
    <n v="16"/>
    <n v="6"/>
    <n v="3"/>
    <n v="0.15789473684210525"/>
    <n v="10482"/>
    <n v="6558"/>
    <n v="1181"/>
    <n v="0.18008539188777067"/>
    <n v="0"/>
    <n v="3927"/>
    <n v="0.37453505007153076"/>
    <n v="10503"/>
    <n v="6574"/>
    <n v="3930"/>
    <n v="0.37414318354912413"/>
  </r>
  <r>
    <x v="8"/>
    <x v="68"/>
    <s v="ATHENS"/>
    <n v="0"/>
    <n v="0"/>
    <n v="0"/>
    <n v="0"/>
    <s v=""/>
    <n v="4"/>
    <n v="4"/>
    <n v="0"/>
    <n v="0"/>
    <n v="0"/>
    <n v="0"/>
    <n v="0"/>
    <n v="4"/>
    <n v="4"/>
    <s v=""/>
    <s v=""/>
  </r>
  <r>
    <x v="8"/>
    <x v="117"/>
    <s v="GUATEMALA CITY"/>
    <n v="0"/>
    <n v="0"/>
    <n v="0"/>
    <n v="0"/>
    <s v=""/>
    <n v="63"/>
    <n v="61"/>
    <n v="14"/>
    <n v="0.22950819672131148"/>
    <n v="0"/>
    <n v="0"/>
    <n v="0"/>
    <n v="63"/>
    <n v="61"/>
    <s v=""/>
    <s v=""/>
  </r>
  <r>
    <x v="8"/>
    <x v="118"/>
    <s v="CONAKRY"/>
    <n v="74"/>
    <n v="30"/>
    <n v="15"/>
    <n v="32"/>
    <n v="0.5161290322580645"/>
    <n v="18015"/>
    <n v="7957"/>
    <n v="2365"/>
    <n v="0.29722257132084956"/>
    <n v="14"/>
    <n v="9976"/>
    <n v="0.55585891792500142"/>
    <n v="18089"/>
    <n v="8001"/>
    <n v="10008"/>
    <n v="0.55572213893053468"/>
  </r>
  <r>
    <x v="8"/>
    <x v="119"/>
    <s v="PORT AU PRINCE"/>
    <n v="50"/>
    <n v="33"/>
    <n v="5"/>
    <n v="14"/>
    <n v="0.2978723404255319"/>
    <n v="1875"/>
    <n v="1233"/>
    <n v="402"/>
    <n v="0.32603406326034062"/>
    <n v="0"/>
    <n v="641"/>
    <n v="0.34204909284951973"/>
    <n v="1925"/>
    <n v="1266"/>
    <n v="655"/>
    <n v="0.34096824570536177"/>
  </r>
  <r>
    <x v="8"/>
    <x v="17"/>
    <s v="HONG KONG"/>
    <n v="1"/>
    <n v="1"/>
    <n v="0"/>
    <n v="0"/>
    <n v="0"/>
    <n v="3770"/>
    <n v="3593"/>
    <n v="665"/>
    <n v="0.18508210409128861"/>
    <n v="0"/>
    <n v="121"/>
    <n v="3.2579429186860527E-2"/>
    <n v="3771"/>
    <n v="3594"/>
    <n v="121"/>
    <n v="3.2570659488559896E-2"/>
  </r>
  <r>
    <x v="8"/>
    <x v="18"/>
    <s v="BANGALORE"/>
    <n v="45"/>
    <n v="38"/>
    <n v="23"/>
    <n v="4"/>
    <n v="9.5238095238095233E-2"/>
    <n v="54046"/>
    <n v="49275"/>
    <n v="21613"/>
    <n v="0.43861998985286654"/>
    <n v="0"/>
    <n v="4221"/>
    <n v="7.8903095558546438E-2"/>
    <n v="54091"/>
    <n v="49313"/>
    <n v="4225"/>
    <n v="7.8915910194628111E-2"/>
  </r>
  <r>
    <x v="8"/>
    <x v="18"/>
    <s v="CHENNAI"/>
    <n v="13"/>
    <n v="9"/>
    <n v="0"/>
    <n v="2"/>
    <n v="0.18181818181818182"/>
    <n v="28780"/>
    <n v="23076"/>
    <n v="10323"/>
    <n v="0.44734789391575663"/>
    <n v="0"/>
    <n v="5626"/>
    <n v="0.19601421503727964"/>
    <n v="28793"/>
    <n v="23085"/>
    <n v="5628"/>
    <n v="0.19600877651238116"/>
  </r>
  <r>
    <x v="8"/>
    <x v="18"/>
    <s v="KOLKATA"/>
    <n v="9"/>
    <n v="6"/>
    <n v="0"/>
    <n v="1"/>
    <n v="0.14285714285714285"/>
    <n v="10116"/>
    <n v="9149"/>
    <n v="825"/>
    <n v="9.0173789485189643E-2"/>
    <n v="0"/>
    <n v="870"/>
    <n v="8.6835013474398648E-2"/>
    <n v="10125"/>
    <n v="9155"/>
    <n v="871"/>
    <n v="8.6874127269100335E-2"/>
  </r>
  <r>
    <x v="8"/>
    <x v="18"/>
    <s v="MUMBAI"/>
    <n v="53"/>
    <n v="46"/>
    <n v="27"/>
    <n v="8"/>
    <n v="0.14814814814814814"/>
    <n v="64765"/>
    <n v="56877"/>
    <n v="23202"/>
    <n v="0.40793290785378977"/>
    <n v="1"/>
    <n v="7613"/>
    <n v="0.11804747949326262"/>
    <n v="64818"/>
    <n v="56924"/>
    <n v="7621"/>
    <n v="0.11807266248353862"/>
  </r>
  <r>
    <x v="8"/>
    <x v="18"/>
    <s v="NEW DELHI"/>
    <n v="47"/>
    <n v="25"/>
    <n v="1"/>
    <n v="15"/>
    <n v="0.375"/>
    <n v="46477"/>
    <n v="33695"/>
    <n v="6090"/>
    <n v="0.18073898204481378"/>
    <n v="21"/>
    <n v="12728"/>
    <n v="0.27405046938248212"/>
    <n v="46524"/>
    <n v="33741"/>
    <n v="12743"/>
    <n v="0.27413733757852166"/>
  </r>
  <r>
    <x v="8"/>
    <x v="19"/>
    <s v="JAKARTA"/>
    <n v="1"/>
    <n v="0"/>
    <n v="0"/>
    <n v="1"/>
    <n v="1"/>
    <n v="66061"/>
    <n v="62953"/>
    <n v="17845"/>
    <n v="0.28346544247295602"/>
    <n v="0"/>
    <n v="1724"/>
    <n v="2.6655534424911483E-2"/>
    <n v="66062"/>
    <n v="62953"/>
    <n v="1725"/>
    <n v="2.6670583505983489E-2"/>
  </r>
  <r>
    <x v="8"/>
    <x v="20"/>
    <s v="TEHERAN"/>
    <n v="1"/>
    <n v="1"/>
    <n v="0"/>
    <n v="0"/>
    <n v="0"/>
    <n v="27597"/>
    <n v="19812"/>
    <n v="5566"/>
    <n v="0.28094084393296992"/>
    <n v="26"/>
    <n v="6715"/>
    <n v="0.25289044552404627"/>
    <n v="27598"/>
    <n v="19839"/>
    <n v="6715"/>
    <n v="0.25288092189500638"/>
  </r>
  <r>
    <x v="8"/>
    <x v="91"/>
    <s v="BAGHDAD"/>
    <n v="4"/>
    <n v="1"/>
    <n v="1"/>
    <n v="3"/>
    <n v="0.75"/>
    <n v="10362"/>
    <n v="7021"/>
    <n v="1257"/>
    <n v="0.17903432559464463"/>
    <n v="87"/>
    <n v="3103"/>
    <n v="0.30388796396043483"/>
    <n v="10366"/>
    <n v="7109"/>
    <n v="3106"/>
    <n v="0.30406265296133139"/>
  </r>
  <r>
    <x v="8"/>
    <x v="91"/>
    <s v="ERBIL"/>
    <n v="2"/>
    <n v="0"/>
    <n v="0"/>
    <n v="2"/>
    <n v="1"/>
    <n v="10013"/>
    <n v="5670"/>
    <n v="1623"/>
    <n v="0.28624338624338624"/>
    <n v="6"/>
    <n v="4628"/>
    <n v="0.44914596273291924"/>
    <n v="10015"/>
    <n v="5676"/>
    <n v="4630"/>
    <n v="0.44925286241024648"/>
  </r>
  <r>
    <x v="8"/>
    <x v="21"/>
    <s v="DUBLIN"/>
    <n v="2"/>
    <n v="1"/>
    <n v="0"/>
    <n v="0"/>
    <n v="0"/>
    <n v="5658"/>
    <n v="5493"/>
    <n v="2774"/>
    <n v="0.50500637174585838"/>
    <n v="13"/>
    <n v="72"/>
    <n v="1.2907852276801721E-2"/>
    <n v="5660"/>
    <n v="5507"/>
    <n v="72"/>
    <n v="1.2905538626994085E-2"/>
  </r>
  <r>
    <x v="8"/>
    <x v="22"/>
    <s v="JERUSALEM"/>
    <n v="0"/>
    <n v="0"/>
    <n v="0"/>
    <n v="0"/>
    <s v=""/>
    <n v="5208"/>
    <n v="4185"/>
    <n v="861"/>
    <n v="0.20573476702508961"/>
    <n v="210"/>
    <n v="636"/>
    <n v="0.12641621943947526"/>
    <n v="5208"/>
    <n v="4395"/>
    <n v="636"/>
    <n v="0.12641621943947526"/>
  </r>
  <r>
    <x v="8"/>
    <x v="22"/>
    <s v="TEL AVIV"/>
    <n v="5"/>
    <n v="5"/>
    <n v="1"/>
    <n v="0"/>
    <n v="0"/>
    <n v="628"/>
    <n v="597"/>
    <n v="50"/>
    <n v="8.3752093802345065E-2"/>
    <n v="5"/>
    <n v="10"/>
    <n v="1.6339869281045753E-2"/>
    <n v="633"/>
    <n v="607"/>
    <n v="10"/>
    <n v="1.6207455429497569E-2"/>
  </r>
  <r>
    <x v="8"/>
    <x v="70"/>
    <s v="ROME"/>
    <n v="0"/>
    <n v="0"/>
    <n v="0"/>
    <n v="0"/>
    <s v=""/>
    <n v="4"/>
    <n v="3"/>
    <n v="0"/>
    <n v="0"/>
    <n v="0"/>
    <n v="0"/>
    <n v="0"/>
    <n v="4"/>
    <n v="3"/>
    <s v=""/>
    <s v=""/>
  </r>
  <r>
    <x v="8"/>
    <x v="23"/>
    <s v="TOKYO"/>
    <n v="0"/>
    <n v="0"/>
    <n v="0"/>
    <n v="0"/>
    <s v=""/>
    <n v="4553"/>
    <n v="4158"/>
    <n v="991"/>
    <n v="0.23833573833573835"/>
    <n v="2"/>
    <n v="229"/>
    <n v="5.2175894281157438E-2"/>
    <n v="4553"/>
    <n v="4160"/>
    <n v="229"/>
    <n v="5.2175894281157438E-2"/>
  </r>
  <r>
    <x v="8"/>
    <x v="24"/>
    <s v="AMMAN"/>
    <n v="0"/>
    <n v="0"/>
    <n v="0"/>
    <n v="0"/>
    <s v=""/>
    <n v="7372"/>
    <n v="6379"/>
    <n v="3378"/>
    <n v="0.52955008622041078"/>
    <n v="192"/>
    <n v="897"/>
    <n v="0.12011247991430102"/>
    <n v="7372"/>
    <n v="6571"/>
    <n v="897"/>
    <n v="0.12011247991430102"/>
  </r>
  <r>
    <x v="8"/>
    <x v="25"/>
    <s v="ASTANA"/>
    <n v="0"/>
    <n v="0"/>
    <n v="0"/>
    <n v="0"/>
    <s v=""/>
    <n v="19092"/>
    <n v="17576"/>
    <n v="6142"/>
    <n v="0.34945380063723258"/>
    <n v="9"/>
    <n v="876"/>
    <n v="4.7451383998699963E-2"/>
    <n v="19092"/>
    <n v="17585"/>
    <n v="876"/>
    <n v="4.7451383998699963E-2"/>
  </r>
  <r>
    <x v="8"/>
    <x v="26"/>
    <s v="NAIROBI"/>
    <n v="3"/>
    <n v="2"/>
    <n v="2"/>
    <n v="1"/>
    <n v="0.33333333333333331"/>
    <n v="4336"/>
    <n v="3170"/>
    <n v="588"/>
    <n v="0.18548895899053627"/>
    <n v="23"/>
    <n v="1133"/>
    <n v="0.26190476190476192"/>
    <n v="4339"/>
    <n v="3195"/>
    <n v="1134"/>
    <n v="0.26195426195426197"/>
  </r>
  <r>
    <x v="8"/>
    <x v="27"/>
    <s v="KUWAIT"/>
    <n v="1"/>
    <n v="0"/>
    <n v="0"/>
    <n v="1"/>
    <n v="1"/>
    <n v="35461"/>
    <n v="34532"/>
    <n v="28469"/>
    <n v="0.82442372292366506"/>
    <n v="12"/>
    <n v="959"/>
    <n v="2.7011801819564543E-2"/>
    <n v="35462"/>
    <n v="34544"/>
    <n v="960"/>
    <n v="2.7039206849932402E-2"/>
  </r>
  <r>
    <x v="8"/>
    <x v="120"/>
    <s v="VIENTIANE"/>
    <n v="0"/>
    <n v="0"/>
    <n v="0"/>
    <n v="0"/>
    <s v=""/>
    <n v="2312"/>
    <n v="2098"/>
    <n v="481"/>
    <n v="0.22926596758817921"/>
    <n v="0"/>
    <n v="187"/>
    <n v="8.1838074398249458E-2"/>
    <n v="2312"/>
    <n v="2098"/>
    <n v="187"/>
    <n v="8.1838074398249458E-2"/>
  </r>
  <r>
    <x v="8"/>
    <x v="121"/>
    <s v="RIGA"/>
    <n v="0"/>
    <n v="0"/>
    <n v="0"/>
    <n v="0"/>
    <s v=""/>
    <n v="1"/>
    <n v="1"/>
    <n v="0"/>
    <n v="0"/>
    <n v="0"/>
    <n v="0"/>
    <n v="0"/>
    <n v="1"/>
    <n v="1"/>
    <s v=""/>
    <s v=""/>
  </r>
  <r>
    <x v="8"/>
    <x v="28"/>
    <s v="BEIRUT"/>
    <n v="52"/>
    <n v="6"/>
    <n v="1"/>
    <n v="35"/>
    <n v="0.85365853658536583"/>
    <n v="54456"/>
    <n v="47886"/>
    <n v="20825"/>
    <n v="0.43488702334711604"/>
    <n v="95"/>
    <n v="5585"/>
    <n v="0.10426389874173916"/>
    <n v="54508"/>
    <n v="47987"/>
    <n v="5620"/>
    <n v="0.10483705486223814"/>
  </r>
  <r>
    <x v="8"/>
    <x v="122"/>
    <s v="ANTANANARIVO"/>
    <n v="4"/>
    <n v="3"/>
    <n v="3"/>
    <n v="1"/>
    <n v="0.25"/>
    <n v="15452"/>
    <n v="11028"/>
    <n v="4097"/>
    <n v="0.3715088864708016"/>
    <n v="2"/>
    <n v="4797"/>
    <n v="0.30308965691539774"/>
    <n v="15456"/>
    <n v="11033"/>
    <n v="4798"/>
    <n v="0.30307624281473061"/>
  </r>
  <r>
    <x v="8"/>
    <x v="29"/>
    <s v="KUALA LUMPUR"/>
    <n v="0"/>
    <n v="0"/>
    <n v="0"/>
    <n v="0"/>
    <s v=""/>
    <n v="1963"/>
    <n v="1278"/>
    <n v="227"/>
    <n v="0.17762128325508608"/>
    <n v="0"/>
    <n v="653"/>
    <n v="0.33816675297773174"/>
    <n v="1963"/>
    <n v="1278"/>
    <n v="653"/>
    <n v="0.33816675297773174"/>
  </r>
  <r>
    <x v="8"/>
    <x v="123"/>
    <s v="BAMAKO"/>
    <n v="5"/>
    <n v="2"/>
    <n v="0"/>
    <n v="0"/>
    <n v="0"/>
    <n v="2116"/>
    <n v="1760"/>
    <n v="454"/>
    <n v="0.25795454545454544"/>
    <n v="13"/>
    <n v="311"/>
    <n v="0.14923224568138196"/>
    <n v="2121"/>
    <n v="1775"/>
    <n v="311"/>
    <n v="0.14908916586768936"/>
  </r>
  <r>
    <x v="8"/>
    <x v="124"/>
    <s v="VALETTA"/>
    <n v="0"/>
    <n v="0"/>
    <n v="0"/>
    <n v="0"/>
    <s v=""/>
    <n v="4"/>
    <n v="2"/>
    <n v="0"/>
    <n v="0"/>
    <n v="0"/>
    <n v="0"/>
    <n v="0"/>
    <n v="4"/>
    <n v="2"/>
    <s v=""/>
    <s v=""/>
  </r>
  <r>
    <x v="8"/>
    <x v="125"/>
    <s v="NOUAKCHOTT"/>
    <n v="10"/>
    <n v="6"/>
    <n v="0"/>
    <n v="4"/>
    <n v="0.4"/>
    <n v="5148"/>
    <n v="3483"/>
    <n v="2118"/>
    <n v="0.60809646856158484"/>
    <n v="30"/>
    <n v="1577"/>
    <n v="0.30982318271119841"/>
    <n v="5158"/>
    <n v="3519"/>
    <n v="1581"/>
    <n v="0.31"/>
  </r>
  <r>
    <x v="8"/>
    <x v="126"/>
    <s v="PORT LOUIS"/>
    <n v="1"/>
    <n v="1"/>
    <n v="0"/>
    <n v="0"/>
    <n v="0"/>
    <n v="722"/>
    <n v="664"/>
    <n v="468"/>
    <n v="0.70481927710843373"/>
    <n v="5"/>
    <n v="59"/>
    <n v="8.1043956043956047E-2"/>
    <n v="723"/>
    <n v="670"/>
    <n v="59"/>
    <n v="8.0932784636488342E-2"/>
  </r>
  <r>
    <x v="8"/>
    <x v="30"/>
    <s v="MEXICO CITY"/>
    <n v="45"/>
    <n v="38"/>
    <n v="0"/>
    <n v="2"/>
    <n v="0.05"/>
    <n v="597"/>
    <n v="523"/>
    <n v="76"/>
    <n v="0.14531548757170173"/>
    <n v="0"/>
    <n v="57"/>
    <n v="9.8275862068965519E-2"/>
    <n v="642"/>
    <n v="561"/>
    <n v="59"/>
    <n v="9.5161290322580638E-2"/>
  </r>
  <r>
    <x v="8"/>
    <x v="127"/>
    <s v="MONACO"/>
    <n v="0"/>
    <n v="0"/>
    <n v="0"/>
    <n v="0"/>
    <s v=""/>
    <n v="1"/>
    <n v="1"/>
    <n v="1"/>
    <n v="1"/>
    <n v="0"/>
    <n v="0"/>
    <n v="0"/>
    <n v="1"/>
    <n v="1"/>
    <s v=""/>
    <s v=""/>
  </r>
  <r>
    <x v="8"/>
    <x v="93"/>
    <s v="ULAN BATOR"/>
    <n v="1"/>
    <n v="1"/>
    <n v="0"/>
    <n v="0"/>
    <n v="0"/>
    <n v="2792"/>
    <n v="2245"/>
    <n v="340"/>
    <n v="0.15144766146993319"/>
    <n v="2"/>
    <n v="498"/>
    <n v="0.18142076502732241"/>
    <n v="2793"/>
    <n v="2248"/>
    <n v="498"/>
    <n v="0.18135469774217042"/>
  </r>
  <r>
    <x v="8"/>
    <x v="31"/>
    <s v="CASABLANCA"/>
    <n v="3"/>
    <n v="1"/>
    <n v="1"/>
    <n v="0"/>
    <n v="0"/>
    <n v="117682"/>
    <n v="105196"/>
    <n v="71467"/>
    <n v="0.67936993802045709"/>
    <n v="59"/>
    <n v="9995"/>
    <n v="8.6724511930585682E-2"/>
    <n v="117685"/>
    <n v="105256"/>
    <n v="9995"/>
    <n v="8.67237594467727E-2"/>
  </r>
  <r>
    <x v="8"/>
    <x v="31"/>
    <s v="RABAT"/>
    <n v="6"/>
    <n v="0"/>
    <n v="0"/>
    <n v="5"/>
    <n v="1"/>
    <n v="177590"/>
    <n v="158365"/>
    <n v="75777"/>
    <n v="0.47849587977141411"/>
    <n v="224"/>
    <n v="19180"/>
    <n v="0.10789282720834341"/>
    <n v="177596"/>
    <n v="158589"/>
    <n v="19185"/>
    <n v="0.10791791825576294"/>
  </r>
  <r>
    <x v="8"/>
    <x v="98"/>
    <s v="MAPUTO"/>
    <n v="1"/>
    <n v="1"/>
    <n v="0"/>
    <n v="0"/>
    <n v="0"/>
    <n v="1696"/>
    <n v="1344"/>
    <n v="376"/>
    <n v="0.27976190476190477"/>
    <n v="2"/>
    <n v="337"/>
    <n v="0.20023767082590613"/>
    <n v="1697"/>
    <n v="1347"/>
    <n v="337"/>
    <n v="0.2001187648456057"/>
  </r>
  <r>
    <x v="8"/>
    <x v="128"/>
    <s v="YANGON"/>
    <n v="0"/>
    <n v="0"/>
    <n v="0"/>
    <n v="0"/>
    <s v=""/>
    <n v="1676"/>
    <n v="1527"/>
    <n v="117"/>
    <n v="7.6620825147347735E-2"/>
    <n v="2"/>
    <n v="134"/>
    <n v="8.0577269993986775E-2"/>
    <n v="1676"/>
    <n v="1529"/>
    <n v="134"/>
    <n v="8.0577269993986775E-2"/>
  </r>
  <r>
    <x v="8"/>
    <x v="129"/>
    <s v="WELLINGTON"/>
    <n v="0"/>
    <n v="0"/>
    <n v="0"/>
    <n v="0"/>
    <s v=""/>
    <n v="909"/>
    <n v="867"/>
    <n v="42"/>
    <n v="4.8442906574394463E-2"/>
    <n v="0"/>
    <n v="4"/>
    <n v="4.5924225028702642E-3"/>
    <n v="909"/>
    <n v="867"/>
    <n v="4"/>
    <n v="4.5924225028702642E-3"/>
  </r>
  <r>
    <x v="8"/>
    <x v="32"/>
    <s v="ABUJA"/>
    <n v="115"/>
    <n v="68"/>
    <n v="2"/>
    <n v="45"/>
    <n v="0.39823008849557523"/>
    <n v="18068"/>
    <n v="10114"/>
    <n v="1901"/>
    <n v="0.18795728692900929"/>
    <n v="103"/>
    <n v="7906"/>
    <n v="0.43624124041273521"/>
    <n v="18183"/>
    <n v="10285"/>
    <n v="7951"/>
    <n v="0.43600570300504499"/>
  </r>
  <r>
    <x v="8"/>
    <x v="32"/>
    <s v="LAGOS"/>
    <n v="714"/>
    <n v="451"/>
    <n v="337"/>
    <n v="230"/>
    <n v="0.33773861967694568"/>
    <n v="40515"/>
    <n v="19261"/>
    <n v="5376"/>
    <n v="0.27911323399615806"/>
    <n v="24"/>
    <n v="19872"/>
    <n v="0.50749546696631509"/>
    <n v="41229"/>
    <n v="19736"/>
    <n v="20102"/>
    <n v="0.50459360409659115"/>
  </r>
  <r>
    <x v="8"/>
    <x v="33"/>
    <s v="SKOPJE"/>
    <n v="0"/>
    <n v="0"/>
    <n v="0"/>
    <n v="0"/>
    <s v=""/>
    <n v="30"/>
    <n v="24"/>
    <n v="5"/>
    <n v="0.20833333333333334"/>
    <n v="0"/>
    <n v="5"/>
    <n v="0.17241379310344829"/>
    <n v="30"/>
    <n v="24"/>
    <n v="5"/>
    <n v="0.17241379310344829"/>
  </r>
  <r>
    <x v="8"/>
    <x v="86"/>
    <s v="OSLO"/>
    <n v="0"/>
    <n v="0"/>
    <n v="0"/>
    <n v="0"/>
    <s v=""/>
    <n v="7"/>
    <n v="7"/>
    <n v="1"/>
    <n v="0.14285714285714285"/>
    <n v="1"/>
    <n v="0"/>
    <n v="0"/>
    <n v="7"/>
    <n v="8"/>
    <s v=""/>
    <s v=""/>
  </r>
  <r>
    <x v="8"/>
    <x v="34"/>
    <s v="MUSCAT"/>
    <n v="0"/>
    <n v="0"/>
    <n v="0"/>
    <n v="0"/>
    <s v=""/>
    <n v="13125"/>
    <n v="11839"/>
    <n v="9666"/>
    <n v="0.81645409240645328"/>
    <n v="3"/>
    <n v="1187"/>
    <n v="9.1104459283137609E-2"/>
    <n v="13125"/>
    <n v="11842"/>
    <n v="1187"/>
    <n v="9.1104459283137609E-2"/>
  </r>
  <r>
    <x v="8"/>
    <x v="35"/>
    <s v="ISLAMABAD"/>
    <n v="0"/>
    <n v="0"/>
    <n v="0"/>
    <n v="0"/>
    <s v=""/>
    <n v="9503"/>
    <n v="5975"/>
    <n v="2078"/>
    <n v="0.34778242677824267"/>
    <n v="48"/>
    <n v="3575"/>
    <n v="0.37247343196499272"/>
    <n v="9503"/>
    <n v="6023"/>
    <n v="3575"/>
    <n v="0.37247343196499272"/>
  </r>
  <r>
    <x v="8"/>
    <x v="73"/>
    <s v="PANAMA CITY"/>
    <n v="11"/>
    <n v="11"/>
    <n v="0"/>
    <n v="0"/>
    <n v="0"/>
    <n v="150"/>
    <n v="128"/>
    <n v="12"/>
    <n v="9.375E-2"/>
    <n v="0"/>
    <n v="7"/>
    <n v="5.185185185185185E-2"/>
    <n v="161"/>
    <n v="139"/>
    <n v="7"/>
    <n v="4.7945205479452052E-2"/>
  </r>
  <r>
    <x v="8"/>
    <x v="36"/>
    <s v="LIMA"/>
    <n v="14"/>
    <n v="10"/>
    <n v="0"/>
    <n v="0"/>
    <n v="0"/>
    <n v="147"/>
    <n v="124"/>
    <n v="27"/>
    <n v="0.21774193548387097"/>
    <n v="0"/>
    <n v="13"/>
    <n v="9.4890510948905105E-2"/>
    <n v="161"/>
    <n v="134"/>
    <n v="13"/>
    <n v="8.8435374149659865E-2"/>
  </r>
  <r>
    <x v="8"/>
    <x v="37"/>
    <s v="MANILA"/>
    <n v="11"/>
    <n v="8"/>
    <n v="0"/>
    <n v="1"/>
    <n v="0.1111111111111111"/>
    <n v="33876"/>
    <n v="31194"/>
    <n v="8914"/>
    <n v="0.28576008206706416"/>
    <n v="0"/>
    <n v="2667"/>
    <n v="7.8763178878355627E-2"/>
    <n v="33887"/>
    <n v="31202"/>
    <n v="2668"/>
    <n v="7.8771774431650426E-2"/>
  </r>
  <r>
    <x v="8"/>
    <x v="74"/>
    <s v="WARSAW"/>
    <n v="1"/>
    <n v="1"/>
    <n v="0"/>
    <n v="0"/>
    <n v="0"/>
    <n v="2"/>
    <n v="2"/>
    <n v="0"/>
    <n v="0"/>
    <n v="1"/>
    <n v="0"/>
    <n v="0"/>
    <n v="3"/>
    <n v="4"/>
    <s v=""/>
    <s v=""/>
  </r>
  <r>
    <x v="8"/>
    <x v="38"/>
    <s v="DOHA"/>
    <n v="1"/>
    <n v="1"/>
    <n v="0"/>
    <n v="0"/>
    <n v="0"/>
    <n v="23174"/>
    <n v="21185"/>
    <n v="12211"/>
    <n v="0.57639839509086621"/>
    <n v="18"/>
    <n v="1834"/>
    <n v="7.9611060467942876E-2"/>
    <n v="23175"/>
    <n v="21204"/>
    <n v="1834"/>
    <n v="7.9607604826807885E-2"/>
  </r>
  <r>
    <x v="8"/>
    <x v="39"/>
    <s v="BUCHAREST"/>
    <n v="0"/>
    <n v="0"/>
    <n v="0"/>
    <n v="0"/>
    <s v=""/>
    <n v="13"/>
    <n v="12"/>
    <n v="3"/>
    <n v="0.25"/>
    <n v="1"/>
    <n v="0"/>
    <n v="0"/>
    <n v="13"/>
    <n v="13"/>
    <s v=""/>
    <s v=""/>
  </r>
  <r>
    <x v="8"/>
    <x v="40"/>
    <s v="MOSCOW"/>
    <n v="5"/>
    <n v="1"/>
    <n v="0"/>
    <n v="2"/>
    <n v="0.66666666666666663"/>
    <n v="167549"/>
    <n v="156547"/>
    <n v="21935"/>
    <n v="0.14011766434361567"/>
    <n v="267"/>
    <n v="5634"/>
    <n v="3.4681867428346301E-2"/>
    <n v="167554"/>
    <n v="156815"/>
    <n v="5636"/>
    <n v="3.4693538359259098E-2"/>
  </r>
  <r>
    <x v="8"/>
    <x v="76"/>
    <s v="KIGALI"/>
    <n v="0"/>
    <n v="0"/>
    <n v="0"/>
    <n v="0"/>
    <s v=""/>
    <n v="5977"/>
    <n v="3587"/>
    <n v="811"/>
    <n v="0.22609422916085867"/>
    <n v="118"/>
    <n v="2265"/>
    <n v="0.37939698492462309"/>
    <n v="5977"/>
    <n v="3705"/>
    <n v="2265"/>
    <n v="0.37939698492462309"/>
  </r>
  <r>
    <x v="8"/>
    <x v="130"/>
    <s v="CASTRIES"/>
    <n v="48"/>
    <n v="46"/>
    <n v="4"/>
    <n v="0"/>
    <n v="0"/>
    <n v="203"/>
    <n v="190"/>
    <n v="79"/>
    <n v="0.41578947368421054"/>
    <n v="0"/>
    <n v="0"/>
    <n v="0"/>
    <n v="251"/>
    <n v="236"/>
    <s v=""/>
    <s v=""/>
  </r>
  <r>
    <x v="8"/>
    <x v="41"/>
    <s v="JEDDAH"/>
    <n v="3"/>
    <n v="3"/>
    <n v="0"/>
    <n v="0"/>
    <n v="0"/>
    <n v="88206"/>
    <n v="83171"/>
    <n v="77526"/>
    <n v="0.93212778492503401"/>
    <n v="17"/>
    <n v="4916"/>
    <n v="5.579769363479524E-2"/>
    <n v="88209"/>
    <n v="83191"/>
    <n v="4916"/>
    <n v="5.5795793750780302E-2"/>
  </r>
  <r>
    <x v="8"/>
    <x v="41"/>
    <s v="RIYADH"/>
    <n v="4"/>
    <n v="3"/>
    <n v="2"/>
    <n v="0"/>
    <n v="0"/>
    <n v="146125"/>
    <n v="141034"/>
    <n v="131747"/>
    <n v="0.934150630344456"/>
    <n v="25"/>
    <n v="3938"/>
    <n v="2.7159182603778011E-2"/>
    <n v="146129"/>
    <n v="141062"/>
    <n v="3938"/>
    <n v="2.7158620689655171E-2"/>
  </r>
  <r>
    <x v="8"/>
    <x v="42"/>
    <s v="DAKAR"/>
    <n v="92"/>
    <n v="35"/>
    <n v="5"/>
    <n v="51"/>
    <n v="0.59302325581395354"/>
    <n v="35242"/>
    <n v="19358"/>
    <n v="7049"/>
    <n v="0.36413885731997109"/>
    <n v="6"/>
    <n v="16513"/>
    <n v="0.46026702344120191"/>
    <n v="35334"/>
    <n v="19399"/>
    <n v="16564"/>
    <n v="0.46058448961432585"/>
  </r>
  <r>
    <x v="8"/>
    <x v="43"/>
    <s v="BELGRADE"/>
    <n v="6"/>
    <n v="5"/>
    <n v="0"/>
    <n v="1"/>
    <n v="0.16666666666666666"/>
    <n v="1091"/>
    <n v="1041"/>
    <n v="92"/>
    <n v="8.8376560999039386E-2"/>
    <n v="6"/>
    <n v="66"/>
    <n v="5.9299191374663072E-2"/>
    <n v="1097"/>
    <n v="1052"/>
    <n v="67"/>
    <n v="5.9874888293118857E-2"/>
  </r>
  <r>
    <x v="8"/>
    <x v="77"/>
    <s v="SINGAPORE"/>
    <n v="2"/>
    <n v="2"/>
    <n v="0"/>
    <n v="0"/>
    <n v="0"/>
    <n v="9316"/>
    <n v="8512"/>
    <n v="2984"/>
    <n v="0.35056390977443608"/>
    <n v="2"/>
    <n v="739"/>
    <n v="7.9865989408840377E-2"/>
    <n v="9318"/>
    <n v="8516"/>
    <n v="739"/>
    <n v="7.9848730415991359E-2"/>
  </r>
  <r>
    <x v="8"/>
    <x v="46"/>
    <s v="CAPE TOWN"/>
    <n v="1"/>
    <n v="0"/>
    <n v="0"/>
    <n v="0"/>
    <s v=""/>
    <n v="120"/>
    <n v="0"/>
    <n v="0"/>
    <s v=""/>
    <n v="0"/>
    <n v="0"/>
    <s v=""/>
    <n v="121"/>
    <s v=""/>
    <s v=""/>
    <s v=""/>
  </r>
  <r>
    <x v="8"/>
    <x v="46"/>
    <s v="JOHANNESBURG"/>
    <n v="6"/>
    <n v="5"/>
    <n v="2"/>
    <n v="1"/>
    <n v="0.16666666666666666"/>
    <n v="32785"/>
    <n v="29622"/>
    <n v="10232"/>
    <n v="0.34541894537843493"/>
    <n v="3"/>
    <n v="2742"/>
    <n v="8.4715914357215677E-2"/>
    <n v="32791"/>
    <n v="29630"/>
    <n v="2743"/>
    <n v="8.4731103079726935E-2"/>
  </r>
  <r>
    <x v="8"/>
    <x v="47"/>
    <s v="SEOUL"/>
    <n v="1"/>
    <n v="1"/>
    <n v="1"/>
    <n v="0"/>
    <n v="0"/>
    <n v="681"/>
    <n v="579"/>
    <n v="92"/>
    <n v="0.15889464594127806"/>
    <n v="0"/>
    <n v="80"/>
    <n v="0.12139605462822459"/>
    <n v="682"/>
    <n v="580"/>
    <n v="80"/>
    <n v="0.12121212121212122"/>
  </r>
  <r>
    <x v="8"/>
    <x v="78"/>
    <s v="MADRID"/>
    <n v="0"/>
    <n v="0"/>
    <n v="0"/>
    <n v="0"/>
    <s v=""/>
    <n v="69"/>
    <n v="67"/>
    <n v="7"/>
    <n v="0.1044776119402985"/>
    <n v="0"/>
    <n v="3"/>
    <n v="4.2857142857142858E-2"/>
    <n v="69"/>
    <n v="67"/>
    <n v="3"/>
    <n v="4.2857142857142858E-2"/>
  </r>
  <r>
    <x v="8"/>
    <x v="131"/>
    <s v="COLOMBO"/>
    <n v="5"/>
    <n v="4"/>
    <n v="3"/>
    <n v="1"/>
    <n v="0.2"/>
    <n v="9219"/>
    <n v="6365"/>
    <n v="1318"/>
    <n v="0.207069913589945"/>
    <n v="0"/>
    <n v="2751"/>
    <n v="0.30177709521720053"/>
    <n v="9224"/>
    <n v="6369"/>
    <n v="2752"/>
    <n v="0.30172130248876222"/>
  </r>
  <r>
    <x v="8"/>
    <x v="132"/>
    <s v="PARAMARIBO"/>
    <n v="2"/>
    <n v="2"/>
    <n v="1"/>
    <n v="0"/>
    <n v="0"/>
    <n v="332"/>
    <n v="320"/>
    <n v="62"/>
    <n v="0.19375000000000001"/>
    <n v="2"/>
    <n v="20"/>
    <n v="5.8479532163742687E-2"/>
    <n v="334"/>
    <n v="324"/>
    <n v="20"/>
    <n v="5.8139534883720929E-2"/>
  </r>
  <r>
    <x v="8"/>
    <x v="101"/>
    <s v="STOCKHOLM"/>
    <n v="1"/>
    <n v="1"/>
    <n v="0"/>
    <n v="0"/>
    <n v="0"/>
    <n v="16"/>
    <n v="16"/>
    <n v="1"/>
    <n v="6.25E-2"/>
    <n v="0"/>
    <n v="0"/>
    <n v="0"/>
    <n v="17"/>
    <n v="17"/>
    <s v=""/>
    <s v=""/>
  </r>
  <r>
    <x v="8"/>
    <x v="88"/>
    <s v="GENEVA"/>
    <n v="0"/>
    <n v="0"/>
    <n v="0"/>
    <n v="0"/>
    <s v=""/>
    <n v="67"/>
    <n v="52"/>
    <n v="25"/>
    <n v="0.48076923076923078"/>
    <n v="0"/>
    <n v="10"/>
    <n v="0.16129032258064516"/>
    <n v="67"/>
    <n v="52"/>
    <n v="10"/>
    <n v="0.16129032258064516"/>
  </r>
  <r>
    <x v="8"/>
    <x v="49"/>
    <s v="TAIPEI"/>
    <n v="1"/>
    <n v="0"/>
    <n v="0"/>
    <n v="0"/>
    <s v=""/>
    <n v="402"/>
    <n v="334"/>
    <n v="23"/>
    <n v="6.8862275449101798E-2"/>
    <n v="0"/>
    <n v="30"/>
    <n v="8.2417582417582416E-2"/>
    <n v="403"/>
    <n v="334"/>
    <n v="30"/>
    <n v="8.2417582417582416E-2"/>
  </r>
  <r>
    <x v="8"/>
    <x v="79"/>
    <s v="DAR ES SALAAM"/>
    <n v="0"/>
    <n v="0"/>
    <n v="0"/>
    <n v="0"/>
    <s v=""/>
    <n v="3100"/>
    <n v="2378"/>
    <n v="221"/>
    <n v="9.2935239697224559E-2"/>
    <n v="1"/>
    <n v="654"/>
    <n v="0.21562809099901087"/>
    <n v="3100"/>
    <n v="2379"/>
    <n v="654"/>
    <n v="0.21562809099901087"/>
  </r>
  <r>
    <x v="8"/>
    <x v="50"/>
    <s v="BANGKOK"/>
    <n v="1"/>
    <n v="0"/>
    <n v="0"/>
    <n v="1"/>
    <n v="1"/>
    <n v="37707"/>
    <n v="35457"/>
    <n v="11815"/>
    <n v="0.33322052063062302"/>
    <n v="0"/>
    <n v="2142"/>
    <n v="5.6969600255325936E-2"/>
    <n v="37708"/>
    <n v="35457"/>
    <n v="2143"/>
    <n v="5.6994680851063829E-2"/>
  </r>
  <r>
    <x v="8"/>
    <x v="133"/>
    <s v="LOME"/>
    <n v="66"/>
    <n v="27"/>
    <n v="0"/>
    <n v="40"/>
    <n v="0.59701492537313428"/>
    <n v="8963"/>
    <n v="5235"/>
    <n v="1656"/>
    <n v="0.31633237822349569"/>
    <n v="0"/>
    <n v="3609"/>
    <n v="0.40807327001356852"/>
    <n v="9029"/>
    <n v="5262"/>
    <n v="3649"/>
    <n v="0.40949388396364045"/>
  </r>
  <r>
    <x v="8"/>
    <x v="51"/>
    <s v="TUNIS"/>
    <n v="0"/>
    <n v="0"/>
    <n v="0"/>
    <n v="0"/>
    <s v=""/>
    <n v="116833"/>
    <n v="98085"/>
    <n v="42164"/>
    <n v="0.42987204975276544"/>
    <n v="18"/>
    <n v="17865"/>
    <n v="0.15405111754966888"/>
    <n v="116833"/>
    <n v="98103"/>
    <n v="17865"/>
    <n v="0.15405111754966888"/>
  </r>
  <r>
    <x v="8"/>
    <x v="52"/>
    <s v="ANKARA"/>
    <n v="3"/>
    <n v="1"/>
    <n v="1"/>
    <n v="1"/>
    <n v="0.5"/>
    <n v="47308"/>
    <n v="40353"/>
    <n v="22572"/>
    <n v="0.55936361608802321"/>
    <n v="5"/>
    <n v="6632"/>
    <n v="0.14113641200255372"/>
    <n v="47311"/>
    <n v="40359"/>
    <n v="6633"/>
    <n v="0.14115168539325842"/>
  </r>
  <r>
    <x v="8"/>
    <x v="52"/>
    <s v="ISTANBUL"/>
    <n v="6"/>
    <n v="2"/>
    <n v="0"/>
    <n v="2"/>
    <n v="0.5"/>
    <n v="96071"/>
    <n v="79086"/>
    <n v="35274"/>
    <n v="0.44602078749715501"/>
    <n v="2"/>
    <n v="15205"/>
    <n v="0.1612526910799317"/>
    <n v="96077"/>
    <n v="79090"/>
    <n v="15207"/>
    <n v="0.16126706045791489"/>
  </r>
  <r>
    <x v="8"/>
    <x v="80"/>
    <s v="KAMPALA"/>
    <n v="2"/>
    <n v="0"/>
    <n v="0"/>
    <n v="1"/>
    <n v="1"/>
    <n v="5945"/>
    <n v="3892"/>
    <n v="512"/>
    <n v="0.131551901336074"/>
    <n v="6"/>
    <n v="1896"/>
    <n v="0.32723507076285813"/>
    <n v="5947"/>
    <n v="3898"/>
    <n v="1897"/>
    <n v="0.32735116479723902"/>
  </r>
  <r>
    <x v="8"/>
    <x v="89"/>
    <s v="KYIV"/>
    <n v="0"/>
    <n v="0"/>
    <n v="0"/>
    <n v="0"/>
    <s v=""/>
    <n v="511"/>
    <n v="372"/>
    <n v="147"/>
    <n v="0.39516129032258063"/>
    <n v="0"/>
    <n v="117"/>
    <n v="0.2392638036809816"/>
    <n v="511"/>
    <n v="372"/>
    <n v="117"/>
    <n v="0.2392638036809816"/>
  </r>
  <r>
    <x v="8"/>
    <x v="53"/>
    <s v="ABU DHABI"/>
    <n v="2"/>
    <n v="1"/>
    <n v="1"/>
    <n v="1"/>
    <n v="0.5"/>
    <n v="28160"/>
    <n v="23364"/>
    <n v="12477"/>
    <n v="0.5340267077555213"/>
    <n v="41"/>
    <n v="4702"/>
    <n v="0.16728928736613655"/>
    <n v="28162"/>
    <n v="23406"/>
    <n v="4703"/>
    <n v="0.16731296026183784"/>
  </r>
  <r>
    <x v="8"/>
    <x v="54"/>
    <s v="LONDON"/>
    <n v="4"/>
    <n v="3"/>
    <n v="0"/>
    <n v="0"/>
    <n v="0"/>
    <n v="129940"/>
    <n v="118552"/>
    <n v="23264"/>
    <n v="0.19623456373574466"/>
    <n v="50"/>
    <n v="10994"/>
    <n v="8.483286521188925E-2"/>
    <n v="129944"/>
    <n v="118605"/>
    <n v="10994"/>
    <n v="8.4830901473005191E-2"/>
  </r>
  <r>
    <x v="8"/>
    <x v="134"/>
    <s v="MONTEVIDEO"/>
    <n v="4"/>
    <n v="5"/>
    <n v="1"/>
    <n v="0"/>
    <n v="0"/>
    <n v="56"/>
    <n v="46"/>
    <n v="7"/>
    <n v="0.15217391304347827"/>
    <n v="0"/>
    <n v="4"/>
    <n v="0.08"/>
    <n v="60"/>
    <n v="51"/>
    <n v="4"/>
    <n v="7.2727272727272724E-2"/>
  </r>
  <r>
    <x v="8"/>
    <x v="55"/>
    <s v="WASHINGTON, DC"/>
    <n v="122"/>
    <n v="109"/>
    <n v="25"/>
    <n v="3"/>
    <n v="2.6785714285714284E-2"/>
    <n v="54021"/>
    <n v="51134"/>
    <n v="12767"/>
    <n v="0.24967731841827356"/>
    <n v="2998"/>
    <n v="2377"/>
    <n v="4.2064095984710399E-2"/>
    <n v="54143"/>
    <n v="54241"/>
    <n v="2380"/>
    <n v="4.2033874357570514E-2"/>
  </r>
  <r>
    <x v="8"/>
    <x v="90"/>
    <s v="TASHKENT"/>
    <n v="0"/>
    <n v="0"/>
    <n v="0"/>
    <n v="0"/>
    <s v=""/>
    <n v="11549"/>
    <n v="9859"/>
    <n v="2046"/>
    <n v="0.20752611826757278"/>
    <n v="230"/>
    <n v="1504"/>
    <n v="0.12973345984645906"/>
    <n v="11549"/>
    <n v="10089"/>
    <n v="1504"/>
    <n v="0.12973345984645906"/>
  </r>
  <r>
    <x v="8"/>
    <x v="135"/>
    <s v="PORT VILA"/>
    <n v="0"/>
    <n v="0"/>
    <n v="0"/>
    <n v="0"/>
    <s v=""/>
    <n v="198"/>
    <n v="182"/>
    <n v="12"/>
    <n v="6.5934065934065936E-2"/>
    <n v="0"/>
    <n v="4"/>
    <n v="2.1505376344086023E-2"/>
    <n v="198"/>
    <n v="182"/>
    <n v="4"/>
    <n v="2.1505376344086023E-2"/>
  </r>
  <r>
    <x v="8"/>
    <x v="136"/>
    <s v="CARACAS"/>
    <n v="0"/>
    <n v="0"/>
    <n v="0"/>
    <n v="0"/>
    <s v=""/>
    <n v="14"/>
    <n v="11"/>
    <n v="1"/>
    <n v="9.0909090909090912E-2"/>
    <n v="0"/>
    <n v="2"/>
    <n v="0.15384615384615385"/>
    <n v="14"/>
    <n v="11"/>
    <n v="2"/>
    <n v="0.15384615384615385"/>
  </r>
  <r>
    <x v="8"/>
    <x v="56"/>
    <s v="HANOI"/>
    <n v="0"/>
    <n v="0"/>
    <n v="0"/>
    <n v="0"/>
    <s v=""/>
    <n v="26675"/>
    <n v="24733"/>
    <n v="2298"/>
    <n v="9.2912303400315366E-2"/>
    <n v="19"/>
    <n v="1934"/>
    <n v="7.2472457468335458E-2"/>
    <n v="26675"/>
    <n v="24752"/>
    <n v="1934"/>
    <n v="7.2472457468335458E-2"/>
  </r>
  <r>
    <x v="8"/>
    <x v="56"/>
    <s v="HO CHI MINH"/>
    <n v="0"/>
    <n v="0"/>
    <n v="0"/>
    <n v="0"/>
    <s v=""/>
    <n v="24081"/>
    <n v="21757"/>
    <n v="1112"/>
    <n v="5.1109987590200856E-2"/>
    <n v="7"/>
    <n v="2300"/>
    <n v="9.5578457446808512E-2"/>
    <n v="24081"/>
    <n v="21764"/>
    <n v="2300"/>
    <n v="9.5578457446808512E-2"/>
  </r>
  <r>
    <x v="8"/>
    <x v="137"/>
    <s v="HARARE"/>
    <n v="4"/>
    <n v="0"/>
    <n v="0"/>
    <n v="0"/>
    <s v=""/>
    <n v="2438"/>
    <n v="2168"/>
    <n v="302"/>
    <n v="0.13929889298892989"/>
    <n v="0"/>
    <n v="222"/>
    <n v="9.2887029288702933E-2"/>
    <n v="2442"/>
    <n v="2168"/>
    <n v="222"/>
    <n v="9.2887029288702933E-2"/>
  </r>
  <r>
    <x v="9"/>
    <x v="0"/>
    <s v="TIRANA"/>
    <n v="0"/>
    <n v="0"/>
    <n v="0"/>
    <n v="0"/>
    <s v=""/>
    <n v="152"/>
    <n v="140"/>
    <n v="120"/>
    <n v="0.8571428571428571"/>
    <n v="0"/>
    <n v="12"/>
    <n v="7.8947368421052627E-2"/>
    <n v="152"/>
    <n v="140"/>
    <n v="12"/>
    <n v="7.8947368421052627E-2"/>
  </r>
  <r>
    <x v="9"/>
    <x v="1"/>
    <s v="ALGIERS"/>
    <n v="0"/>
    <n v="0"/>
    <n v="0"/>
    <n v="0"/>
    <s v=""/>
    <n v="11517"/>
    <n v="7572"/>
    <n v="7433"/>
    <n v="0.98164289487585843"/>
    <n v="12"/>
    <n v="3900"/>
    <n v="0.33960292580982238"/>
    <n v="11517"/>
    <n v="7584"/>
    <n v="3900"/>
    <n v="0.33960292580982238"/>
  </r>
  <r>
    <x v="9"/>
    <x v="57"/>
    <s v="LUANDA"/>
    <n v="0"/>
    <n v="0"/>
    <n v="0"/>
    <n v="0"/>
    <s v=""/>
    <n v="3141"/>
    <n v="1865"/>
    <n v="1859"/>
    <n v="0.99678284182305632"/>
    <n v="3"/>
    <n v="1245"/>
    <n v="0.39993575329264375"/>
    <n v="3141"/>
    <n v="1868"/>
    <n v="1245"/>
    <n v="0.39993575329264375"/>
  </r>
  <r>
    <x v="9"/>
    <x v="2"/>
    <s v="BUENOS AIRES"/>
    <n v="1"/>
    <n v="1"/>
    <n v="0"/>
    <n v="0"/>
    <n v="0"/>
    <n v="72"/>
    <n v="72"/>
    <n v="40"/>
    <n v="0.55555555555555558"/>
    <n v="0"/>
    <n v="0"/>
    <n v="0"/>
    <n v="73"/>
    <n v="73"/>
    <s v=""/>
    <s v=""/>
  </r>
  <r>
    <x v="9"/>
    <x v="81"/>
    <s v="YEREVAN"/>
    <n v="0"/>
    <n v="0"/>
    <n v="0"/>
    <n v="0"/>
    <s v=""/>
    <n v="20748"/>
    <n v="18593"/>
    <n v="9700"/>
    <n v="0.52170171569945678"/>
    <n v="66"/>
    <n v="2052"/>
    <n v="9.9077784752064121E-2"/>
    <n v="20748"/>
    <n v="18659"/>
    <n v="2052"/>
    <n v="9.9077784752064121E-2"/>
  </r>
  <r>
    <x v="9"/>
    <x v="3"/>
    <s v="SYDNEY"/>
    <n v="0"/>
    <n v="0"/>
    <n v="0"/>
    <n v="0"/>
    <s v=""/>
    <n v="13"/>
    <n v="4"/>
    <n v="4"/>
    <n v="1"/>
    <n v="8"/>
    <n v="0"/>
    <n v="0"/>
    <n v="13"/>
    <n v="12"/>
    <s v=""/>
    <s v=""/>
  </r>
  <r>
    <x v="9"/>
    <x v="102"/>
    <s v="VIENNA"/>
    <n v="0"/>
    <n v="0"/>
    <n v="0"/>
    <n v="0"/>
    <s v=""/>
    <n v="8"/>
    <n v="7"/>
    <n v="7"/>
    <n v="1"/>
    <n v="0"/>
    <n v="0"/>
    <n v="0"/>
    <n v="8"/>
    <n v="7"/>
    <s v=""/>
    <s v=""/>
  </r>
  <r>
    <x v="9"/>
    <x v="4"/>
    <s v="BAKU"/>
    <n v="0"/>
    <n v="0"/>
    <n v="0"/>
    <n v="0"/>
    <s v=""/>
    <n v="22879"/>
    <n v="19519"/>
    <n v="12521"/>
    <n v="0.64147753470976998"/>
    <n v="8"/>
    <n v="3269"/>
    <n v="0.14340235128969994"/>
    <n v="22879"/>
    <n v="19527"/>
    <n v="3269"/>
    <n v="0.14340235128969994"/>
  </r>
  <r>
    <x v="9"/>
    <x v="103"/>
    <s v="MANAMA"/>
    <n v="1"/>
    <n v="1"/>
    <n v="1"/>
    <n v="0"/>
    <n v="0"/>
    <n v="14216"/>
    <n v="12226"/>
    <n v="12072"/>
    <n v="0.98740389334205791"/>
    <n v="13"/>
    <n v="1968"/>
    <n v="0.13852326318012248"/>
    <n v="14217"/>
    <n v="12240"/>
    <n v="1968"/>
    <n v="0.13851351351351351"/>
  </r>
  <r>
    <x v="9"/>
    <x v="95"/>
    <s v="DHAKA"/>
    <n v="0"/>
    <n v="0"/>
    <n v="0"/>
    <n v="0"/>
    <s v=""/>
    <n v="5889"/>
    <n v="4058"/>
    <n v="4055"/>
    <n v="0.99926071956628881"/>
    <n v="5"/>
    <n v="1745"/>
    <n v="0.30044765840220383"/>
    <n v="5889"/>
    <n v="4063"/>
    <n v="1745"/>
    <n v="0.30044765840220383"/>
  </r>
  <r>
    <x v="9"/>
    <x v="82"/>
    <s v="MINSK"/>
    <n v="0"/>
    <n v="0"/>
    <n v="0"/>
    <n v="0"/>
    <s v=""/>
    <n v="42763"/>
    <n v="41577"/>
    <n v="37692"/>
    <n v="0.90655891478461648"/>
    <n v="20"/>
    <n v="1131"/>
    <n v="2.6469762216813332E-2"/>
    <n v="42763"/>
    <n v="41597"/>
    <n v="1131"/>
    <n v="2.6469762216813332E-2"/>
  </r>
  <r>
    <x v="9"/>
    <x v="58"/>
    <s v="BRUSSELS"/>
    <n v="0"/>
    <n v="0"/>
    <n v="0"/>
    <n v="0"/>
    <s v=""/>
    <n v="1"/>
    <n v="0"/>
    <n v="0"/>
    <s v=""/>
    <n v="1"/>
    <n v="0"/>
    <n v="0"/>
    <n v="1"/>
    <n v="1"/>
    <s v=""/>
    <s v=""/>
  </r>
  <r>
    <x v="9"/>
    <x v="104"/>
    <s v="COTONOU"/>
    <n v="0"/>
    <n v="0"/>
    <n v="0"/>
    <n v="0"/>
    <s v=""/>
    <n v="730"/>
    <n v="438"/>
    <n v="242"/>
    <n v="0.55251141552511418"/>
    <n v="0"/>
    <n v="281"/>
    <n v="0.39082058414464532"/>
    <n v="730"/>
    <n v="438"/>
    <n v="281"/>
    <n v="0.39082058414464532"/>
  </r>
  <r>
    <x v="9"/>
    <x v="105"/>
    <s v="LA PAZ"/>
    <n v="0"/>
    <n v="0"/>
    <n v="0"/>
    <n v="0"/>
    <s v=""/>
    <n v="1231"/>
    <n v="1069"/>
    <n v="1069"/>
    <n v="1"/>
    <n v="0"/>
    <n v="156"/>
    <n v="0.1273469387755102"/>
    <n v="1231"/>
    <n v="1069"/>
    <n v="156"/>
    <n v="0.1273469387755102"/>
  </r>
  <r>
    <x v="9"/>
    <x v="5"/>
    <s v="SARAJEVO"/>
    <n v="0"/>
    <n v="0"/>
    <n v="0"/>
    <n v="0"/>
    <s v=""/>
    <n v="193"/>
    <n v="165"/>
    <n v="144"/>
    <n v="0.87272727272727268"/>
    <n v="14"/>
    <n v="13"/>
    <n v="6.7708333333333329E-2"/>
    <n v="193"/>
    <n v="179"/>
    <n v="13"/>
    <n v="6.7708333333333329E-2"/>
  </r>
  <r>
    <x v="9"/>
    <x v="138"/>
    <s v="GABORONE"/>
    <n v="2"/>
    <n v="0"/>
    <n v="0"/>
    <n v="2"/>
    <n v="1"/>
    <n v="1504"/>
    <n v="1334"/>
    <n v="644"/>
    <n v="0.48275862068965519"/>
    <n v="2"/>
    <n v="161"/>
    <n v="0.10754843019372078"/>
    <n v="1506"/>
    <n v="1336"/>
    <n v="163"/>
    <n v="0.10873915943962642"/>
  </r>
  <r>
    <x v="9"/>
    <x v="6"/>
    <s v="PORTO ALEGRE"/>
    <n v="0"/>
    <n v="0"/>
    <n v="0"/>
    <n v="0"/>
    <s v=""/>
    <n v="24"/>
    <n v="18"/>
    <n v="16"/>
    <n v="0.88888888888888884"/>
    <n v="2"/>
    <n v="6"/>
    <n v="0.23076923076923078"/>
    <n v="24"/>
    <n v="20"/>
    <n v="6"/>
    <n v="0.23076923076923078"/>
  </r>
  <r>
    <x v="9"/>
    <x v="6"/>
    <s v="RECIFE"/>
    <n v="0"/>
    <n v="0"/>
    <n v="0"/>
    <n v="0"/>
    <s v=""/>
    <n v="8"/>
    <n v="7"/>
    <n v="5"/>
    <n v="0.7142857142857143"/>
    <n v="0"/>
    <n v="0"/>
    <n v="0"/>
    <n v="8"/>
    <n v="7"/>
    <s v=""/>
    <s v=""/>
  </r>
  <r>
    <x v="9"/>
    <x v="6"/>
    <s v="RIO DE JANEIRO"/>
    <n v="2"/>
    <n v="2"/>
    <n v="2"/>
    <n v="0"/>
    <n v="0"/>
    <n v="35"/>
    <n v="33"/>
    <n v="29"/>
    <n v="0.87878787878787878"/>
    <n v="0"/>
    <n v="2"/>
    <n v="5.7142857142857141E-2"/>
    <n v="37"/>
    <n v="35"/>
    <n v="2"/>
    <n v="5.4054054054054057E-2"/>
  </r>
  <r>
    <x v="9"/>
    <x v="6"/>
    <s v="SAO PAULO"/>
    <n v="0"/>
    <n v="0"/>
    <n v="0"/>
    <n v="0"/>
    <s v=""/>
    <n v="162"/>
    <n v="145"/>
    <n v="117"/>
    <n v="0.80689655172413788"/>
    <n v="0"/>
    <n v="15"/>
    <n v="9.375E-2"/>
    <n v="162"/>
    <n v="145"/>
    <n v="15"/>
    <n v="9.375E-2"/>
  </r>
  <r>
    <x v="9"/>
    <x v="59"/>
    <s v="SOFIA"/>
    <n v="0"/>
    <n v="0"/>
    <n v="0"/>
    <n v="0"/>
    <s v=""/>
    <n v="5"/>
    <n v="5"/>
    <n v="5"/>
    <n v="1"/>
    <n v="0"/>
    <n v="0"/>
    <n v="0"/>
    <n v="5"/>
    <n v="5"/>
    <s v=""/>
    <s v=""/>
  </r>
  <r>
    <x v="9"/>
    <x v="60"/>
    <s v="OUAGADOUGOU"/>
    <n v="0"/>
    <n v="0"/>
    <n v="0"/>
    <n v="0"/>
    <s v=""/>
    <n v="1478"/>
    <n v="1254"/>
    <n v="1223"/>
    <n v="0.97527910685805419"/>
    <n v="3"/>
    <n v="202"/>
    <n v="0.13845099383139137"/>
    <n v="1478"/>
    <n v="1257"/>
    <n v="202"/>
    <n v="0.13845099383139137"/>
  </r>
  <r>
    <x v="9"/>
    <x v="106"/>
    <s v="PHNOM PENH"/>
    <n v="0"/>
    <n v="0"/>
    <n v="0"/>
    <n v="0"/>
    <s v=""/>
    <n v="2106"/>
    <n v="1818"/>
    <n v="1122"/>
    <n v="0.61716171617161719"/>
    <n v="0"/>
    <n v="268"/>
    <n v="0.12847555129434324"/>
    <n v="2106"/>
    <n v="1818"/>
    <n v="268"/>
    <n v="0.12847555129434324"/>
  </r>
  <r>
    <x v="9"/>
    <x v="62"/>
    <s v="YAONDE"/>
    <n v="7"/>
    <n v="7"/>
    <n v="0"/>
    <n v="0"/>
    <n v="0"/>
    <n v="3830"/>
    <n v="3087"/>
    <n v="1927"/>
    <n v="0.62423064463880795"/>
    <n v="3"/>
    <n v="729"/>
    <n v="0.19088766692851533"/>
    <n v="3837"/>
    <n v="3097"/>
    <n v="729"/>
    <n v="0.19053842132775745"/>
  </r>
  <r>
    <x v="9"/>
    <x v="7"/>
    <s v="TORONTO"/>
    <n v="0"/>
    <n v="0"/>
    <n v="0"/>
    <n v="0"/>
    <s v=""/>
    <n v="2681"/>
    <n v="2544"/>
    <n v="1881"/>
    <n v="0.73938679245283023"/>
    <n v="8"/>
    <n v="102"/>
    <n v="3.8432554634513942E-2"/>
    <n v="2681"/>
    <n v="2552"/>
    <n v="102"/>
    <n v="3.8432554634513942E-2"/>
  </r>
  <r>
    <x v="9"/>
    <x v="8"/>
    <s v="SANTIAGO DE CHILE"/>
    <n v="0"/>
    <n v="0"/>
    <n v="0"/>
    <n v="0"/>
    <s v=""/>
    <n v="80"/>
    <n v="67"/>
    <n v="50"/>
    <n v="0.74626865671641796"/>
    <n v="0"/>
    <n v="12"/>
    <n v="0.15189873417721519"/>
    <n v="80"/>
    <n v="67"/>
    <n v="12"/>
    <n v="0.15189873417721519"/>
  </r>
  <r>
    <x v="9"/>
    <x v="9"/>
    <s v="BEIJING"/>
    <n v="3"/>
    <n v="3"/>
    <n v="3"/>
    <n v="0"/>
    <n v="0"/>
    <n v="98213"/>
    <n v="93291"/>
    <n v="91735"/>
    <n v="0.98332100631357799"/>
    <n v="1"/>
    <n v="4515"/>
    <n v="4.6162340118805399E-2"/>
    <n v="98216"/>
    <n v="93295"/>
    <n v="4515"/>
    <n v="4.6160924240875166E-2"/>
  </r>
  <r>
    <x v="9"/>
    <x v="9"/>
    <s v="CHENGDU"/>
    <n v="1"/>
    <n v="1"/>
    <n v="1"/>
    <n v="0"/>
    <n v="0"/>
    <n v="14603"/>
    <n v="14264"/>
    <n v="13974"/>
    <n v="0.97966909702748173"/>
    <n v="0"/>
    <n v="307"/>
    <n v="2.1069247134719648E-2"/>
    <n v="14604"/>
    <n v="14265"/>
    <n v="307"/>
    <n v="2.1067801262695581E-2"/>
  </r>
  <r>
    <x v="9"/>
    <x v="9"/>
    <s v="GUANGZHOU (CANTON)"/>
    <n v="0"/>
    <n v="0"/>
    <n v="0"/>
    <n v="0"/>
    <s v=""/>
    <n v="61858"/>
    <n v="58660"/>
    <n v="54591"/>
    <n v="0.93063416297306512"/>
    <n v="0"/>
    <n v="2966"/>
    <n v="4.8129036445656054E-2"/>
    <n v="61858"/>
    <n v="58660"/>
    <n v="2966"/>
    <n v="4.8129036445656054E-2"/>
  </r>
  <r>
    <x v="9"/>
    <x v="9"/>
    <s v="SHANGHAI"/>
    <n v="0"/>
    <n v="0"/>
    <n v="0"/>
    <n v="0"/>
    <s v=""/>
    <n v="94380"/>
    <n v="92001"/>
    <n v="90820"/>
    <n v="0.98716318300888029"/>
    <n v="0"/>
    <n v="2109"/>
    <n v="2.2409945808096909E-2"/>
    <n v="94380"/>
    <n v="92001"/>
    <n v="2109"/>
    <n v="2.2409945808096909E-2"/>
  </r>
  <r>
    <x v="9"/>
    <x v="9"/>
    <s v="SHENYANG"/>
    <n v="0"/>
    <n v="0"/>
    <n v="0"/>
    <n v="0"/>
    <s v=""/>
    <n v="12516"/>
    <n v="11900"/>
    <n v="11884"/>
    <n v="0.998655462184874"/>
    <n v="0"/>
    <n v="484"/>
    <n v="3.9082687338501294E-2"/>
    <n v="12516"/>
    <n v="11900"/>
    <n v="484"/>
    <n v="3.9082687338501294E-2"/>
  </r>
  <r>
    <x v="9"/>
    <x v="10"/>
    <s v="BOGOTA"/>
    <n v="0"/>
    <n v="0"/>
    <n v="0"/>
    <n v="0"/>
    <s v=""/>
    <n v="87"/>
    <n v="77"/>
    <n v="27"/>
    <n v="0.35064935064935066"/>
    <n v="0"/>
    <n v="5"/>
    <n v="6.097560975609756E-2"/>
    <n v="87"/>
    <n v="77"/>
    <n v="5"/>
    <n v="6.097560975609756E-2"/>
  </r>
  <r>
    <x v="9"/>
    <x v="63"/>
    <s v="KINSHASA"/>
    <n v="0"/>
    <n v="0"/>
    <n v="0"/>
    <n v="0"/>
    <s v=""/>
    <n v="305"/>
    <n v="229"/>
    <n v="166"/>
    <n v="0.72489082969432317"/>
    <n v="48"/>
    <n v="18"/>
    <n v="6.1016949152542375E-2"/>
    <n v="305"/>
    <n v="277"/>
    <n v="18"/>
    <n v="6.1016949152542375E-2"/>
  </r>
  <r>
    <x v="9"/>
    <x v="111"/>
    <s v="SAN JOSE"/>
    <n v="5"/>
    <n v="4"/>
    <n v="4"/>
    <n v="0"/>
    <n v="0"/>
    <n v="29"/>
    <n v="25"/>
    <n v="24"/>
    <n v="0.96"/>
    <n v="1"/>
    <n v="1"/>
    <n v="3.7037037037037035E-2"/>
    <n v="34"/>
    <n v="30"/>
    <n v="1"/>
    <n v="3.2258064516129031E-2"/>
  </r>
  <r>
    <x v="9"/>
    <x v="64"/>
    <s v="ABIDJAN"/>
    <n v="0"/>
    <n v="0"/>
    <n v="0"/>
    <n v="0"/>
    <s v=""/>
    <n v="1674"/>
    <n v="923"/>
    <n v="923"/>
    <n v="1"/>
    <n v="0"/>
    <n v="742"/>
    <n v="0.44564564564564563"/>
    <n v="1674"/>
    <n v="923"/>
    <n v="742"/>
    <n v="0.44564564564564563"/>
  </r>
  <r>
    <x v="9"/>
    <x v="65"/>
    <s v="ZAGREB"/>
    <n v="0"/>
    <n v="0"/>
    <n v="0"/>
    <n v="0"/>
    <s v=""/>
    <n v="29"/>
    <n v="29"/>
    <n v="29"/>
    <n v="1"/>
    <n v="0"/>
    <n v="0"/>
    <n v="0"/>
    <n v="29"/>
    <n v="29"/>
    <s v=""/>
    <s v=""/>
  </r>
  <r>
    <x v="9"/>
    <x v="11"/>
    <s v="HAVANA"/>
    <n v="23"/>
    <n v="10"/>
    <n v="7"/>
    <n v="13"/>
    <n v="0.56521739130434778"/>
    <n v="2555"/>
    <n v="1282"/>
    <n v="884"/>
    <n v="0.68954758190327614"/>
    <n v="174"/>
    <n v="1095"/>
    <n v="0.42924343394747155"/>
    <n v="2578"/>
    <n v="1466"/>
    <n v="1108"/>
    <n v="0.43045843045843046"/>
  </r>
  <r>
    <x v="9"/>
    <x v="12"/>
    <s v="NICOSIA"/>
    <n v="0"/>
    <n v="0"/>
    <n v="0"/>
    <n v="0"/>
    <s v=""/>
    <n v="1789"/>
    <n v="1486"/>
    <n v="1478"/>
    <n v="0.99461641991924632"/>
    <n v="218"/>
    <n v="79"/>
    <n v="4.4307347167694897E-2"/>
    <n v="1789"/>
    <n v="1704"/>
    <n v="79"/>
    <n v="4.4307347167694897E-2"/>
  </r>
  <r>
    <x v="9"/>
    <x v="139"/>
    <s v="PRAGUE"/>
    <n v="0"/>
    <n v="0"/>
    <n v="0"/>
    <n v="0"/>
    <s v=""/>
    <n v="3"/>
    <n v="1"/>
    <n v="1"/>
    <n v="1"/>
    <n v="0"/>
    <n v="0"/>
    <n v="0"/>
    <n v="3"/>
    <n v="1"/>
    <s v=""/>
    <s v=""/>
  </r>
  <r>
    <x v="9"/>
    <x v="96"/>
    <s v="COPENHAGEN"/>
    <n v="0"/>
    <n v="0"/>
    <n v="0"/>
    <n v="0"/>
    <s v=""/>
    <n v="1"/>
    <n v="1"/>
    <n v="1"/>
    <n v="1"/>
    <n v="0"/>
    <n v="0"/>
    <n v="0"/>
    <n v="1"/>
    <n v="1"/>
    <s v=""/>
    <s v=""/>
  </r>
  <r>
    <x v="9"/>
    <x v="113"/>
    <s v="SANTO DOMINGO"/>
    <n v="1"/>
    <n v="1"/>
    <n v="1"/>
    <n v="0"/>
    <n v="0"/>
    <n v="3710"/>
    <n v="3064"/>
    <n v="2225"/>
    <n v="0.7261749347258486"/>
    <n v="2"/>
    <n v="630"/>
    <n v="0.17045454545454544"/>
    <n v="3711"/>
    <n v="3067"/>
    <n v="630"/>
    <n v="0.17040843927508792"/>
  </r>
  <r>
    <x v="9"/>
    <x v="114"/>
    <s v="QUITO"/>
    <n v="2"/>
    <n v="2"/>
    <n v="2"/>
    <n v="0"/>
    <n v="0"/>
    <n v="6136"/>
    <n v="5013"/>
    <n v="5007"/>
    <n v="0.99880311190903648"/>
    <n v="0"/>
    <n v="1107"/>
    <n v="0.18088235294117647"/>
    <n v="6138"/>
    <n v="5015"/>
    <n v="1107"/>
    <n v="0.18082326037242732"/>
  </r>
  <r>
    <x v="9"/>
    <x v="13"/>
    <s v="CAIRO"/>
    <n v="0"/>
    <n v="0"/>
    <n v="0"/>
    <n v="0"/>
    <s v=""/>
    <n v="50714"/>
    <n v="40054"/>
    <n v="38342"/>
    <n v="0.9572577021021621"/>
    <n v="55"/>
    <n v="10468"/>
    <n v="0.20697154833224587"/>
    <n v="50714"/>
    <n v="40109"/>
    <n v="10468"/>
    <n v="0.20697154833224587"/>
  </r>
  <r>
    <x v="9"/>
    <x v="140"/>
    <s v="SAN SALVADOR"/>
    <n v="0"/>
    <n v="0"/>
    <n v="0"/>
    <n v="0"/>
    <s v=""/>
    <n v="2"/>
    <n v="1"/>
    <n v="1"/>
    <n v="1"/>
    <n v="0"/>
    <n v="0"/>
    <n v="0"/>
    <n v="2"/>
    <n v="1"/>
    <s v=""/>
    <s v=""/>
  </r>
  <r>
    <x v="9"/>
    <x v="141"/>
    <s v="TALLINN"/>
    <n v="0"/>
    <n v="0"/>
    <n v="0"/>
    <n v="0"/>
    <s v=""/>
    <n v="1"/>
    <n v="1"/>
    <n v="1"/>
    <n v="1"/>
    <n v="0"/>
    <n v="0"/>
    <n v="0"/>
    <n v="1"/>
    <n v="1"/>
    <s v=""/>
    <s v=""/>
  </r>
  <r>
    <x v="9"/>
    <x v="14"/>
    <s v="ADDIS ABEBA"/>
    <n v="1"/>
    <n v="0"/>
    <n v="0"/>
    <n v="1"/>
    <n v="1"/>
    <n v="3911"/>
    <n v="2396"/>
    <n v="64"/>
    <n v="2.6711185308848081E-2"/>
    <n v="8"/>
    <n v="1483"/>
    <n v="0.38152817082582968"/>
    <n v="3912"/>
    <n v="2404"/>
    <n v="1484"/>
    <n v="0.38168724279835392"/>
  </r>
  <r>
    <x v="9"/>
    <x v="15"/>
    <s v="TBILISSI"/>
    <n v="0"/>
    <n v="0"/>
    <n v="0"/>
    <n v="0"/>
    <s v=""/>
    <n v="540"/>
    <n v="430"/>
    <n v="356"/>
    <n v="0.82790697674418601"/>
    <n v="5"/>
    <n v="105"/>
    <n v="0.19444444444444445"/>
    <n v="540"/>
    <n v="435"/>
    <n v="105"/>
    <n v="0.19444444444444445"/>
  </r>
  <r>
    <x v="9"/>
    <x v="92"/>
    <s v="ACCRA"/>
    <n v="0"/>
    <n v="0"/>
    <n v="0"/>
    <n v="0"/>
    <s v=""/>
    <n v="9146"/>
    <n v="6056"/>
    <n v="5858"/>
    <n v="0.96730515191545574"/>
    <n v="0"/>
    <n v="3050"/>
    <n v="0.33494399297166705"/>
    <n v="9146"/>
    <n v="6056"/>
    <n v="3050"/>
    <n v="0.33494399297166705"/>
  </r>
  <r>
    <x v="9"/>
    <x v="68"/>
    <s v="ATHENS"/>
    <n v="0"/>
    <n v="0"/>
    <n v="0"/>
    <n v="0"/>
    <s v=""/>
    <n v="4"/>
    <n v="3"/>
    <n v="3"/>
    <n v="1"/>
    <n v="1"/>
    <n v="0"/>
    <n v="0"/>
    <n v="4"/>
    <n v="4"/>
    <s v=""/>
    <s v=""/>
  </r>
  <r>
    <x v="9"/>
    <x v="117"/>
    <s v="GUATEMALA CITY"/>
    <n v="0"/>
    <n v="0"/>
    <n v="0"/>
    <n v="0"/>
    <s v=""/>
    <n v="43"/>
    <n v="41"/>
    <n v="33"/>
    <n v="0.80487804878048785"/>
    <n v="0"/>
    <n v="1"/>
    <n v="2.3809523809523808E-2"/>
    <n v="43"/>
    <n v="41"/>
    <n v="1"/>
    <n v="2.3809523809523808E-2"/>
  </r>
  <r>
    <x v="9"/>
    <x v="118"/>
    <s v="CONAKRY"/>
    <n v="0"/>
    <n v="0"/>
    <n v="0"/>
    <n v="0"/>
    <s v=""/>
    <n v="3054"/>
    <n v="1786"/>
    <n v="910"/>
    <n v="0.50951847704367303"/>
    <n v="0"/>
    <n v="1261"/>
    <n v="0.41384968821791929"/>
    <n v="3054"/>
    <n v="1786"/>
    <n v="1261"/>
    <n v="0.41384968821791929"/>
  </r>
  <r>
    <x v="9"/>
    <x v="142"/>
    <s v="TEGUCIGALPA"/>
    <n v="0"/>
    <n v="0"/>
    <n v="0"/>
    <n v="0"/>
    <s v=""/>
    <n v="9"/>
    <n v="8"/>
    <n v="5"/>
    <n v="0.625"/>
    <n v="0"/>
    <n v="1"/>
    <n v="0.1111111111111111"/>
    <n v="9"/>
    <n v="8"/>
    <n v="1"/>
    <n v="0.1111111111111111"/>
  </r>
  <r>
    <x v="9"/>
    <x v="17"/>
    <s v="HONG KONG"/>
    <n v="0"/>
    <n v="0"/>
    <n v="0"/>
    <n v="0"/>
    <s v=""/>
    <n v="2205"/>
    <n v="2183"/>
    <n v="2181"/>
    <n v="0.99908382959230413"/>
    <n v="0"/>
    <n v="13"/>
    <n v="5.9198542805100184E-3"/>
    <n v="2205"/>
    <n v="2183"/>
    <n v="13"/>
    <n v="5.9198542805100184E-3"/>
  </r>
  <r>
    <x v="9"/>
    <x v="69"/>
    <s v="BUDAPEST"/>
    <n v="0"/>
    <n v="0"/>
    <n v="0"/>
    <n v="0"/>
    <s v=""/>
    <n v="10"/>
    <n v="10"/>
    <n v="9"/>
    <n v="0.9"/>
    <n v="0"/>
    <n v="0"/>
    <n v="0"/>
    <n v="10"/>
    <n v="10"/>
    <s v=""/>
    <s v=""/>
  </r>
  <r>
    <x v="9"/>
    <x v="18"/>
    <s v="BANGALORE"/>
    <n v="3"/>
    <n v="3"/>
    <n v="3"/>
    <n v="0"/>
    <n v="0"/>
    <n v="3632"/>
    <n v="3579"/>
    <n v="3464"/>
    <n v="0.96786811958647667"/>
    <n v="0"/>
    <n v="53"/>
    <n v="1.459251101321586E-2"/>
    <n v="3635"/>
    <n v="3582"/>
    <n v="53"/>
    <n v="1.4580467675378267E-2"/>
  </r>
  <r>
    <x v="9"/>
    <x v="18"/>
    <s v="CHENNAI"/>
    <n v="17"/>
    <n v="17"/>
    <n v="16"/>
    <n v="0"/>
    <n v="0"/>
    <n v="4477"/>
    <n v="3998"/>
    <n v="3992"/>
    <n v="0.9984992496248124"/>
    <n v="0"/>
    <n v="470"/>
    <n v="0.10519247985675918"/>
    <n v="4494"/>
    <n v="4015"/>
    <n v="470"/>
    <n v="0.10479375696767002"/>
  </r>
  <r>
    <x v="9"/>
    <x v="18"/>
    <s v="KOLKATA"/>
    <n v="4"/>
    <n v="3"/>
    <n v="3"/>
    <n v="1"/>
    <n v="0.25"/>
    <n v="2572"/>
    <n v="2207"/>
    <n v="2204"/>
    <n v="0.99864068871771638"/>
    <n v="0"/>
    <n v="359"/>
    <n v="0.13990646921278255"/>
    <n v="2576"/>
    <n v="2210"/>
    <n v="360"/>
    <n v="0.14007782101167315"/>
  </r>
  <r>
    <x v="9"/>
    <x v="18"/>
    <s v="MUMBAI"/>
    <n v="179"/>
    <n v="167"/>
    <n v="156"/>
    <n v="7"/>
    <n v="4.0229885057471264E-2"/>
    <n v="130562"/>
    <n v="116183"/>
    <n v="115733"/>
    <n v="0.99612679996212872"/>
    <n v="34"/>
    <n v="14055"/>
    <n v="0.10788964627855564"/>
    <n v="130741"/>
    <n v="116384"/>
    <n v="14062"/>
    <n v="0.10779939591861766"/>
  </r>
  <r>
    <x v="9"/>
    <x v="18"/>
    <s v="NEW DELHI"/>
    <n v="31"/>
    <n v="31"/>
    <n v="31"/>
    <n v="0"/>
    <n v="0"/>
    <n v="11936"/>
    <n v="10707"/>
    <n v="10670"/>
    <n v="0.9965443168020921"/>
    <n v="36"/>
    <n v="1189"/>
    <n v="9.9648005363727796E-2"/>
    <n v="11967"/>
    <n v="10774"/>
    <n v="1189"/>
    <n v="9.938978517094374E-2"/>
  </r>
  <r>
    <x v="9"/>
    <x v="19"/>
    <s v="JAKARTA"/>
    <n v="0"/>
    <n v="0"/>
    <n v="0"/>
    <n v="0"/>
    <s v=""/>
    <n v="15010"/>
    <n v="14072"/>
    <n v="14069"/>
    <n v="0.99978681068789088"/>
    <n v="1"/>
    <n v="737"/>
    <n v="4.976367319378798E-2"/>
    <n v="15010"/>
    <n v="14073"/>
    <n v="737"/>
    <n v="4.976367319378798E-2"/>
  </r>
  <r>
    <x v="9"/>
    <x v="20"/>
    <s v="TEHERAN"/>
    <n v="3"/>
    <n v="2"/>
    <n v="2"/>
    <n v="1"/>
    <n v="0.33333333333333331"/>
    <n v="17134"/>
    <n v="12663"/>
    <n v="12073"/>
    <n v="0.95340756534786386"/>
    <n v="66"/>
    <n v="4396"/>
    <n v="0.25670072992700732"/>
    <n v="17137"/>
    <n v="12731"/>
    <n v="4397"/>
    <n v="0.25671415226529659"/>
  </r>
  <r>
    <x v="9"/>
    <x v="91"/>
    <s v="BAGHDAD"/>
    <n v="0"/>
    <n v="0"/>
    <n v="0"/>
    <n v="0"/>
    <s v=""/>
    <n v="6965"/>
    <n v="4451"/>
    <n v="2947"/>
    <n v="0.6620984048528421"/>
    <n v="9"/>
    <n v="2240"/>
    <n v="0.33432835820895523"/>
    <n v="6965"/>
    <n v="4460"/>
    <n v="2240"/>
    <n v="0.33432835820895523"/>
  </r>
  <r>
    <x v="9"/>
    <x v="91"/>
    <s v="ERBIL"/>
    <n v="0"/>
    <n v="0"/>
    <n v="0"/>
    <n v="0"/>
    <s v=""/>
    <n v="6814"/>
    <n v="4025"/>
    <n v="3108"/>
    <n v="0.77217391304347827"/>
    <n v="16"/>
    <n v="2723"/>
    <n v="0.40257244234180956"/>
    <n v="6814"/>
    <n v="4041"/>
    <n v="2723"/>
    <n v="0.40257244234180956"/>
  </r>
  <r>
    <x v="9"/>
    <x v="21"/>
    <s v="DUBLIN"/>
    <n v="3"/>
    <n v="3"/>
    <n v="3"/>
    <n v="0"/>
    <n v="0"/>
    <n v="5184"/>
    <n v="4932"/>
    <n v="4919"/>
    <n v="0.99736415247364152"/>
    <n v="4"/>
    <n v="213"/>
    <n v="4.1367255777820938E-2"/>
    <n v="5187"/>
    <n v="4939"/>
    <n v="213"/>
    <n v="4.1343167701863352E-2"/>
  </r>
  <r>
    <x v="9"/>
    <x v="22"/>
    <s v="TEL AVIV"/>
    <n v="1"/>
    <n v="1"/>
    <n v="1"/>
    <n v="0"/>
    <n v="0"/>
    <n v="2604"/>
    <n v="2521"/>
    <n v="2115"/>
    <n v="0.83895279650932175"/>
    <n v="7"/>
    <n v="54"/>
    <n v="2.0914020139426802E-2"/>
    <n v="2605"/>
    <n v="2529"/>
    <n v="54"/>
    <n v="2.0905923344947737E-2"/>
  </r>
  <r>
    <x v="9"/>
    <x v="70"/>
    <s v="ROME"/>
    <n v="0"/>
    <n v="0"/>
    <n v="0"/>
    <n v="0"/>
    <s v=""/>
    <n v="6"/>
    <n v="6"/>
    <n v="6"/>
    <n v="1"/>
    <n v="0"/>
    <n v="0"/>
    <n v="0"/>
    <n v="6"/>
    <n v="6"/>
    <s v=""/>
    <s v=""/>
  </r>
  <r>
    <x v="9"/>
    <x v="71"/>
    <s v="KINGSTON"/>
    <n v="14"/>
    <n v="14"/>
    <n v="10"/>
    <n v="0"/>
    <n v="0"/>
    <n v="1217"/>
    <n v="1114"/>
    <n v="1111"/>
    <n v="0.99730700179533216"/>
    <n v="0"/>
    <n v="85"/>
    <n v="7.0892410341951623E-2"/>
    <n v="1231"/>
    <n v="1128"/>
    <n v="85"/>
    <n v="7.0074196207749379E-2"/>
  </r>
  <r>
    <x v="9"/>
    <x v="23"/>
    <s v="OSAKA"/>
    <n v="0"/>
    <n v="0"/>
    <n v="0"/>
    <n v="0"/>
    <s v=""/>
    <n v="452"/>
    <n v="422"/>
    <n v="281"/>
    <n v="0.66587677725118488"/>
    <n v="0"/>
    <n v="23"/>
    <n v="5.1685393258426963E-2"/>
    <n v="452"/>
    <n v="422"/>
    <n v="23"/>
    <n v="5.1685393258426963E-2"/>
  </r>
  <r>
    <x v="9"/>
    <x v="23"/>
    <s v="TOKYO"/>
    <n v="0"/>
    <n v="0"/>
    <n v="0"/>
    <n v="0"/>
    <s v=""/>
    <n v="1181"/>
    <n v="994"/>
    <n v="104"/>
    <n v="0.10462776659959759"/>
    <n v="1"/>
    <n v="165"/>
    <n v="0.14224137931034483"/>
    <n v="1181"/>
    <n v="995"/>
    <n v="165"/>
    <n v="0.14224137931034483"/>
  </r>
  <r>
    <x v="9"/>
    <x v="24"/>
    <s v="AMMAN"/>
    <n v="4"/>
    <n v="1"/>
    <n v="0"/>
    <n v="3"/>
    <n v="0.75"/>
    <n v="10265"/>
    <n v="6184"/>
    <n v="4973"/>
    <n v="0.80417205692108662"/>
    <n v="98"/>
    <n v="3949"/>
    <n v="0.38598377480207213"/>
    <n v="10269"/>
    <n v="6283"/>
    <n v="3952"/>
    <n v="0.38612603810454321"/>
  </r>
  <r>
    <x v="9"/>
    <x v="25"/>
    <s v="ALMATY"/>
    <n v="0"/>
    <n v="0"/>
    <n v="0"/>
    <n v="0"/>
    <s v=""/>
    <n v="19059"/>
    <n v="15561"/>
    <n v="9671"/>
    <n v="0.6214896214896215"/>
    <n v="46"/>
    <n v="3423"/>
    <n v="0.17987388334209142"/>
    <n v="19059"/>
    <n v="15607"/>
    <n v="3423"/>
    <n v="0.17987388334209142"/>
  </r>
  <r>
    <x v="9"/>
    <x v="25"/>
    <s v="ASTANA"/>
    <n v="0"/>
    <n v="0"/>
    <n v="0"/>
    <n v="0"/>
    <s v=""/>
    <n v="18531"/>
    <n v="17362"/>
    <n v="17245"/>
    <n v="0.99326114502937446"/>
    <n v="129"/>
    <n v="1003"/>
    <n v="5.4233805558559535E-2"/>
    <n v="18531"/>
    <n v="17491"/>
    <n v="1003"/>
    <n v="5.4233805558559535E-2"/>
  </r>
  <r>
    <x v="9"/>
    <x v="26"/>
    <s v="NAIROBI"/>
    <n v="0"/>
    <n v="0"/>
    <n v="0"/>
    <n v="0"/>
    <s v=""/>
    <n v="10286"/>
    <n v="7034"/>
    <n v="6798"/>
    <n v="0.96644867785044075"/>
    <n v="96"/>
    <n v="2909"/>
    <n v="0.28976989740013948"/>
    <n v="10286"/>
    <n v="7130"/>
    <n v="2909"/>
    <n v="0.28976989740013948"/>
  </r>
  <r>
    <x v="9"/>
    <x v="83"/>
    <s v="PRISTINA"/>
    <n v="0"/>
    <n v="0"/>
    <n v="0"/>
    <n v="0"/>
    <s v=""/>
    <n v="99"/>
    <n v="38"/>
    <n v="38"/>
    <n v="1"/>
    <n v="0"/>
    <n v="60"/>
    <n v="0.61224489795918369"/>
    <n v="99"/>
    <n v="38"/>
    <n v="60"/>
    <n v="0.61224489795918369"/>
  </r>
  <r>
    <x v="9"/>
    <x v="27"/>
    <s v="KUWAIT"/>
    <n v="0"/>
    <n v="0"/>
    <n v="0"/>
    <n v="0"/>
    <s v=""/>
    <n v="22664"/>
    <n v="21429"/>
    <n v="21393"/>
    <n v="0.99832003359932797"/>
    <n v="49"/>
    <n v="1166"/>
    <n v="5.1492669139727963E-2"/>
    <n v="22664"/>
    <n v="21478"/>
    <n v="1166"/>
    <n v="5.1492669139727963E-2"/>
  </r>
  <r>
    <x v="9"/>
    <x v="143"/>
    <s v="BISHKEK"/>
    <n v="0"/>
    <n v="0"/>
    <n v="0"/>
    <n v="0"/>
    <s v=""/>
    <n v="14743"/>
    <n v="13399"/>
    <n v="3262"/>
    <n v="0.2434510038062542"/>
    <n v="108"/>
    <n v="1191"/>
    <n v="8.1031432848006527E-2"/>
    <n v="14743"/>
    <n v="13507"/>
    <n v="1191"/>
    <n v="8.1031432848006527E-2"/>
  </r>
  <r>
    <x v="9"/>
    <x v="120"/>
    <s v="VIENTIANE"/>
    <n v="0"/>
    <n v="0"/>
    <n v="0"/>
    <n v="0"/>
    <s v=""/>
    <n v="2214"/>
    <n v="2031"/>
    <n v="2031"/>
    <n v="1"/>
    <n v="0"/>
    <n v="172"/>
    <n v="7.8075351793009534E-2"/>
    <n v="2214"/>
    <n v="2031"/>
    <n v="172"/>
    <n v="7.8075351793009534E-2"/>
  </r>
  <r>
    <x v="9"/>
    <x v="121"/>
    <s v="RIGA"/>
    <n v="0"/>
    <n v="0"/>
    <n v="0"/>
    <n v="0"/>
    <s v=""/>
    <n v="1"/>
    <n v="1"/>
    <n v="1"/>
    <n v="1"/>
    <n v="0"/>
    <n v="0"/>
    <n v="0"/>
    <n v="1"/>
    <n v="1"/>
    <s v=""/>
    <s v=""/>
  </r>
  <r>
    <x v="9"/>
    <x v="28"/>
    <s v="BEIRUT"/>
    <n v="10"/>
    <n v="10"/>
    <n v="10"/>
    <n v="0"/>
    <n v="0"/>
    <n v="11333"/>
    <n v="6728"/>
    <n v="6652"/>
    <n v="0.98870392390011885"/>
    <n v="206"/>
    <n v="4362"/>
    <n v="0.38615439093484422"/>
    <n v="11343"/>
    <n v="6944"/>
    <n v="4362"/>
    <n v="0.38581284273836902"/>
  </r>
  <r>
    <x v="9"/>
    <x v="97"/>
    <s v="VILNIUS"/>
    <n v="0"/>
    <n v="0"/>
    <n v="0"/>
    <n v="0"/>
    <s v=""/>
    <n v="98"/>
    <n v="69"/>
    <n v="69"/>
    <n v="1"/>
    <n v="5"/>
    <n v="22"/>
    <n v="0.22916666666666666"/>
    <n v="98"/>
    <n v="74"/>
    <n v="22"/>
    <n v="0.22916666666666666"/>
  </r>
  <r>
    <x v="9"/>
    <x v="122"/>
    <s v="ANTANANARIVO"/>
    <n v="0"/>
    <n v="0"/>
    <n v="0"/>
    <n v="0"/>
    <s v=""/>
    <n v="136"/>
    <n v="132"/>
    <n v="111"/>
    <n v="0.84090909090909094"/>
    <n v="0"/>
    <n v="3"/>
    <n v="2.2222222222222223E-2"/>
    <n v="136"/>
    <n v="132"/>
    <n v="3"/>
    <n v="2.2222222222222223E-2"/>
  </r>
  <r>
    <x v="9"/>
    <x v="29"/>
    <s v="KUALA LUMPUR"/>
    <n v="0"/>
    <n v="0"/>
    <n v="0"/>
    <n v="0"/>
    <s v=""/>
    <n v="991"/>
    <n v="740"/>
    <n v="230"/>
    <n v="0.3108108108108108"/>
    <n v="0"/>
    <n v="247"/>
    <n v="0.25025329280648428"/>
    <n v="991"/>
    <n v="740"/>
    <n v="247"/>
    <n v="0.25025329280648428"/>
  </r>
  <r>
    <x v="9"/>
    <x v="123"/>
    <s v="BAMAKO"/>
    <n v="0"/>
    <n v="0"/>
    <n v="0"/>
    <n v="0"/>
    <s v=""/>
    <n v="1425"/>
    <n v="959"/>
    <n v="598"/>
    <n v="0.62356621480709074"/>
    <n v="17"/>
    <n v="421"/>
    <n v="0.30136005726556908"/>
    <n v="1425"/>
    <n v="976"/>
    <n v="421"/>
    <n v="0.30136005726556908"/>
  </r>
  <r>
    <x v="9"/>
    <x v="125"/>
    <s v="NOUAKCHOTT"/>
    <n v="0"/>
    <n v="0"/>
    <n v="0"/>
    <n v="0"/>
    <s v=""/>
    <n v="1811"/>
    <n v="922"/>
    <n v="705"/>
    <n v="0.76464208242950105"/>
    <n v="1"/>
    <n v="883"/>
    <n v="0.48892580287929127"/>
    <n v="1811"/>
    <n v="923"/>
    <n v="883"/>
    <n v="0.48892580287929127"/>
  </r>
  <r>
    <x v="9"/>
    <x v="30"/>
    <s v="MEXICO CITY"/>
    <n v="8"/>
    <n v="8"/>
    <n v="5"/>
    <n v="0"/>
    <n v="0"/>
    <n v="200"/>
    <n v="186"/>
    <n v="172"/>
    <n v="0.92473118279569888"/>
    <n v="0"/>
    <n v="8"/>
    <n v="4.1237113402061855E-2"/>
    <n v="208"/>
    <n v="194"/>
    <n v="8"/>
    <n v="3.9603960396039604E-2"/>
  </r>
  <r>
    <x v="9"/>
    <x v="84"/>
    <s v="CHISINAU"/>
    <n v="0"/>
    <n v="0"/>
    <n v="0"/>
    <n v="0"/>
    <s v=""/>
    <n v="398"/>
    <n v="367"/>
    <n v="366"/>
    <n v="0.99727520435967298"/>
    <n v="6"/>
    <n v="24"/>
    <n v="6.0453400503778336E-2"/>
    <n v="398"/>
    <n v="373"/>
    <n v="24"/>
    <n v="6.0453400503778336E-2"/>
  </r>
  <r>
    <x v="9"/>
    <x v="93"/>
    <s v="ULAN BATOR"/>
    <n v="0"/>
    <n v="0"/>
    <n v="0"/>
    <n v="0"/>
    <s v=""/>
    <n v="11996"/>
    <n v="10618"/>
    <n v="8489"/>
    <n v="0.79949142964776798"/>
    <n v="8"/>
    <n v="1366"/>
    <n v="0.11390927284856571"/>
    <n v="11996"/>
    <n v="10626"/>
    <n v="1366"/>
    <n v="0.11390927284856571"/>
  </r>
  <r>
    <x v="9"/>
    <x v="85"/>
    <s v="PODGORICA"/>
    <n v="0"/>
    <n v="0"/>
    <n v="0"/>
    <n v="0"/>
    <s v=""/>
    <n v="554"/>
    <n v="526"/>
    <n v="505"/>
    <n v="0.96007604562737647"/>
    <n v="7"/>
    <n v="19"/>
    <n v="3.4420289855072464E-2"/>
    <n v="554"/>
    <n v="533"/>
    <n v="19"/>
    <n v="3.4420289855072464E-2"/>
  </r>
  <r>
    <x v="9"/>
    <x v="31"/>
    <s v="RABAT"/>
    <n v="0"/>
    <n v="0"/>
    <n v="0"/>
    <n v="0"/>
    <s v=""/>
    <n v="12024"/>
    <n v="8835"/>
    <n v="6884"/>
    <n v="0.77917374080362201"/>
    <n v="39"/>
    <n v="3084"/>
    <n v="0.2579026593075765"/>
    <n v="12024"/>
    <n v="8874"/>
    <n v="3084"/>
    <n v="0.2579026593075765"/>
  </r>
  <r>
    <x v="9"/>
    <x v="98"/>
    <s v="MAPUTO"/>
    <n v="0"/>
    <n v="0"/>
    <n v="0"/>
    <n v="0"/>
    <s v=""/>
    <n v="956"/>
    <n v="791"/>
    <n v="598"/>
    <n v="0.75600505689001263"/>
    <n v="48"/>
    <n v="97"/>
    <n v="0.10363247863247864"/>
    <n v="956"/>
    <n v="839"/>
    <n v="97"/>
    <n v="0.10363247863247864"/>
  </r>
  <r>
    <x v="9"/>
    <x v="128"/>
    <s v="YANGON"/>
    <n v="1"/>
    <n v="1"/>
    <n v="1"/>
    <n v="0"/>
    <n v="0"/>
    <n v="2522"/>
    <n v="1946"/>
    <n v="1939"/>
    <n v="0.99640287769784175"/>
    <n v="0"/>
    <n v="558"/>
    <n v="0.22284345047923323"/>
    <n v="2523"/>
    <n v="1947"/>
    <n v="558"/>
    <n v="0.22275449101796407"/>
  </r>
  <r>
    <x v="9"/>
    <x v="99"/>
    <s v="WINDHOEK"/>
    <n v="0"/>
    <n v="0"/>
    <n v="0"/>
    <n v="0"/>
    <s v=""/>
    <n v="2289"/>
    <n v="2204"/>
    <n v="2197"/>
    <n v="0.99682395644283117"/>
    <n v="0"/>
    <n v="65"/>
    <n v="2.8646981048920231E-2"/>
    <n v="2289"/>
    <n v="2204"/>
    <n v="65"/>
    <n v="2.8646981048920231E-2"/>
  </r>
  <r>
    <x v="9"/>
    <x v="100"/>
    <s v="KATHMANDU"/>
    <n v="0"/>
    <n v="0"/>
    <n v="0"/>
    <n v="0"/>
    <s v=""/>
    <n v="3705"/>
    <n v="2915"/>
    <n v="1432"/>
    <n v="0.49125214408233275"/>
    <n v="2"/>
    <n v="768"/>
    <n v="0.2084124830393487"/>
    <n v="3705"/>
    <n v="2917"/>
    <n v="768"/>
    <n v="0.2084124830393487"/>
  </r>
  <r>
    <x v="9"/>
    <x v="72"/>
    <s v="AMSTERDAM"/>
    <n v="0"/>
    <n v="0"/>
    <n v="0"/>
    <n v="0"/>
    <s v=""/>
    <n v="12"/>
    <n v="9"/>
    <n v="9"/>
    <n v="1"/>
    <n v="1"/>
    <n v="0"/>
    <n v="0"/>
    <n v="12"/>
    <n v="10"/>
    <s v=""/>
    <s v=""/>
  </r>
  <r>
    <x v="9"/>
    <x v="129"/>
    <s v="WELLINGTON"/>
    <n v="0"/>
    <n v="0"/>
    <n v="0"/>
    <n v="0"/>
    <s v=""/>
    <n v="497"/>
    <n v="437"/>
    <n v="437"/>
    <n v="1"/>
    <n v="4"/>
    <n v="45"/>
    <n v="9.2592592592592587E-2"/>
    <n v="497"/>
    <n v="441"/>
    <n v="45"/>
    <n v="9.2592592592592587E-2"/>
  </r>
  <r>
    <x v="9"/>
    <x v="144"/>
    <s v="MANAGUA"/>
    <n v="0"/>
    <n v="0"/>
    <n v="0"/>
    <n v="0"/>
    <s v=""/>
    <n v="8"/>
    <n v="8"/>
    <n v="8"/>
    <n v="1"/>
    <n v="0"/>
    <n v="0"/>
    <n v="0"/>
    <n v="8"/>
    <n v="8"/>
    <s v=""/>
    <s v=""/>
  </r>
  <r>
    <x v="9"/>
    <x v="32"/>
    <s v="ABUJA"/>
    <n v="143"/>
    <n v="101"/>
    <n v="88"/>
    <n v="36"/>
    <n v="0.26277372262773724"/>
    <n v="2052"/>
    <n v="1588"/>
    <n v="714"/>
    <n v="0.44962216624685136"/>
    <n v="11"/>
    <n v="420"/>
    <n v="0.20802377414561665"/>
    <n v="2195"/>
    <n v="1700"/>
    <n v="456"/>
    <n v="0.21150278293135436"/>
  </r>
  <r>
    <x v="9"/>
    <x v="32"/>
    <s v="LAGOS"/>
    <n v="196"/>
    <n v="101"/>
    <n v="77"/>
    <n v="95"/>
    <n v="0.48469387755102039"/>
    <n v="5660"/>
    <n v="3829"/>
    <n v="1149"/>
    <n v="0.30007834943849571"/>
    <n v="0"/>
    <n v="1824"/>
    <n v="0.32266053422961261"/>
    <n v="5856"/>
    <n v="3930"/>
    <n v="1919"/>
    <n v="0.32809027184134038"/>
  </r>
  <r>
    <x v="9"/>
    <x v="33"/>
    <s v="SKOPJE"/>
    <n v="0"/>
    <n v="0"/>
    <n v="0"/>
    <n v="0"/>
    <s v=""/>
    <n v="102"/>
    <n v="74"/>
    <n v="71"/>
    <n v="0.95945945945945943"/>
    <n v="0"/>
    <n v="26"/>
    <n v="0.26"/>
    <n v="102"/>
    <n v="74"/>
    <n v="26"/>
    <n v="0.26"/>
  </r>
  <r>
    <x v="9"/>
    <x v="86"/>
    <s v="OSLO"/>
    <n v="0"/>
    <n v="0"/>
    <n v="0"/>
    <n v="0"/>
    <s v=""/>
    <n v="3"/>
    <n v="2"/>
    <n v="2"/>
    <n v="1"/>
    <n v="0"/>
    <n v="0"/>
    <n v="0"/>
    <n v="3"/>
    <n v="2"/>
    <s v=""/>
    <s v=""/>
  </r>
  <r>
    <x v="9"/>
    <x v="34"/>
    <s v="MUSCAT"/>
    <n v="0"/>
    <n v="0"/>
    <n v="0"/>
    <n v="0"/>
    <s v=""/>
    <n v="9536"/>
    <n v="8920"/>
    <n v="8918"/>
    <n v="0.99977578475336326"/>
    <n v="0"/>
    <n v="610"/>
    <n v="6.400839454354669E-2"/>
    <n v="9536"/>
    <n v="8920"/>
    <n v="610"/>
    <n v="6.400839454354669E-2"/>
  </r>
  <r>
    <x v="9"/>
    <x v="35"/>
    <s v="ISLAMABAD"/>
    <n v="0"/>
    <n v="0"/>
    <n v="0"/>
    <n v="0"/>
    <s v=""/>
    <n v="9411"/>
    <n v="7193"/>
    <n v="6665"/>
    <n v="0.92659530098707077"/>
    <n v="97"/>
    <n v="2107"/>
    <n v="0.22422049590294774"/>
    <n v="9411"/>
    <n v="7290"/>
    <n v="2107"/>
    <n v="0.22422049590294774"/>
  </r>
  <r>
    <x v="9"/>
    <x v="35"/>
    <s v="KARACHI"/>
    <n v="0"/>
    <n v="0"/>
    <n v="0"/>
    <n v="0"/>
    <s v=""/>
    <n v="9381"/>
    <n v="6847"/>
    <n v="3689"/>
    <n v="0.53877610632393746"/>
    <n v="272"/>
    <n v="2490"/>
    <n v="0.25913206369029035"/>
    <n v="9381"/>
    <n v="7119"/>
    <n v="2490"/>
    <n v="0.25913206369029035"/>
  </r>
  <r>
    <x v="9"/>
    <x v="87"/>
    <s v="RAMALLAH"/>
    <n v="0"/>
    <n v="0"/>
    <n v="0"/>
    <n v="0"/>
    <s v=""/>
    <n v="3434"/>
    <n v="2783"/>
    <n v="2339"/>
    <n v="0.84045993532159535"/>
    <n v="0"/>
    <n v="372"/>
    <n v="0.11790808240887481"/>
    <n v="3434"/>
    <n v="2783"/>
    <n v="372"/>
    <n v="0.11790808240887481"/>
  </r>
  <r>
    <x v="9"/>
    <x v="73"/>
    <s v="PANAMA CITY"/>
    <n v="1"/>
    <n v="1"/>
    <n v="1"/>
    <n v="0"/>
    <n v="0"/>
    <n v="68"/>
    <n v="68"/>
    <n v="67"/>
    <n v="0.98529411764705888"/>
    <n v="0"/>
    <n v="0"/>
    <n v="0"/>
    <n v="69"/>
    <n v="69"/>
    <s v=""/>
    <s v=""/>
  </r>
  <r>
    <x v="9"/>
    <x v="145"/>
    <s v="ASUNCION"/>
    <n v="0"/>
    <n v="0"/>
    <n v="0"/>
    <n v="0"/>
    <s v=""/>
    <n v="24"/>
    <n v="19"/>
    <n v="19"/>
    <n v="1"/>
    <n v="0"/>
    <n v="5"/>
    <n v="0.20833333333333334"/>
    <n v="24"/>
    <n v="19"/>
    <n v="5"/>
    <n v="0.20833333333333334"/>
  </r>
  <r>
    <x v="9"/>
    <x v="36"/>
    <s v="LIMA"/>
    <n v="0"/>
    <n v="0"/>
    <n v="0"/>
    <n v="0"/>
    <s v=""/>
    <n v="63"/>
    <n v="59"/>
    <n v="59"/>
    <n v="1"/>
    <n v="2"/>
    <n v="2"/>
    <n v="3.1746031746031744E-2"/>
    <n v="63"/>
    <n v="61"/>
    <n v="2"/>
    <n v="3.1746031746031744E-2"/>
  </r>
  <r>
    <x v="9"/>
    <x v="37"/>
    <s v="MANILA"/>
    <n v="0"/>
    <n v="0"/>
    <n v="0"/>
    <n v="0"/>
    <s v=""/>
    <n v="25512"/>
    <n v="22618"/>
    <n v="22616"/>
    <n v="0.99991157485188786"/>
    <n v="0"/>
    <n v="2849"/>
    <n v="0.11187026347822672"/>
    <n v="25512"/>
    <n v="22618"/>
    <n v="2849"/>
    <n v="0.11187026347822672"/>
  </r>
  <r>
    <x v="9"/>
    <x v="75"/>
    <s v="LISBON"/>
    <n v="0"/>
    <n v="0"/>
    <n v="0"/>
    <n v="0"/>
    <s v=""/>
    <n v="6"/>
    <n v="5"/>
    <n v="5"/>
    <n v="1"/>
    <n v="1"/>
    <n v="0"/>
    <n v="0"/>
    <n v="6"/>
    <n v="6"/>
    <s v=""/>
    <s v=""/>
  </r>
  <r>
    <x v="9"/>
    <x v="38"/>
    <s v="DOHA"/>
    <n v="4"/>
    <n v="4"/>
    <n v="3"/>
    <n v="0"/>
    <n v="0"/>
    <n v="19531"/>
    <n v="17143"/>
    <n v="17055"/>
    <n v="0.99486670944408795"/>
    <n v="196"/>
    <n v="2112"/>
    <n v="0.10858053570510513"/>
    <n v="19535"/>
    <n v="17343"/>
    <n v="2112"/>
    <n v="0.10855821125674633"/>
  </r>
  <r>
    <x v="9"/>
    <x v="40"/>
    <s v="MOSCOW"/>
    <n v="0"/>
    <n v="0"/>
    <n v="0"/>
    <n v="0"/>
    <s v=""/>
    <n v="24676"/>
    <n v="20025"/>
    <n v="993"/>
    <n v="4.9588014981273409E-2"/>
    <n v="3579"/>
    <n v="987"/>
    <n v="4.0136635354397952E-2"/>
    <n v="24676"/>
    <n v="23604"/>
    <n v="987"/>
    <n v="4.0136635354397952E-2"/>
  </r>
  <r>
    <x v="9"/>
    <x v="40"/>
    <s v="ST. PETERSBURG"/>
    <n v="0"/>
    <n v="0"/>
    <n v="0"/>
    <n v="0"/>
    <s v=""/>
    <n v="14"/>
    <n v="11"/>
    <n v="11"/>
    <n v="1"/>
    <n v="3"/>
    <n v="0"/>
    <n v="0"/>
    <n v="14"/>
    <n v="14"/>
    <s v=""/>
    <s v=""/>
  </r>
  <r>
    <x v="9"/>
    <x v="76"/>
    <s v="KIGALI"/>
    <n v="0"/>
    <n v="0"/>
    <n v="0"/>
    <n v="0"/>
    <s v=""/>
    <n v="357"/>
    <n v="279"/>
    <n v="202"/>
    <n v="0.72401433691756267"/>
    <n v="19"/>
    <n v="38"/>
    <n v="0.1130952380952381"/>
    <n v="357"/>
    <n v="298"/>
    <n v="38"/>
    <n v="0.1130952380952381"/>
  </r>
  <r>
    <x v="9"/>
    <x v="41"/>
    <s v="JEDDAH"/>
    <n v="0"/>
    <n v="0"/>
    <n v="0"/>
    <n v="0"/>
    <s v=""/>
    <n v="1"/>
    <n v="1"/>
    <n v="1"/>
    <n v="1"/>
    <n v="153"/>
    <n v="0"/>
    <n v="0"/>
    <n v="1"/>
    <n v="154"/>
    <s v=""/>
    <s v=""/>
  </r>
  <r>
    <x v="9"/>
    <x v="41"/>
    <s v="RIYADH"/>
    <n v="6"/>
    <n v="6"/>
    <n v="6"/>
    <n v="0"/>
    <n v="0"/>
    <n v="50920"/>
    <n v="46638"/>
    <n v="46598"/>
    <n v="0.99914233028860588"/>
    <n v="0"/>
    <n v="4049"/>
    <n v="7.9882415609525123E-2"/>
    <n v="50926"/>
    <n v="46644"/>
    <n v="4049"/>
    <n v="7.9872960763813547E-2"/>
  </r>
  <r>
    <x v="9"/>
    <x v="42"/>
    <s v="DAKAR"/>
    <n v="0"/>
    <n v="0"/>
    <n v="0"/>
    <n v="0"/>
    <s v=""/>
    <n v="1596"/>
    <n v="1182"/>
    <n v="696"/>
    <n v="0.58883248730964466"/>
    <n v="1"/>
    <n v="410"/>
    <n v="0.25737602008788452"/>
    <n v="1596"/>
    <n v="1183"/>
    <n v="410"/>
    <n v="0.25737602008788452"/>
  </r>
  <r>
    <x v="9"/>
    <x v="43"/>
    <s v="BELGRADE"/>
    <n v="4"/>
    <n v="4"/>
    <n v="0"/>
    <n v="0"/>
    <n v="0"/>
    <n v="2890"/>
    <n v="2678"/>
    <n v="559"/>
    <n v="0.20873786407766989"/>
    <n v="32"/>
    <n v="163"/>
    <n v="5.6735120083536372E-2"/>
    <n v="2894"/>
    <n v="2714"/>
    <n v="163"/>
    <n v="5.6656239137990963E-2"/>
  </r>
  <r>
    <x v="9"/>
    <x v="77"/>
    <s v="SINGAPORE"/>
    <n v="7"/>
    <n v="5"/>
    <n v="4"/>
    <n v="1"/>
    <n v="0.16666666666666666"/>
    <n v="5471"/>
    <n v="4986"/>
    <n v="3702"/>
    <n v="0.74247894103489775"/>
    <n v="4"/>
    <n v="436"/>
    <n v="8.0353851824548475E-2"/>
    <n v="5478"/>
    <n v="4995"/>
    <n v="437"/>
    <n v="8.0449189985272465E-2"/>
  </r>
  <r>
    <x v="9"/>
    <x v="44"/>
    <s v="BRATISLAVA"/>
    <n v="0"/>
    <n v="0"/>
    <n v="0"/>
    <n v="0"/>
    <s v=""/>
    <n v="1"/>
    <n v="1"/>
    <n v="1"/>
    <n v="1"/>
    <n v="0"/>
    <n v="0"/>
    <n v="0"/>
    <n v="1"/>
    <n v="1"/>
    <s v=""/>
    <s v=""/>
  </r>
  <r>
    <x v="9"/>
    <x v="45"/>
    <s v="LJUBLJANA"/>
    <n v="0"/>
    <n v="0"/>
    <n v="0"/>
    <n v="0"/>
    <s v=""/>
    <n v="6"/>
    <n v="0"/>
    <n v="0"/>
    <s v=""/>
    <n v="1"/>
    <n v="5"/>
    <n v="0.83333333333333337"/>
    <n v="6"/>
    <n v="1"/>
    <n v="5"/>
    <n v="0.83333333333333337"/>
  </r>
  <r>
    <x v="9"/>
    <x v="46"/>
    <s v="CAPE TOWN"/>
    <n v="0"/>
    <n v="0"/>
    <n v="0"/>
    <n v="0"/>
    <s v=""/>
    <n v="10259"/>
    <n v="9870"/>
    <n v="9837"/>
    <n v="0.99665653495440731"/>
    <n v="6"/>
    <n v="376"/>
    <n v="3.6675770581349978E-2"/>
    <n v="10259"/>
    <n v="9876"/>
    <n v="376"/>
    <n v="3.6675770581349978E-2"/>
  </r>
  <r>
    <x v="9"/>
    <x v="46"/>
    <s v="PRETORIA"/>
    <n v="0"/>
    <n v="0"/>
    <n v="0"/>
    <n v="0"/>
    <s v=""/>
    <n v="14458"/>
    <n v="13949"/>
    <n v="13923"/>
    <n v="0.99813606710158431"/>
    <n v="5"/>
    <n v="477"/>
    <n v="3.305384242256254E-2"/>
    <n v="14458"/>
    <n v="13954"/>
    <n v="477"/>
    <n v="3.305384242256254E-2"/>
  </r>
  <r>
    <x v="9"/>
    <x v="47"/>
    <s v="SEOUL"/>
    <n v="0"/>
    <n v="0"/>
    <n v="0"/>
    <n v="0"/>
    <s v=""/>
    <n v="701"/>
    <n v="632"/>
    <n v="82"/>
    <n v="0.12974683544303797"/>
    <n v="1"/>
    <n v="64"/>
    <n v="9.1822094691535155E-2"/>
    <n v="701"/>
    <n v="633"/>
    <n v="64"/>
    <n v="9.1822094691535155E-2"/>
  </r>
  <r>
    <x v="9"/>
    <x v="78"/>
    <s v="MADRID"/>
    <n v="0"/>
    <n v="0"/>
    <n v="0"/>
    <n v="0"/>
    <s v=""/>
    <n v="6"/>
    <n v="0"/>
    <n v="0"/>
    <s v=""/>
    <n v="6"/>
    <n v="0"/>
    <n v="0"/>
    <n v="6"/>
    <n v="6"/>
    <s v=""/>
    <s v=""/>
  </r>
  <r>
    <x v="9"/>
    <x v="131"/>
    <s v="COLOMBO"/>
    <n v="0"/>
    <n v="0"/>
    <n v="0"/>
    <n v="0"/>
    <s v=""/>
    <n v="4454"/>
    <n v="3832"/>
    <n v="3825"/>
    <n v="0.99817327766179542"/>
    <n v="1"/>
    <n v="602"/>
    <n v="0.13573844419391207"/>
    <n v="4454"/>
    <n v="3833"/>
    <n v="602"/>
    <n v="0.13573844419391207"/>
  </r>
  <r>
    <x v="9"/>
    <x v="88"/>
    <s v="BERN"/>
    <n v="0"/>
    <n v="0"/>
    <n v="0"/>
    <n v="0"/>
    <s v=""/>
    <n v="11"/>
    <n v="10"/>
    <n v="10"/>
    <n v="1"/>
    <n v="0"/>
    <n v="1"/>
    <n v="9.0909090909090912E-2"/>
    <n v="11"/>
    <n v="10"/>
    <n v="1"/>
    <n v="9.0909090909090912E-2"/>
  </r>
  <r>
    <x v="9"/>
    <x v="49"/>
    <s v="TAIPEI"/>
    <n v="0"/>
    <n v="0"/>
    <n v="0"/>
    <n v="0"/>
    <s v=""/>
    <n v="467"/>
    <n v="428"/>
    <n v="309"/>
    <n v="0.7219626168224299"/>
    <n v="1"/>
    <n v="32"/>
    <n v="6.9414316702819959E-2"/>
    <n v="467"/>
    <n v="429"/>
    <n v="32"/>
    <n v="6.9414316702819959E-2"/>
  </r>
  <r>
    <x v="9"/>
    <x v="146"/>
    <s v="DUSHANBE"/>
    <n v="0"/>
    <n v="0"/>
    <n v="0"/>
    <n v="0"/>
    <s v=""/>
    <n v="4350"/>
    <n v="2235"/>
    <n v="788"/>
    <n v="0.35257270693512305"/>
    <n v="598"/>
    <n v="1422"/>
    <n v="0.33419506462984722"/>
    <n v="4350"/>
    <n v="2833"/>
    <n v="1422"/>
    <n v="0.33419506462984722"/>
  </r>
  <r>
    <x v="9"/>
    <x v="79"/>
    <s v="DAR ES SALAAM"/>
    <n v="0"/>
    <n v="0"/>
    <n v="0"/>
    <n v="0"/>
    <s v=""/>
    <n v="3910"/>
    <n v="2875"/>
    <n v="2862"/>
    <n v="0.99547826086956526"/>
    <n v="5"/>
    <n v="999"/>
    <n v="0.25754060324825984"/>
    <n v="3910"/>
    <n v="2880"/>
    <n v="999"/>
    <n v="0.25754060324825984"/>
  </r>
  <r>
    <x v="9"/>
    <x v="50"/>
    <s v="BANGKOK"/>
    <n v="0"/>
    <n v="0"/>
    <n v="0"/>
    <n v="0"/>
    <s v=""/>
    <n v="35270"/>
    <n v="33817"/>
    <n v="33816"/>
    <n v="0.99997042907413436"/>
    <n v="1"/>
    <n v="1291"/>
    <n v="3.6771198268250309E-2"/>
    <n v="35270"/>
    <n v="33818"/>
    <n v="1291"/>
    <n v="3.6771198268250309E-2"/>
  </r>
  <r>
    <x v="9"/>
    <x v="133"/>
    <s v="LOME"/>
    <n v="0"/>
    <n v="0"/>
    <n v="0"/>
    <n v="0"/>
    <s v=""/>
    <n v="1464"/>
    <n v="922"/>
    <n v="573"/>
    <n v="0.62147505422993488"/>
    <n v="1"/>
    <n v="539"/>
    <n v="0.36867305061559508"/>
    <n v="1464"/>
    <n v="923"/>
    <n v="539"/>
    <n v="0.36867305061559508"/>
  </r>
  <r>
    <x v="9"/>
    <x v="147"/>
    <s v="PORT OF SPAIN"/>
    <n v="3"/>
    <n v="3"/>
    <n v="3"/>
    <n v="0"/>
    <n v="0"/>
    <n v="174"/>
    <n v="154"/>
    <n v="109"/>
    <n v="0.70779220779220775"/>
    <n v="0"/>
    <n v="17"/>
    <n v="9.9415204678362568E-2"/>
    <n v="177"/>
    <n v="157"/>
    <n v="17"/>
    <n v="9.7701149425287362E-2"/>
  </r>
  <r>
    <x v="9"/>
    <x v="51"/>
    <s v="TUNIS"/>
    <n v="0"/>
    <n v="0"/>
    <n v="0"/>
    <n v="0"/>
    <s v=""/>
    <n v="19242"/>
    <n v="15997"/>
    <n v="15780"/>
    <n v="0.98643495655435398"/>
    <n v="69"/>
    <n v="3086"/>
    <n v="0.16113199665831246"/>
    <n v="19242"/>
    <n v="16066"/>
    <n v="3086"/>
    <n v="0.16113199665831246"/>
  </r>
  <r>
    <x v="9"/>
    <x v="52"/>
    <s v="ANKARA"/>
    <n v="1"/>
    <n v="1"/>
    <n v="1"/>
    <n v="0"/>
    <n v="0"/>
    <n v="42874"/>
    <n v="23873"/>
    <n v="13378"/>
    <n v="0.56038202153059946"/>
    <n v="16"/>
    <n v="18875"/>
    <n v="0.44137592367411843"/>
    <n v="42875"/>
    <n v="23890"/>
    <n v="18875"/>
    <n v="0.44136560271249853"/>
  </r>
  <r>
    <x v="9"/>
    <x v="52"/>
    <s v="ISTANBUL"/>
    <n v="5"/>
    <n v="0"/>
    <n v="0"/>
    <n v="5"/>
    <n v="1"/>
    <n v="133128"/>
    <n v="112400"/>
    <n v="112356"/>
    <n v="0.99960854092526685"/>
    <n v="9"/>
    <n v="20633"/>
    <n v="0.15508636370469475"/>
    <n v="133133"/>
    <n v="112409"/>
    <n v="20638"/>
    <n v="0.15511811615444165"/>
  </r>
  <r>
    <x v="9"/>
    <x v="52"/>
    <s v="IZMIR"/>
    <n v="4"/>
    <n v="3"/>
    <n v="3"/>
    <n v="0"/>
    <n v="0"/>
    <n v="41625"/>
    <n v="35005"/>
    <n v="34617"/>
    <n v="0.98891586916154839"/>
    <n v="1"/>
    <n v="6500"/>
    <n v="0.15660386450151786"/>
    <n v="41629"/>
    <n v="35009"/>
    <n v="6500"/>
    <n v="0.15659254619480112"/>
  </r>
  <r>
    <x v="9"/>
    <x v="148"/>
    <s v="ASHGABAT"/>
    <n v="0"/>
    <n v="0"/>
    <n v="0"/>
    <n v="0"/>
    <s v=""/>
    <n v="5281"/>
    <n v="4029"/>
    <n v="3324"/>
    <n v="0.82501861504095308"/>
    <n v="456"/>
    <n v="717"/>
    <n v="0.13783160322952712"/>
    <n v="5281"/>
    <n v="4485"/>
    <n v="717"/>
    <n v="0.13783160322952712"/>
  </r>
  <r>
    <x v="9"/>
    <x v="80"/>
    <s v="KAMPALA"/>
    <n v="0"/>
    <n v="0"/>
    <n v="0"/>
    <n v="0"/>
    <s v=""/>
    <n v="5632"/>
    <n v="3256"/>
    <n v="3134"/>
    <n v="0.96253071253071254"/>
    <n v="1"/>
    <n v="2300"/>
    <n v="0.41389238797912542"/>
    <n v="5632"/>
    <n v="3257"/>
    <n v="2300"/>
    <n v="0.41389238797912542"/>
  </r>
  <r>
    <x v="9"/>
    <x v="89"/>
    <s v="KYIV"/>
    <n v="0"/>
    <n v="0"/>
    <n v="0"/>
    <n v="0"/>
    <s v=""/>
    <n v="1"/>
    <n v="1"/>
    <n v="1"/>
    <n v="1"/>
    <n v="0"/>
    <n v="0"/>
    <n v="0"/>
    <n v="1"/>
    <n v="1"/>
    <s v=""/>
    <s v=""/>
  </r>
  <r>
    <x v="9"/>
    <x v="53"/>
    <s v="DUBAI"/>
    <n v="5"/>
    <n v="5"/>
    <n v="5"/>
    <n v="0"/>
    <n v="0"/>
    <n v="40555"/>
    <n v="31124"/>
    <n v="26518"/>
    <n v="0.85201130960030846"/>
    <n v="428"/>
    <n v="8883"/>
    <n v="0.21968591566712006"/>
    <n v="40560"/>
    <n v="31557"/>
    <n v="8883"/>
    <n v="0.21965875370919882"/>
  </r>
  <r>
    <x v="9"/>
    <x v="54"/>
    <s v="EDINBURGH"/>
    <n v="57"/>
    <n v="57"/>
    <n v="50"/>
    <n v="0"/>
    <n v="0"/>
    <n v="1798"/>
    <n v="1773"/>
    <n v="1716"/>
    <n v="0.96785109983079531"/>
    <n v="0"/>
    <n v="21"/>
    <n v="1.1705685618729096E-2"/>
    <n v="1855"/>
    <n v="1830"/>
    <n v="21"/>
    <n v="1.1345218800648298E-2"/>
  </r>
  <r>
    <x v="9"/>
    <x v="54"/>
    <s v="LONDON"/>
    <n v="322"/>
    <n v="319"/>
    <n v="292"/>
    <n v="0"/>
    <n v="0"/>
    <n v="30927"/>
    <n v="29478"/>
    <n v="22147"/>
    <n v="0.75130605875568224"/>
    <n v="214"/>
    <n v="1017"/>
    <n v="3.3117327167931226E-2"/>
    <n v="31249"/>
    <n v="30011"/>
    <n v="1017"/>
    <n v="3.277684671909243E-2"/>
  </r>
  <r>
    <x v="9"/>
    <x v="134"/>
    <s v="MONTEVIDEO"/>
    <n v="1"/>
    <n v="1"/>
    <n v="1"/>
    <n v="0"/>
    <n v="0"/>
    <n v="20"/>
    <n v="17"/>
    <n v="9"/>
    <n v="0.52941176470588236"/>
    <n v="0"/>
    <n v="2"/>
    <n v="0.10526315789473684"/>
    <n v="21"/>
    <n v="18"/>
    <n v="2"/>
    <n v="0.1"/>
  </r>
  <r>
    <x v="9"/>
    <x v="55"/>
    <s v="ATLANTA, GA"/>
    <n v="56"/>
    <n v="51"/>
    <n v="11"/>
    <n v="4"/>
    <n v="7.2727272727272724E-2"/>
    <n v="1535"/>
    <n v="1385"/>
    <n v="1368"/>
    <n v="0.98772563176895312"/>
    <n v="1"/>
    <n v="132"/>
    <n v="8.6956521739130432E-2"/>
    <n v="1591"/>
    <n v="1437"/>
    <n v="136"/>
    <n v="8.6458995549904646E-2"/>
  </r>
  <r>
    <x v="9"/>
    <x v="55"/>
    <s v="BOSTON, MA"/>
    <n v="21"/>
    <n v="21"/>
    <n v="7"/>
    <n v="0"/>
    <n v="0"/>
    <n v="2098"/>
    <n v="1970"/>
    <n v="1416"/>
    <n v="0.7187817258883249"/>
    <n v="3"/>
    <n v="101"/>
    <n v="4.8698167791706846E-2"/>
    <n v="2119"/>
    <n v="1994"/>
    <n v="101"/>
    <n v="4.8210023866348449E-2"/>
  </r>
  <r>
    <x v="9"/>
    <x v="55"/>
    <s v="CHICAGO, IL"/>
    <n v="54"/>
    <n v="54"/>
    <n v="38"/>
    <n v="0"/>
    <n v="0"/>
    <n v="2727"/>
    <n v="2662"/>
    <n v="2607"/>
    <n v="0.97933884297520657"/>
    <n v="0"/>
    <n v="61"/>
    <n v="2.2401762761659935E-2"/>
    <n v="2781"/>
    <n v="2716"/>
    <n v="61"/>
    <n v="2.1966150522146202E-2"/>
  </r>
  <r>
    <x v="9"/>
    <x v="55"/>
    <s v="HOUSTON, TX"/>
    <n v="87"/>
    <n v="87"/>
    <n v="23"/>
    <n v="0"/>
    <n v="0"/>
    <n v="1984"/>
    <n v="1787"/>
    <n v="1428"/>
    <n v="0.79910464465584774"/>
    <n v="1"/>
    <n v="160"/>
    <n v="8.2135523613963035E-2"/>
    <n v="2071"/>
    <n v="1875"/>
    <n v="160"/>
    <n v="7.8624078624078622E-2"/>
  </r>
  <r>
    <x v="9"/>
    <x v="55"/>
    <s v="LOS ANGELES, CA"/>
    <n v="16"/>
    <n v="16"/>
    <n v="14"/>
    <n v="0"/>
    <n v="0"/>
    <n v="2625"/>
    <n v="2561"/>
    <n v="2539"/>
    <n v="0.99140960562280356"/>
    <n v="2"/>
    <n v="57"/>
    <n v="2.1755725190839695E-2"/>
    <n v="2641"/>
    <n v="2579"/>
    <n v="57"/>
    <n v="2.1623672230652504E-2"/>
  </r>
  <r>
    <x v="9"/>
    <x v="55"/>
    <s v="MIAMI, FL"/>
    <n v="27"/>
    <n v="26"/>
    <n v="6"/>
    <n v="1"/>
    <n v="3.7037037037037035E-2"/>
    <n v="919"/>
    <n v="766"/>
    <n v="673"/>
    <n v="0.87859007832898173"/>
    <n v="2"/>
    <n v="143"/>
    <n v="0.15697036223929747"/>
    <n v="946"/>
    <n v="794"/>
    <n v="144"/>
    <n v="0.15351812366737741"/>
  </r>
  <r>
    <x v="9"/>
    <x v="55"/>
    <s v="NEW YORK, NY"/>
    <n v="31"/>
    <n v="31"/>
    <n v="31"/>
    <n v="0"/>
    <n v="0"/>
    <n v="4992"/>
    <n v="4870"/>
    <n v="4858"/>
    <n v="0.99753593429158116"/>
    <n v="6"/>
    <n v="92"/>
    <n v="1.8518518518518517E-2"/>
    <n v="5023"/>
    <n v="4907"/>
    <n v="92"/>
    <n v="1.8403680736147229E-2"/>
  </r>
  <r>
    <x v="9"/>
    <x v="55"/>
    <s v="SAN FRANCISCO, CA"/>
    <n v="52"/>
    <n v="52"/>
    <n v="29"/>
    <n v="0"/>
    <n v="0"/>
    <n v="4870"/>
    <n v="4810"/>
    <n v="4805"/>
    <n v="0.99896049896049899"/>
    <n v="6"/>
    <n v="46"/>
    <n v="9.4611271081859322E-3"/>
    <n v="4922"/>
    <n v="4868"/>
    <n v="46"/>
    <n v="9.3610093610093613E-3"/>
  </r>
  <r>
    <x v="9"/>
    <x v="55"/>
    <s v="WASHINGTON, DC"/>
    <n v="10"/>
    <n v="10"/>
    <n v="7"/>
    <n v="0"/>
    <n v="0"/>
    <n v="1372"/>
    <n v="1274"/>
    <n v="1258"/>
    <n v="0.98744113029827318"/>
    <n v="1"/>
    <n v="79"/>
    <n v="5.8345642540620385E-2"/>
    <n v="1382"/>
    <n v="1285"/>
    <n v="79"/>
    <n v="5.7917888563049851E-2"/>
  </r>
  <r>
    <x v="9"/>
    <x v="90"/>
    <s v="TASHKENT"/>
    <n v="0"/>
    <n v="0"/>
    <n v="0"/>
    <n v="0"/>
    <s v=""/>
    <n v="18361"/>
    <n v="14028"/>
    <n v="4608"/>
    <n v="0.32848588537211293"/>
    <n v="226"/>
    <n v="3847"/>
    <n v="0.21252969449201703"/>
    <n v="18361"/>
    <n v="14254"/>
    <n v="3847"/>
    <n v="0.21252969449201703"/>
  </r>
  <r>
    <x v="9"/>
    <x v="136"/>
    <s v="CARACAS"/>
    <n v="0"/>
    <n v="0"/>
    <n v="0"/>
    <n v="0"/>
    <s v=""/>
    <n v="16"/>
    <n v="14"/>
    <n v="14"/>
    <n v="1"/>
    <n v="0"/>
    <n v="2"/>
    <n v="0.125"/>
    <n v="16"/>
    <n v="14"/>
    <n v="2"/>
    <n v="0.125"/>
  </r>
  <r>
    <x v="9"/>
    <x v="56"/>
    <s v="HANOI"/>
    <n v="8"/>
    <n v="8"/>
    <n v="7"/>
    <n v="0"/>
    <n v="0"/>
    <n v="14176"/>
    <n v="11722"/>
    <n v="6881"/>
    <n v="0.58701586759938573"/>
    <n v="6"/>
    <n v="2395"/>
    <n v="0.16958153366848402"/>
    <n v="14184"/>
    <n v="11736"/>
    <n v="2395"/>
    <n v="0.16948552827117686"/>
  </r>
  <r>
    <x v="9"/>
    <x v="56"/>
    <s v="HO CHI MINH"/>
    <n v="0"/>
    <n v="0"/>
    <n v="0"/>
    <n v="0"/>
    <s v=""/>
    <n v="10470"/>
    <n v="9769"/>
    <n v="9759"/>
    <n v="0.99897635377213634"/>
    <n v="0"/>
    <n v="662"/>
    <n v="6.3464672610487965E-2"/>
    <n v="10470"/>
    <n v="9769"/>
    <n v="662"/>
    <n v="6.3464672610487965E-2"/>
  </r>
  <r>
    <x v="9"/>
    <x v="94"/>
    <s v="LUSAKA"/>
    <n v="0"/>
    <n v="0"/>
    <n v="0"/>
    <n v="0"/>
    <s v=""/>
    <n v="1272"/>
    <n v="1167"/>
    <n v="953"/>
    <n v="0.81662382176520998"/>
    <n v="0"/>
    <n v="98"/>
    <n v="7.7470355731225293E-2"/>
    <n v="1272"/>
    <n v="1167"/>
    <n v="98"/>
    <n v="7.7470355731225293E-2"/>
  </r>
  <r>
    <x v="9"/>
    <x v="137"/>
    <s v="HARARE"/>
    <n v="0"/>
    <n v="0"/>
    <n v="0"/>
    <n v="0"/>
    <s v=""/>
    <n v="1324"/>
    <n v="1049"/>
    <n v="997"/>
    <n v="0.95042897998093423"/>
    <n v="0"/>
    <n v="272"/>
    <n v="0.20590461771385316"/>
    <n v="1324"/>
    <n v="1049"/>
    <n v="272"/>
    <n v="0.20590461771385316"/>
  </r>
  <r>
    <x v="10"/>
    <x v="0"/>
    <s v="KORCE"/>
    <n v="0"/>
    <n v="0"/>
    <n v="0"/>
    <n v="0"/>
    <s v=""/>
    <n v="3"/>
    <n v="3"/>
    <n v="0"/>
    <n v="0"/>
    <n v="0"/>
    <n v="0"/>
    <n v="0"/>
    <n v="3"/>
    <n v="3"/>
    <s v=""/>
    <s v=""/>
  </r>
  <r>
    <x v="10"/>
    <x v="0"/>
    <s v="TIRANA"/>
    <n v="0"/>
    <n v="0"/>
    <n v="0"/>
    <n v="0"/>
    <s v=""/>
    <n v="161"/>
    <n v="154"/>
    <n v="50"/>
    <n v="0.32467532467532467"/>
    <n v="0"/>
    <n v="5"/>
    <n v="3.1446540880503145E-2"/>
    <n v="161"/>
    <n v="154"/>
    <n v="5"/>
    <n v="3.1446540880503145E-2"/>
  </r>
  <r>
    <x v="10"/>
    <x v="1"/>
    <s v="ALGIERS"/>
    <n v="0"/>
    <n v="0"/>
    <n v="0"/>
    <n v="0"/>
    <s v=""/>
    <n v="1687"/>
    <n v="793"/>
    <n v="219"/>
    <n v="0.27616645649432536"/>
    <n v="2"/>
    <n v="872"/>
    <n v="0.52309538092381525"/>
    <n v="1687"/>
    <n v="795"/>
    <n v="872"/>
    <n v="0.52309538092381525"/>
  </r>
  <r>
    <x v="10"/>
    <x v="2"/>
    <s v="BUENOS AIRES"/>
    <n v="0"/>
    <n v="0"/>
    <n v="0"/>
    <n v="0"/>
    <s v=""/>
    <n v="45"/>
    <n v="43"/>
    <n v="40"/>
    <n v="0.93023255813953487"/>
    <n v="0"/>
    <n v="2"/>
    <n v="4.4444444444444446E-2"/>
    <n v="45"/>
    <n v="43"/>
    <n v="2"/>
    <n v="4.4444444444444446E-2"/>
  </r>
  <r>
    <x v="10"/>
    <x v="81"/>
    <s v="YEREVAN"/>
    <n v="0"/>
    <n v="0"/>
    <n v="0"/>
    <n v="0"/>
    <s v=""/>
    <n v="18932"/>
    <n v="14708"/>
    <n v="5355"/>
    <n v="0.36408757138971987"/>
    <n v="1"/>
    <n v="4129"/>
    <n v="0.21918462681813355"/>
    <n v="18932"/>
    <n v="14709"/>
    <n v="4129"/>
    <n v="0.21918462681813355"/>
  </r>
  <r>
    <x v="10"/>
    <x v="3"/>
    <s v="ADELAIDE"/>
    <n v="0"/>
    <n v="0"/>
    <n v="0"/>
    <n v="0"/>
    <s v=""/>
    <n v="50"/>
    <n v="50"/>
    <n v="5"/>
    <n v="0.1"/>
    <n v="0"/>
    <n v="0"/>
    <n v="0"/>
    <n v="50"/>
    <n v="50"/>
    <s v=""/>
    <s v=""/>
  </r>
  <r>
    <x v="10"/>
    <x v="3"/>
    <s v="CANBERRA"/>
    <n v="0"/>
    <n v="0"/>
    <n v="0"/>
    <n v="0"/>
    <s v=""/>
    <n v="29"/>
    <n v="29"/>
    <n v="18"/>
    <n v="0.62068965517241381"/>
    <n v="0"/>
    <n v="0"/>
    <n v="0"/>
    <n v="29"/>
    <n v="29"/>
    <s v=""/>
    <s v=""/>
  </r>
  <r>
    <x v="10"/>
    <x v="3"/>
    <s v="MELBOURNE"/>
    <n v="0"/>
    <n v="0"/>
    <n v="0"/>
    <n v="0"/>
    <s v=""/>
    <n v="167"/>
    <n v="162"/>
    <n v="49"/>
    <n v="0.30246913580246915"/>
    <n v="0"/>
    <n v="5"/>
    <n v="2.9940119760479042E-2"/>
    <n v="167"/>
    <n v="162"/>
    <n v="5"/>
    <n v="2.9940119760479042E-2"/>
  </r>
  <r>
    <x v="10"/>
    <x v="3"/>
    <s v="PERTH"/>
    <n v="0"/>
    <n v="0"/>
    <n v="0"/>
    <n v="0"/>
    <s v=""/>
    <n v="121"/>
    <n v="113"/>
    <n v="15"/>
    <n v="0.13274336283185842"/>
    <n v="0"/>
    <n v="2"/>
    <n v="1.7391304347826087E-2"/>
    <n v="121"/>
    <n v="113"/>
    <n v="2"/>
    <n v="1.7391304347826087E-2"/>
  </r>
  <r>
    <x v="10"/>
    <x v="3"/>
    <s v="SYDNEY"/>
    <n v="0"/>
    <n v="0"/>
    <n v="0"/>
    <n v="0"/>
    <s v=""/>
    <n v="691"/>
    <n v="691"/>
    <n v="359"/>
    <n v="0.51953690303907385"/>
    <n v="0"/>
    <n v="0"/>
    <n v="0"/>
    <n v="691"/>
    <n v="691"/>
    <s v=""/>
    <s v=""/>
  </r>
  <r>
    <x v="10"/>
    <x v="4"/>
    <s v="BAKU"/>
    <n v="0"/>
    <n v="0"/>
    <n v="0"/>
    <n v="0"/>
    <s v=""/>
    <n v="5267"/>
    <n v="5058"/>
    <n v="3078"/>
    <n v="0.60854092526690395"/>
    <n v="7"/>
    <n v="157"/>
    <n v="3.0065109153581005E-2"/>
    <n v="5267"/>
    <n v="5065"/>
    <n v="157"/>
    <n v="3.0065109153581005E-2"/>
  </r>
  <r>
    <x v="10"/>
    <x v="58"/>
    <s v="BRUSSELS"/>
    <n v="0"/>
    <n v="0"/>
    <n v="0"/>
    <n v="0"/>
    <s v=""/>
    <n v="3"/>
    <n v="1"/>
    <n v="1"/>
    <n v="1"/>
    <n v="1"/>
    <n v="0"/>
    <n v="0"/>
    <n v="3"/>
    <n v="2"/>
    <s v=""/>
    <s v=""/>
  </r>
  <r>
    <x v="10"/>
    <x v="5"/>
    <s v="SARAJEVO"/>
    <n v="0"/>
    <n v="0"/>
    <n v="0"/>
    <n v="0"/>
    <s v=""/>
    <n v="35"/>
    <n v="33"/>
    <n v="9"/>
    <n v="0.27272727272727271"/>
    <n v="1"/>
    <n v="0"/>
    <n v="0"/>
    <n v="35"/>
    <n v="34"/>
    <s v=""/>
    <s v=""/>
  </r>
  <r>
    <x v="10"/>
    <x v="6"/>
    <s v="SAO PAULO"/>
    <n v="0"/>
    <n v="0"/>
    <n v="0"/>
    <n v="0"/>
    <s v=""/>
    <n v="29"/>
    <n v="18"/>
    <n v="18"/>
    <n v="1"/>
    <n v="0"/>
    <n v="11"/>
    <n v="0.37931034482758619"/>
    <n v="29"/>
    <n v="18"/>
    <n v="11"/>
    <n v="0.37931034482758619"/>
  </r>
  <r>
    <x v="10"/>
    <x v="59"/>
    <s v="SOFIA"/>
    <n v="0"/>
    <n v="0"/>
    <n v="0"/>
    <n v="0"/>
    <s v=""/>
    <n v="1"/>
    <n v="0"/>
    <n v="0"/>
    <s v=""/>
    <n v="1"/>
    <n v="0"/>
    <n v="0"/>
    <n v="1"/>
    <n v="1"/>
    <s v=""/>
    <s v=""/>
  </r>
  <r>
    <x v="10"/>
    <x v="7"/>
    <s v="MONTREAL"/>
    <n v="0"/>
    <n v="0"/>
    <n v="0"/>
    <n v="0"/>
    <s v=""/>
    <n v="211"/>
    <n v="195"/>
    <n v="8"/>
    <n v="4.1025641025641026E-2"/>
    <n v="5"/>
    <n v="11"/>
    <n v="5.2132701421800945E-2"/>
    <n v="211"/>
    <n v="200"/>
    <n v="11"/>
    <n v="5.2132701421800945E-2"/>
  </r>
  <r>
    <x v="10"/>
    <x v="7"/>
    <s v="OTTAWA"/>
    <n v="0"/>
    <n v="0"/>
    <n v="0"/>
    <n v="0"/>
    <s v=""/>
    <n v="336"/>
    <n v="327"/>
    <n v="317"/>
    <n v="0.96941896024464835"/>
    <n v="0"/>
    <n v="7"/>
    <n v="2.0958083832335328E-2"/>
    <n v="336"/>
    <n v="327"/>
    <n v="7"/>
    <n v="2.0958083832335328E-2"/>
  </r>
  <r>
    <x v="10"/>
    <x v="7"/>
    <s v="TORONTO"/>
    <n v="0"/>
    <n v="0"/>
    <n v="0"/>
    <n v="0"/>
    <s v=""/>
    <n v="575"/>
    <n v="569"/>
    <n v="274"/>
    <n v="0.48154657293497366"/>
    <n v="0"/>
    <n v="4"/>
    <n v="6.9808027923211171E-3"/>
    <n v="575"/>
    <n v="569"/>
    <n v="4"/>
    <n v="6.9808027923211171E-3"/>
  </r>
  <r>
    <x v="10"/>
    <x v="7"/>
    <s v="VANCOUVER"/>
    <n v="0"/>
    <n v="0"/>
    <n v="0"/>
    <n v="0"/>
    <s v=""/>
    <n v="219"/>
    <n v="219"/>
    <n v="109"/>
    <n v="0.49771689497716892"/>
    <n v="0"/>
    <n v="0"/>
    <n v="0"/>
    <n v="219"/>
    <n v="219"/>
    <s v=""/>
    <s v=""/>
  </r>
  <r>
    <x v="10"/>
    <x v="8"/>
    <s v="SANTIAGO DE CHILE"/>
    <n v="0"/>
    <n v="0"/>
    <n v="0"/>
    <n v="0"/>
    <s v=""/>
    <n v="14"/>
    <n v="14"/>
    <n v="13"/>
    <n v="0.9285714285714286"/>
    <n v="0"/>
    <n v="0"/>
    <n v="0"/>
    <n v="14"/>
    <n v="14"/>
    <s v=""/>
    <s v=""/>
  </r>
  <r>
    <x v="10"/>
    <x v="9"/>
    <s v="BEIJING"/>
    <n v="0"/>
    <n v="0"/>
    <n v="0"/>
    <n v="0"/>
    <s v=""/>
    <n v="13453"/>
    <n v="13111"/>
    <n v="2593"/>
    <n v="0.19777286248188544"/>
    <n v="0"/>
    <n v="281"/>
    <n v="2.098267622461171E-2"/>
    <n v="13453"/>
    <n v="13111"/>
    <n v="281"/>
    <n v="2.098267622461171E-2"/>
  </r>
  <r>
    <x v="10"/>
    <x v="9"/>
    <s v="GUANGZHOU (CANTON)"/>
    <n v="0"/>
    <n v="0"/>
    <n v="0"/>
    <n v="0"/>
    <s v=""/>
    <n v="7057"/>
    <n v="6875"/>
    <n v="2159"/>
    <n v="0.31403636363636361"/>
    <n v="0"/>
    <n v="96"/>
    <n v="1.3771338401950939E-2"/>
    <n v="7057"/>
    <n v="6875"/>
    <n v="96"/>
    <n v="1.3771338401950939E-2"/>
  </r>
  <r>
    <x v="10"/>
    <x v="9"/>
    <s v="SHANGHAI"/>
    <n v="0"/>
    <n v="0"/>
    <n v="0"/>
    <n v="0"/>
    <s v=""/>
    <n v="17284"/>
    <n v="15731"/>
    <n v="3727"/>
    <n v="0.23692072976924544"/>
    <n v="0"/>
    <n v="1387"/>
    <n v="8.102582077345484E-2"/>
    <n v="17284"/>
    <n v="15731"/>
    <n v="1387"/>
    <n v="8.102582077345484E-2"/>
  </r>
  <r>
    <x v="10"/>
    <x v="63"/>
    <s v="KINSHASA"/>
    <n v="0"/>
    <n v="0"/>
    <n v="0"/>
    <n v="0"/>
    <s v=""/>
    <n v="5290"/>
    <n v="2391"/>
    <n v="393"/>
    <n v="0.16436637390213299"/>
    <n v="2"/>
    <n v="2344"/>
    <n v="0.49482795017943848"/>
    <n v="5290"/>
    <n v="2393"/>
    <n v="2344"/>
    <n v="0.49482795017943848"/>
  </r>
  <r>
    <x v="10"/>
    <x v="65"/>
    <s v="ZAGREB"/>
    <n v="0"/>
    <n v="0"/>
    <n v="0"/>
    <n v="0"/>
    <s v=""/>
    <n v="4"/>
    <n v="4"/>
    <n v="4"/>
    <n v="1"/>
    <n v="0"/>
    <n v="0"/>
    <n v="0"/>
    <n v="4"/>
    <n v="4"/>
    <s v=""/>
    <s v=""/>
  </r>
  <r>
    <x v="10"/>
    <x v="11"/>
    <s v="HAVANA"/>
    <n v="0"/>
    <n v="0"/>
    <n v="0"/>
    <n v="0"/>
    <s v=""/>
    <n v="299"/>
    <n v="241"/>
    <n v="135"/>
    <n v="0.56016597510373445"/>
    <n v="0"/>
    <n v="55"/>
    <n v="0.1858108108108108"/>
    <n v="299"/>
    <n v="241"/>
    <n v="55"/>
    <n v="0.1858108108108108"/>
  </r>
  <r>
    <x v="10"/>
    <x v="12"/>
    <s v="NICOSIA"/>
    <n v="0"/>
    <n v="0"/>
    <n v="0"/>
    <n v="0"/>
    <s v=""/>
    <n v="1381"/>
    <n v="1268"/>
    <n v="584"/>
    <n v="0.4605678233438486"/>
    <n v="12"/>
    <n v="81"/>
    <n v="5.9515062454077887E-2"/>
    <n v="1381"/>
    <n v="1280"/>
    <n v="81"/>
    <n v="5.9515062454077887E-2"/>
  </r>
  <r>
    <x v="10"/>
    <x v="13"/>
    <s v="ALEXANDRIA"/>
    <n v="0"/>
    <n v="0"/>
    <n v="0"/>
    <n v="0"/>
    <s v=""/>
    <n v="6081"/>
    <n v="4312"/>
    <n v="1865"/>
    <n v="0.4325139146567718"/>
    <n v="5"/>
    <n v="1709"/>
    <n v="0.28360438101559909"/>
    <n v="6081"/>
    <n v="4317"/>
    <n v="1709"/>
    <n v="0.28360438101559909"/>
  </r>
  <r>
    <x v="10"/>
    <x v="13"/>
    <s v="CAIRO"/>
    <n v="0"/>
    <n v="0"/>
    <n v="0"/>
    <n v="0"/>
    <s v=""/>
    <n v="11192"/>
    <n v="7046"/>
    <n v="2569"/>
    <n v="0.36460403065569119"/>
    <n v="13"/>
    <n v="4101"/>
    <n v="0.36747311827956991"/>
    <n v="11192"/>
    <n v="7059"/>
    <n v="4101"/>
    <n v="0.36747311827956991"/>
  </r>
  <r>
    <x v="10"/>
    <x v="14"/>
    <s v="ADDIS ABEBA"/>
    <n v="0"/>
    <n v="0"/>
    <n v="0"/>
    <n v="0"/>
    <s v=""/>
    <n v="1688"/>
    <n v="1416"/>
    <n v="118"/>
    <n v="8.3333333333333329E-2"/>
    <n v="3"/>
    <n v="232"/>
    <n v="0.14052089642640825"/>
    <n v="1688"/>
    <n v="1419"/>
    <n v="232"/>
    <n v="0.14052089642640825"/>
  </r>
  <r>
    <x v="10"/>
    <x v="15"/>
    <s v="TBILISSI"/>
    <n v="0"/>
    <n v="0"/>
    <n v="0"/>
    <n v="0"/>
    <s v=""/>
    <n v="464"/>
    <n v="460"/>
    <n v="35"/>
    <n v="7.6086956521739135E-2"/>
    <n v="1"/>
    <n v="2"/>
    <n v="4.3196544276457886E-3"/>
    <n v="464"/>
    <n v="461"/>
    <n v="2"/>
    <n v="4.3196544276457886E-3"/>
  </r>
  <r>
    <x v="10"/>
    <x v="18"/>
    <s v="NEW DELHI"/>
    <n v="1"/>
    <n v="0"/>
    <n v="0"/>
    <n v="0"/>
    <s v=""/>
    <n v="41009"/>
    <n v="27232"/>
    <n v="11091"/>
    <n v="0.40727820211515864"/>
    <n v="5"/>
    <n v="13526"/>
    <n v="0.33182052351397101"/>
    <n v="41010"/>
    <n v="27237"/>
    <n v="13526"/>
    <n v="0.33182052351397101"/>
  </r>
  <r>
    <x v="10"/>
    <x v="19"/>
    <s v="JAKARTA"/>
    <n v="0"/>
    <n v="0"/>
    <n v="0"/>
    <n v="0"/>
    <s v=""/>
    <n v="2874"/>
    <n v="2668"/>
    <n v="1462"/>
    <n v="0.54797601199400303"/>
    <n v="0"/>
    <n v="205"/>
    <n v="7.1353985381134702E-2"/>
    <n v="2874"/>
    <n v="2668"/>
    <n v="205"/>
    <n v="7.1353985381134702E-2"/>
  </r>
  <r>
    <x v="10"/>
    <x v="20"/>
    <s v="TEHERAN"/>
    <n v="0"/>
    <n v="0"/>
    <n v="0"/>
    <n v="0"/>
    <s v=""/>
    <n v="4641"/>
    <n v="2910"/>
    <n v="1064"/>
    <n v="0.3656357388316151"/>
    <n v="40"/>
    <n v="1464"/>
    <n v="0.33167195287720885"/>
    <n v="4641"/>
    <n v="2950"/>
    <n v="1464"/>
    <n v="0.33167195287720885"/>
  </r>
  <r>
    <x v="10"/>
    <x v="91"/>
    <s v="BAGHDAD"/>
    <n v="0"/>
    <n v="0"/>
    <n v="0"/>
    <n v="0"/>
    <s v=""/>
    <n v="1420"/>
    <n v="1192"/>
    <n v="362"/>
    <n v="0.30369127516778521"/>
    <n v="2"/>
    <n v="146"/>
    <n v="0.10895522388059702"/>
    <n v="1420"/>
    <n v="1194"/>
    <n v="146"/>
    <n v="0.10895522388059702"/>
  </r>
  <r>
    <x v="10"/>
    <x v="91"/>
    <s v="ERBIL"/>
    <n v="0"/>
    <n v="0"/>
    <n v="0"/>
    <n v="0"/>
    <s v=""/>
    <n v="5279"/>
    <n v="2534"/>
    <n v="571"/>
    <n v="0.22533543804262035"/>
    <n v="0"/>
    <n v="2339"/>
    <n v="0.47999179150420684"/>
    <n v="5279"/>
    <n v="2534"/>
    <n v="2339"/>
    <n v="0.47999179150420684"/>
  </r>
  <r>
    <x v="10"/>
    <x v="21"/>
    <s v="DUBLIN"/>
    <n v="0"/>
    <n v="0"/>
    <n v="0"/>
    <n v="0"/>
    <s v=""/>
    <n v="657"/>
    <n v="656"/>
    <n v="581"/>
    <n v="0.88567073170731703"/>
    <n v="1"/>
    <n v="0"/>
    <n v="0"/>
    <n v="657"/>
    <n v="657"/>
    <s v=""/>
    <s v=""/>
  </r>
  <r>
    <x v="10"/>
    <x v="22"/>
    <s v="JERUSALEM"/>
    <n v="0"/>
    <n v="0"/>
    <n v="0"/>
    <n v="0"/>
    <s v=""/>
    <n v="2117"/>
    <n v="1640"/>
    <n v="892"/>
    <n v="0.54390243902439028"/>
    <n v="0"/>
    <n v="367"/>
    <n v="0.18285999003487793"/>
    <n v="2117"/>
    <n v="1640"/>
    <n v="367"/>
    <n v="0.18285999003487793"/>
  </r>
  <r>
    <x v="10"/>
    <x v="22"/>
    <s v="TEL AVIV"/>
    <n v="1"/>
    <n v="1"/>
    <n v="0"/>
    <n v="0"/>
    <n v="0"/>
    <n v="656"/>
    <n v="632"/>
    <n v="47"/>
    <n v="7.4367088607594931E-2"/>
    <n v="2"/>
    <n v="18"/>
    <n v="2.7607361963190184E-2"/>
    <n v="657"/>
    <n v="635"/>
    <n v="18"/>
    <n v="2.7565084226646247E-2"/>
  </r>
  <r>
    <x v="10"/>
    <x v="70"/>
    <s v="ROME"/>
    <n v="0"/>
    <n v="0"/>
    <n v="0"/>
    <n v="0"/>
    <s v=""/>
    <n v="1"/>
    <n v="1"/>
    <n v="0"/>
    <n v="0"/>
    <n v="0"/>
    <n v="0"/>
    <n v="0"/>
    <n v="1"/>
    <n v="1"/>
    <s v=""/>
    <s v=""/>
  </r>
  <r>
    <x v="10"/>
    <x v="23"/>
    <s v="TOKYO"/>
    <n v="0"/>
    <n v="0"/>
    <n v="0"/>
    <n v="0"/>
    <s v=""/>
    <n v="340"/>
    <n v="329"/>
    <n v="90"/>
    <n v="0.2735562310030395"/>
    <n v="0"/>
    <n v="9"/>
    <n v="2.6627218934911243E-2"/>
    <n v="340"/>
    <n v="329"/>
    <n v="9"/>
    <n v="2.6627218934911243E-2"/>
  </r>
  <r>
    <x v="10"/>
    <x v="24"/>
    <s v="AMMAN"/>
    <n v="0"/>
    <n v="0"/>
    <n v="0"/>
    <n v="0"/>
    <s v=""/>
    <n v="4902"/>
    <n v="4510"/>
    <n v="3859"/>
    <n v="0.85565410199556546"/>
    <n v="11"/>
    <n v="313"/>
    <n v="6.4749689697972693E-2"/>
    <n v="4902"/>
    <n v="4521"/>
    <n v="313"/>
    <n v="6.4749689697972693E-2"/>
  </r>
  <r>
    <x v="10"/>
    <x v="25"/>
    <s v="ASTANA"/>
    <n v="0"/>
    <n v="0"/>
    <n v="0"/>
    <n v="0"/>
    <s v=""/>
    <n v="9663"/>
    <n v="9372"/>
    <n v="6681"/>
    <n v="0.71286811779769521"/>
    <n v="1"/>
    <n v="270"/>
    <n v="2.79995851913305E-2"/>
    <n v="9663"/>
    <n v="9373"/>
    <n v="270"/>
    <n v="2.79995851913305E-2"/>
  </r>
  <r>
    <x v="10"/>
    <x v="26"/>
    <s v="NAIROBI"/>
    <n v="0"/>
    <n v="0"/>
    <n v="0"/>
    <n v="0"/>
    <s v=""/>
    <n v="2379"/>
    <n v="1804"/>
    <n v="872"/>
    <n v="0.48337028824833705"/>
    <n v="0"/>
    <n v="555"/>
    <n v="0.23526918185671894"/>
    <n v="2379"/>
    <n v="1804"/>
    <n v="555"/>
    <n v="0.23526918185671894"/>
  </r>
  <r>
    <x v="10"/>
    <x v="83"/>
    <s v="PRISTINA"/>
    <n v="0"/>
    <n v="0"/>
    <n v="0"/>
    <n v="0"/>
    <s v=""/>
    <n v="95"/>
    <n v="78"/>
    <n v="62"/>
    <n v="0.79487179487179482"/>
    <n v="0"/>
    <n v="17"/>
    <n v="0.17894736842105263"/>
    <n v="95"/>
    <n v="78"/>
    <n v="17"/>
    <n v="0.17894736842105263"/>
  </r>
  <r>
    <x v="10"/>
    <x v="27"/>
    <s v="KUWAIT"/>
    <n v="0"/>
    <n v="0"/>
    <n v="0"/>
    <n v="0"/>
    <s v=""/>
    <n v="6420"/>
    <n v="5556"/>
    <n v="4874"/>
    <n v="0.87724982001439888"/>
    <n v="1"/>
    <n v="831"/>
    <n v="0.13008766437069505"/>
    <n v="6420"/>
    <n v="5557"/>
    <n v="831"/>
    <n v="0.13008766437069505"/>
  </r>
  <r>
    <x v="10"/>
    <x v="28"/>
    <s v="BEIRUT"/>
    <n v="0"/>
    <n v="0"/>
    <n v="0"/>
    <n v="0"/>
    <s v=""/>
    <n v="13874"/>
    <n v="10477"/>
    <n v="7508"/>
    <n v="0.71661735229550438"/>
    <n v="38"/>
    <n v="3263"/>
    <n v="0.2368268253737843"/>
    <n v="13874"/>
    <n v="10515"/>
    <n v="3263"/>
    <n v="0.2368268253737843"/>
  </r>
  <r>
    <x v="10"/>
    <x v="149"/>
    <s v="BENGHAZI"/>
    <n v="0"/>
    <n v="0"/>
    <n v="0"/>
    <n v="0"/>
    <s v=""/>
    <n v="2591"/>
    <n v="2233"/>
    <n v="1576"/>
    <n v="0.70577698163905056"/>
    <n v="54"/>
    <n v="295"/>
    <n v="0.11425251742835012"/>
    <n v="2591"/>
    <n v="2287"/>
    <n v="295"/>
    <n v="0.11425251742835012"/>
  </r>
  <r>
    <x v="10"/>
    <x v="149"/>
    <s v="TRIPOLI"/>
    <n v="0"/>
    <n v="0"/>
    <n v="0"/>
    <n v="0"/>
    <s v=""/>
    <n v="8142"/>
    <n v="6295"/>
    <n v="4270"/>
    <n v="0.67831612390786333"/>
    <n v="6"/>
    <n v="1653"/>
    <n v="0.20781996479758613"/>
    <n v="8142"/>
    <n v="6301"/>
    <n v="1653"/>
    <n v="0.20781996479758613"/>
  </r>
  <r>
    <x v="10"/>
    <x v="30"/>
    <s v="MEXICO CITY"/>
    <n v="0"/>
    <n v="0"/>
    <n v="0"/>
    <n v="0"/>
    <s v=""/>
    <n v="51"/>
    <n v="50"/>
    <n v="36"/>
    <n v="0.72"/>
    <n v="0"/>
    <n v="1"/>
    <n v="1.9607843137254902E-2"/>
    <n v="51"/>
    <n v="50"/>
    <n v="1"/>
    <n v="1.9607843137254902E-2"/>
  </r>
  <r>
    <x v="10"/>
    <x v="85"/>
    <s v="PODGORICA"/>
    <n v="0"/>
    <n v="0"/>
    <n v="0"/>
    <n v="0"/>
    <s v=""/>
    <n v="495"/>
    <n v="487"/>
    <n v="190"/>
    <n v="0.39014373716632444"/>
    <n v="0"/>
    <n v="7"/>
    <n v="1.417004048582996E-2"/>
    <n v="495"/>
    <n v="487"/>
    <n v="7"/>
    <n v="1.417004048582996E-2"/>
  </r>
  <r>
    <x v="10"/>
    <x v="31"/>
    <s v="RABAT"/>
    <n v="0"/>
    <n v="0"/>
    <n v="0"/>
    <n v="0"/>
    <s v=""/>
    <n v="2252"/>
    <n v="1301"/>
    <n v="172"/>
    <n v="0.13220599538816294"/>
    <n v="0"/>
    <n v="882"/>
    <n v="0.40403114979386168"/>
    <n v="2252"/>
    <n v="1301"/>
    <n v="882"/>
    <n v="0.40403114979386168"/>
  </r>
  <r>
    <x v="10"/>
    <x v="32"/>
    <s v="ABUJA"/>
    <n v="0"/>
    <n v="0"/>
    <n v="0"/>
    <n v="0"/>
    <s v=""/>
    <n v="462"/>
    <n v="279"/>
    <n v="107"/>
    <n v="0.38351254480286739"/>
    <n v="1"/>
    <n v="161"/>
    <n v="0.36507936507936506"/>
    <n v="462"/>
    <n v="280"/>
    <n v="161"/>
    <n v="0.36507936507936506"/>
  </r>
  <r>
    <x v="10"/>
    <x v="33"/>
    <s v="BITOLA"/>
    <n v="0"/>
    <n v="0"/>
    <n v="0"/>
    <n v="0"/>
    <s v=""/>
    <n v="13"/>
    <n v="13"/>
    <n v="9"/>
    <n v="0.69230769230769229"/>
    <n v="0"/>
    <n v="0"/>
    <n v="0"/>
    <n v="13"/>
    <n v="13"/>
    <s v=""/>
    <s v=""/>
  </r>
  <r>
    <x v="10"/>
    <x v="33"/>
    <s v="SKOPJE"/>
    <n v="0"/>
    <n v="0"/>
    <n v="0"/>
    <n v="0"/>
    <s v=""/>
    <n v="469"/>
    <n v="427"/>
    <n v="201"/>
    <n v="0.47072599531615927"/>
    <n v="6"/>
    <n v="34"/>
    <n v="7.2805139186295498E-2"/>
    <n v="469"/>
    <n v="433"/>
    <n v="34"/>
    <n v="7.2805139186295498E-2"/>
  </r>
  <r>
    <x v="10"/>
    <x v="35"/>
    <s v="ISLAMABAD"/>
    <n v="0"/>
    <n v="0"/>
    <n v="0"/>
    <n v="0"/>
    <s v=""/>
    <n v="631"/>
    <n v="398"/>
    <n v="118"/>
    <n v="0.29648241206030151"/>
    <n v="4"/>
    <n v="226"/>
    <n v="0.35987261146496813"/>
    <n v="631"/>
    <n v="402"/>
    <n v="226"/>
    <n v="0.35987261146496813"/>
  </r>
  <r>
    <x v="10"/>
    <x v="73"/>
    <s v="PANAMA CITY"/>
    <n v="0"/>
    <n v="0"/>
    <n v="0"/>
    <n v="0"/>
    <s v=""/>
    <n v="5"/>
    <n v="5"/>
    <n v="3"/>
    <n v="0.6"/>
    <n v="0"/>
    <n v="0"/>
    <n v="0"/>
    <n v="5"/>
    <n v="5"/>
    <s v=""/>
    <s v=""/>
  </r>
  <r>
    <x v="10"/>
    <x v="36"/>
    <s v="LIMA"/>
    <n v="0"/>
    <n v="0"/>
    <n v="0"/>
    <n v="0"/>
    <s v=""/>
    <n v="22"/>
    <n v="22"/>
    <n v="20"/>
    <n v="0.90909090909090906"/>
    <n v="0"/>
    <n v="0"/>
    <n v="0"/>
    <n v="22"/>
    <n v="22"/>
    <s v=""/>
    <s v=""/>
  </r>
  <r>
    <x v="10"/>
    <x v="37"/>
    <s v="MANILA"/>
    <n v="0"/>
    <n v="0"/>
    <n v="0"/>
    <n v="0"/>
    <s v=""/>
    <n v="25038"/>
    <n v="23794"/>
    <n v="18062"/>
    <n v="0.75909893250399263"/>
    <n v="0"/>
    <n v="1118"/>
    <n v="4.487797045600514E-2"/>
    <n v="25038"/>
    <n v="23794"/>
    <n v="1118"/>
    <n v="4.487797045600514E-2"/>
  </r>
  <r>
    <x v="10"/>
    <x v="38"/>
    <s v="DOHA"/>
    <n v="0"/>
    <n v="0"/>
    <n v="0"/>
    <n v="0"/>
    <s v=""/>
    <n v="5280"/>
    <n v="3015"/>
    <n v="1731"/>
    <n v="0.57412935323383085"/>
    <n v="19"/>
    <n v="2183"/>
    <n v="0.41843971631205673"/>
    <n v="5280"/>
    <n v="3034"/>
    <n v="2183"/>
    <n v="0.41843971631205673"/>
  </r>
  <r>
    <x v="10"/>
    <x v="39"/>
    <s v="BUCHAREST"/>
    <n v="0"/>
    <n v="0"/>
    <n v="0"/>
    <n v="0"/>
    <s v=""/>
    <n v="2"/>
    <n v="1"/>
    <n v="1"/>
    <n v="1"/>
    <n v="1"/>
    <n v="0"/>
    <n v="0"/>
    <n v="2"/>
    <n v="2"/>
    <s v=""/>
    <s v=""/>
  </r>
  <r>
    <x v="10"/>
    <x v="40"/>
    <s v="MOSCOW"/>
    <n v="0"/>
    <n v="0"/>
    <n v="0"/>
    <n v="0"/>
    <s v=""/>
    <n v="56939"/>
    <n v="49235"/>
    <n v="19372"/>
    <n v="0.39345993703666093"/>
    <n v="24"/>
    <n v="6805"/>
    <n v="0.12137913812785388"/>
    <n v="56939"/>
    <n v="49259"/>
    <n v="6805"/>
    <n v="0.12137913812785388"/>
  </r>
  <r>
    <x v="10"/>
    <x v="40"/>
    <s v="NOVOROSSIYSK"/>
    <n v="0"/>
    <n v="0"/>
    <n v="0"/>
    <n v="0"/>
    <s v=""/>
    <n v="6392"/>
    <n v="5835"/>
    <n v="3309"/>
    <n v="0.56709511568123394"/>
    <n v="10"/>
    <n v="391"/>
    <n v="6.2700449005772929E-2"/>
    <n v="6392"/>
    <n v="5845"/>
    <n v="391"/>
    <n v="6.2700449005772929E-2"/>
  </r>
  <r>
    <x v="10"/>
    <x v="40"/>
    <s v="ST. PETERSBURG"/>
    <n v="0"/>
    <n v="0"/>
    <n v="0"/>
    <n v="0"/>
    <s v=""/>
    <n v="4248"/>
    <n v="3950"/>
    <n v="1844"/>
    <n v="0.4668354430379747"/>
    <n v="0"/>
    <n v="284"/>
    <n v="6.7076051015588098E-2"/>
    <n v="4248"/>
    <n v="3950"/>
    <n v="284"/>
    <n v="6.7076051015588098E-2"/>
  </r>
  <r>
    <x v="10"/>
    <x v="41"/>
    <s v="RIYADH"/>
    <n v="0"/>
    <n v="0"/>
    <n v="0"/>
    <n v="0"/>
    <s v=""/>
    <n v="12159"/>
    <n v="9187"/>
    <n v="8400"/>
    <n v="0.91433547403940352"/>
    <n v="50"/>
    <n v="2154"/>
    <n v="0.18909665525414801"/>
    <n v="12159"/>
    <n v="9237"/>
    <n v="2154"/>
    <n v="0.18909665525414801"/>
  </r>
  <r>
    <x v="10"/>
    <x v="42"/>
    <s v="DAKAR"/>
    <n v="0"/>
    <n v="0"/>
    <n v="0"/>
    <n v="0"/>
    <s v=""/>
    <n v="571"/>
    <n v="269"/>
    <n v="22"/>
    <n v="8.1784386617100371E-2"/>
    <n v="0"/>
    <n v="302"/>
    <n v="0.52889667250437833"/>
    <n v="571"/>
    <n v="269"/>
    <n v="302"/>
    <n v="0.52889667250437833"/>
  </r>
  <r>
    <x v="10"/>
    <x v="43"/>
    <s v="BELGRADE"/>
    <n v="0"/>
    <n v="0"/>
    <n v="0"/>
    <n v="0"/>
    <s v=""/>
    <n v="1037"/>
    <n v="1020"/>
    <n v="613"/>
    <n v="0.60098039215686272"/>
    <n v="2"/>
    <n v="11"/>
    <n v="1.0648596321393998E-2"/>
    <n v="1037"/>
    <n v="1022"/>
    <n v="11"/>
    <n v="1.0648596321393998E-2"/>
  </r>
  <r>
    <x v="10"/>
    <x v="77"/>
    <s v="SINGAPORE"/>
    <n v="0"/>
    <n v="0"/>
    <n v="0"/>
    <n v="0"/>
    <s v=""/>
    <n v="1279"/>
    <n v="1265"/>
    <n v="745"/>
    <n v="0.58893280632411071"/>
    <n v="0"/>
    <n v="9"/>
    <n v="7.0643642072213504E-3"/>
    <n v="1279"/>
    <n v="1265"/>
    <n v="9"/>
    <n v="7.0643642072213504E-3"/>
  </r>
  <r>
    <x v="10"/>
    <x v="46"/>
    <s v="CAPE TOWN"/>
    <n v="0"/>
    <n v="0"/>
    <n v="0"/>
    <n v="0"/>
    <s v=""/>
    <n v="5209"/>
    <n v="5164"/>
    <n v="5133"/>
    <n v="0.993996901626646"/>
    <n v="0"/>
    <n v="26"/>
    <n v="5.0096339113680152E-3"/>
    <n v="5209"/>
    <n v="5164"/>
    <n v="26"/>
    <n v="5.0096339113680152E-3"/>
  </r>
  <r>
    <x v="10"/>
    <x v="46"/>
    <s v="JOHANNESBURG"/>
    <n v="0"/>
    <n v="0"/>
    <n v="0"/>
    <n v="0"/>
    <s v=""/>
    <n v="7521"/>
    <n v="7297"/>
    <n v="6958"/>
    <n v="0.95354255173358915"/>
    <n v="0"/>
    <n v="202"/>
    <n v="2.693692492332311E-2"/>
    <n v="7521"/>
    <n v="7297"/>
    <n v="202"/>
    <n v="2.693692492332311E-2"/>
  </r>
  <r>
    <x v="10"/>
    <x v="47"/>
    <s v="SEOUL"/>
    <n v="0"/>
    <n v="0"/>
    <n v="0"/>
    <n v="0"/>
    <s v=""/>
    <n v="78"/>
    <n v="71"/>
    <n v="3"/>
    <n v="4.2253521126760563E-2"/>
    <n v="0"/>
    <n v="7"/>
    <n v="8.9743589743589744E-2"/>
    <n v="78"/>
    <n v="71"/>
    <n v="7"/>
    <n v="8.9743589743589744E-2"/>
  </r>
  <r>
    <x v="10"/>
    <x v="78"/>
    <s v="MADRID"/>
    <n v="0"/>
    <n v="0"/>
    <n v="0"/>
    <n v="0"/>
    <s v=""/>
    <n v="12"/>
    <n v="11"/>
    <n v="4"/>
    <n v="0.36363636363636365"/>
    <n v="0"/>
    <n v="1"/>
    <n v="8.3333333333333329E-2"/>
    <n v="12"/>
    <n v="11"/>
    <n v="1"/>
    <n v="8.3333333333333329E-2"/>
  </r>
  <r>
    <x v="10"/>
    <x v="48"/>
    <s v="DAMASCUS"/>
    <n v="0"/>
    <n v="0"/>
    <n v="0"/>
    <n v="0"/>
    <s v=""/>
    <n v="2235"/>
    <n v="1742"/>
    <n v="769"/>
    <n v="0.44144661308840416"/>
    <n v="8"/>
    <n v="410"/>
    <n v="0.18981481481481483"/>
    <n v="2235"/>
    <n v="1750"/>
    <n v="410"/>
    <n v="0.18981481481481483"/>
  </r>
  <r>
    <x v="10"/>
    <x v="50"/>
    <s v="BANGKOK"/>
    <n v="0"/>
    <n v="0"/>
    <n v="0"/>
    <n v="0"/>
    <s v=""/>
    <n v="1881"/>
    <n v="1782"/>
    <n v="381"/>
    <n v="0.2138047138047138"/>
    <n v="0"/>
    <n v="97"/>
    <n v="5.1623203831825441E-2"/>
    <n v="1881"/>
    <n v="1782"/>
    <n v="97"/>
    <n v="5.1623203831825441E-2"/>
  </r>
  <r>
    <x v="10"/>
    <x v="51"/>
    <s v="TUNIS"/>
    <n v="1"/>
    <n v="0"/>
    <n v="0"/>
    <n v="1"/>
    <n v="1"/>
    <n v="1785"/>
    <n v="1171"/>
    <n v="230"/>
    <n v="0.1964133219470538"/>
    <n v="0"/>
    <n v="601"/>
    <n v="0.33916478555304741"/>
    <n v="1786"/>
    <n v="1171"/>
    <n v="602"/>
    <n v="0.33953750705019742"/>
  </r>
  <r>
    <x v="10"/>
    <x v="52"/>
    <s v="ANKARA"/>
    <n v="0"/>
    <n v="0"/>
    <n v="0"/>
    <n v="0"/>
    <s v=""/>
    <n v="15961"/>
    <n v="11592"/>
    <n v="5287"/>
    <n v="0.45609040717736371"/>
    <n v="5"/>
    <n v="4316"/>
    <n v="0.27122478476717149"/>
    <n v="15961"/>
    <n v="11597"/>
    <n v="4316"/>
    <n v="0.27122478476717149"/>
  </r>
  <r>
    <x v="10"/>
    <x v="52"/>
    <s v="EDIRNE"/>
    <n v="0"/>
    <n v="0"/>
    <n v="0"/>
    <n v="0"/>
    <s v=""/>
    <n v="49953"/>
    <n v="48379"/>
    <n v="43340"/>
    <n v="0.8958432377684532"/>
    <n v="0"/>
    <n v="1530"/>
    <n v="3.0655793544250538E-2"/>
    <n v="49953"/>
    <n v="48379"/>
    <n v="1530"/>
    <n v="3.0655793544250538E-2"/>
  </r>
  <r>
    <x v="10"/>
    <x v="52"/>
    <s v="ISTANBUL"/>
    <n v="0"/>
    <n v="0"/>
    <n v="0"/>
    <n v="0"/>
    <s v=""/>
    <n v="169025"/>
    <n v="149905"/>
    <n v="107876"/>
    <n v="0.71962909842900502"/>
    <n v="2"/>
    <n v="18862"/>
    <n v="0.11176223121544833"/>
    <n v="169025"/>
    <n v="149907"/>
    <n v="18862"/>
    <n v="0.11176223121544833"/>
  </r>
  <r>
    <x v="10"/>
    <x v="52"/>
    <s v="IZMIR"/>
    <n v="0"/>
    <n v="0"/>
    <n v="0"/>
    <n v="0"/>
    <s v=""/>
    <n v="75981"/>
    <n v="67083"/>
    <n v="43343"/>
    <n v="0.64611004278282125"/>
    <n v="0"/>
    <n v="8712"/>
    <n v="0.1149416188402929"/>
    <n v="75981"/>
    <n v="67083"/>
    <n v="8712"/>
    <n v="0.1149416188402929"/>
  </r>
  <r>
    <x v="10"/>
    <x v="89"/>
    <s v="KYIV"/>
    <n v="0"/>
    <n v="0"/>
    <n v="0"/>
    <n v="0"/>
    <s v=""/>
    <n v="42"/>
    <n v="24"/>
    <n v="10"/>
    <n v="0.41666666666666669"/>
    <n v="1"/>
    <n v="17"/>
    <n v="0.40476190476190477"/>
    <n v="42"/>
    <n v="25"/>
    <n v="17"/>
    <n v="0.40476190476190477"/>
  </r>
  <r>
    <x v="10"/>
    <x v="89"/>
    <s v="ODESA"/>
    <n v="0"/>
    <n v="0"/>
    <n v="0"/>
    <n v="0"/>
    <s v=""/>
    <n v="68"/>
    <n v="67"/>
    <n v="32"/>
    <n v="0.47761194029850745"/>
    <n v="0"/>
    <n v="1"/>
    <n v="1.4705882352941176E-2"/>
    <n v="68"/>
    <n v="67"/>
    <n v="1"/>
    <n v="1.4705882352941176E-2"/>
  </r>
  <r>
    <x v="10"/>
    <x v="53"/>
    <s v="ABU DHABI"/>
    <n v="0"/>
    <n v="0"/>
    <n v="0"/>
    <n v="0"/>
    <s v=""/>
    <n v="13587"/>
    <n v="11285"/>
    <n v="6684"/>
    <n v="0.59229065130704472"/>
    <n v="142"/>
    <n v="2117"/>
    <n v="0.15630537507383344"/>
    <n v="13587"/>
    <n v="11427"/>
    <n v="2117"/>
    <n v="0.15630537507383344"/>
  </r>
  <r>
    <x v="10"/>
    <x v="54"/>
    <s v="LONDON"/>
    <n v="0"/>
    <n v="0"/>
    <n v="0"/>
    <n v="0"/>
    <s v=""/>
    <n v="36089"/>
    <n v="27064"/>
    <n v="18425"/>
    <n v="0.68079367425362103"/>
    <n v="107"/>
    <n v="8814"/>
    <n v="0.2449353897457274"/>
    <n v="36089"/>
    <n v="27171"/>
    <n v="8814"/>
    <n v="0.2449353897457274"/>
  </r>
  <r>
    <x v="10"/>
    <x v="134"/>
    <s v="MONTEVIDEO"/>
    <n v="0"/>
    <n v="0"/>
    <n v="0"/>
    <n v="0"/>
    <s v=""/>
    <n v="2"/>
    <n v="2"/>
    <n v="2"/>
    <n v="1"/>
    <n v="0"/>
    <n v="0"/>
    <n v="0"/>
    <n v="2"/>
    <n v="2"/>
    <s v=""/>
    <s v=""/>
  </r>
  <r>
    <x v="10"/>
    <x v="55"/>
    <s v="ATLANTA, GA"/>
    <n v="0"/>
    <n v="0"/>
    <n v="0"/>
    <n v="0"/>
    <s v=""/>
    <n v="181"/>
    <n v="170"/>
    <n v="76"/>
    <n v="0.44705882352941179"/>
    <n v="6"/>
    <n v="4"/>
    <n v="2.2222222222222223E-2"/>
    <n v="181"/>
    <n v="176"/>
    <n v="4"/>
    <n v="2.2222222222222223E-2"/>
  </r>
  <r>
    <x v="10"/>
    <x v="55"/>
    <s v="BOSTON, MA"/>
    <n v="0"/>
    <n v="0"/>
    <n v="0"/>
    <n v="0"/>
    <s v=""/>
    <n v="556"/>
    <n v="553"/>
    <n v="544"/>
    <n v="0.98372513562386976"/>
    <n v="2"/>
    <n v="0"/>
    <n v="0"/>
    <n v="556"/>
    <n v="555"/>
    <s v=""/>
    <s v=""/>
  </r>
  <r>
    <x v="10"/>
    <x v="55"/>
    <s v="CHICAGO, IL"/>
    <n v="0"/>
    <n v="0"/>
    <n v="0"/>
    <n v="0"/>
    <s v=""/>
    <n v="706"/>
    <n v="695"/>
    <n v="337"/>
    <n v="0.48489208633093528"/>
    <n v="7"/>
    <n v="3"/>
    <n v="4.2553191489361703E-3"/>
    <n v="706"/>
    <n v="702"/>
    <n v="3"/>
    <n v="4.2553191489361703E-3"/>
  </r>
  <r>
    <x v="10"/>
    <x v="55"/>
    <s v="HOUSTON, TX"/>
    <n v="0"/>
    <n v="0"/>
    <n v="0"/>
    <n v="0"/>
    <s v=""/>
    <n v="642"/>
    <n v="638"/>
    <n v="631"/>
    <n v="0.9890282131661442"/>
    <n v="3"/>
    <n v="0"/>
    <n v="0"/>
    <n v="642"/>
    <n v="641"/>
    <s v=""/>
    <s v=""/>
  </r>
  <r>
    <x v="10"/>
    <x v="55"/>
    <s v="LOS ANGELES, CA"/>
    <n v="0"/>
    <n v="0"/>
    <n v="0"/>
    <n v="0"/>
    <s v=""/>
    <n v="405"/>
    <n v="394"/>
    <n v="247"/>
    <n v="0.62690355329949243"/>
    <n v="8"/>
    <n v="2"/>
    <n v="4.9504950495049506E-3"/>
    <n v="405"/>
    <n v="402"/>
    <n v="2"/>
    <n v="4.9504950495049506E-3"/>
  </r>
  <r>
    <x v="10"/>
    <x v="55"/>
    <s v="NEW YORK, NY"/>
    <n v="0"/>
    <n v="0"/>
    <n v="0"/>
    <n v="0"/>
    <s v=""/>
    <n v="1531"/>
    <n v="1492"/>
    <n v="1017"/>
    <n v="0.68163538873994634"/>
    <n v="20"/>
    <n v="8"/>
    <n v="5.263157894736842E-3"/>
    <n v="1531"/>
    <n v="1512"/>
    <n v="8"/>
    <n v="5.263157894736842E-3"/>
  </r>
  <r>
    <x v="10"/>
    <x v="55"/>
    <s v="SAN FRANCISCO, CA"/>
    <n v="0"/>
    <n v="0"/>
    <n v="0"/>
    <n v="0"/>
    <s v=""/>
    <n v="627"/>
    <n v="610"/>
    <n v="281"/>
    <n v="0.46065573770491802"/>
    <n v="11"/>
    <n v="0"/>
    <n v="0"/>
    <n v="627"/>
    <n v="621"/>
    <s v=""/>
    <s v=""/>
  </r>
  <r>
    <x v="10"/>
    <x v="55"/>
    <s v="TAMPA, FL"/>
    <n v="0"/>
    <n v="0"/>
    <n v="0"/>
    <n v="0"/>
    <s v=""/>
    <n v="335"/>
    <n v="318"/>
    <n v="220"/>
    <n v="0.69182389937106914"/>
    <n v="15"/>
    <n v="2"/>
    <n v="5.9701492537313433E-3"/>
    <n v="335"/>
    <n v="333"/>
    <n v="2"/>
    <n v="5.9701492537313433E-3"/>
  </r>
  <r>
    <x v="10"/>
    <x v="55"/>
    <s v="WASHINGTON, DC"/>
    <n v="0"/>
    <n v="0"/>
    <n v="0"/>
    <n v="0"/>
    <s v=""/>
    <n v="1347"/>
    <n v="581"/>
    <n v="295"/>
    <n v="0.50774526678141141"/>
    <n v="756"/>
    <n v="6"/>
    <n v="4.4676098287416231E-3"/>
    <n v="1347"/>
    <n v="1337"/>
    <n v="6"/>
    <n v="4.4676098287416231E-3"/>
  </r>
  <r>
    <x v="10"/>
    <x v="56"/>
    <s v="HANOI"/>
    <n v="0"/>
    <n v="0"/>
    <n v="0"/>
    <n v="0"/>
    <s v=""/>
    <n v="1592"/>
    <n v="1495"/>
    <n v="225"/>
    <n v="0.15050167224080269"/>
    <n v="1"/>
    <n v="74"/>
    <n v="4.7133757961783443E-2"/>
    <n v="1592"/>
    <n v="1496"/>
    <n v="74"/>
    <n v="4.7133757961783443E-2"/>
  </r>
  <r>
    <x v="10"/>
    <x v="137"/>
    <s v="HARARE"/>
    <n v="0"/>
    <n v="0"/>
    <n v="0"/>
    <n v="0"/>
    <s v=""/>
    <n v="448"/>
    <n v="354"/>
    <n v="188"/>
    <n v="0.53107344632768361"/>
    <n v="0"/>
    <n v="93"/>
    <n v="0.20805369127516779"/>
    <n v="448"/>
    <n v="354"/>
    <n v="93"/>
    <n v="0.20805369127516779"/>
  </r>
  <r>
    <x v="11"/>
    <x v="0"/>
    <s v="TIRANA"/>
    <n v="0"/>
    <n v="0"/>
    <n v="0"/>
    <n v="0"/>
    <s v=""/>
    <n v="27"/>
    <n v="24"/>
    <n v="10"/>
    <n v="0.41666666666666669"/>
    <n v="0"/>
    <n v="2"/>
    <n v="7.6923076923076927E-2"/>
    <n v="27"/>
    <n v="24"/>
    <n v="2"/>
    <n v="7.6923076923076927E-2"/>
  </r>
  <r>
    <x v="11"/>
    <x v="1"/>
    <s v="ALGIERS"/>
    <n v="0"/>
    <n v="0"/>
    <n v="0"/>
    <n v="0"/>
    <s v=""/>
    <n v="1549"/>
    <n v="534"/>
    <n v="197"/>
    <n v="0.36891385767790263"/>
    <n v="5"/>
    <n v="985"/>
    <n v="0.64632545931758534"/>
    <n v="1549"/>
    <n v="539"/>
    <n v="985"/>
    <n v="0.64632545931758534"/>
  </r>
  <r>
    <x v="11"/>
    <x v="57"/>
    <s v="LUANDA"/>
    <n v="0"/>
    <n v="0"/>
    <n v="0"/>
    <n v="0"/>
    <s v=""/>
    <n v="1014"/>
    <n v="249"/>
    <n v="25"/>
    <n v="0.10040160642570281"/>
    <n v="0"/>
    <n v="764"/>
    <n v="0.75419545903257645"/>
    <n v="1014"/>
    <n v="249"/>
    <n v="764"/>
    <n v="0.75419545903257645"/>
  </r>
  <r>
    <x v="11"/>
    <x v="2"/>
    <s v="BUENOS AIRES"/>
    <n v="0"/>
    <n v="0"/>
    <n v="0"/>
    <n v="0"/>
    <s v=""/>
    <n v="24"/>
    <n v="23"/>
    <n v="12"/>
    <n v="0.52173913043478259"/>
    <n v="1"/>
    <n v="1"/>
    <n v="0.04"/>
    <n v="24"/>
    <n v="24"/>
    <n v="1"/>
    <n v="0.04"/>
  </r>
  <r>
    <x v="11"/>
    <x v="4"/>
    <s v="BAKU"/>
    <n v="0"/>
    <n v="0"/>
    <n v="0"/>
    <n v="0"/>
    <s v=""/>
    <n v="6717"/>
    <n v="5654"/>
    <n v="2209"/>
    <n v="0.39069685178634594"/>
    <n v="4"/>
    <n v="1036"/>
    <n v="0.15476546160740962"/>
    <n v="6717"/>
    <n v="5658"/>
    <n v="1036"/>
    <n v="0.15476546160740962"/>
  </r>
  <r>
    <x v="11"/>
    <x v="82"/>
    <s v="MINSK"/>
    <n v="0"/>
    <n v="0"/>
    <n v="0"/>
    <n v="0"/>
    <s v=""/>
    <n v="14342"/>
    <n v="14113"/>
    <n v="8762"/>
    <n v="0.62084602848437609"/>
    <n v="1"/>
    <n v="178"/>
    <n v="1.2454520011195075E-2"/>
    <n v="14342"/>
    <n v="14114"/>
    <n v="178"/>
    <n v="1.2454520011195075E-2"/>
  </r>
  <r>
    <x v="11"/>
    <x v="5"/>
    <s v="SARAJEVO"/>
    <n v="0"/>
    <n v="0"/>
    <n v="0"/>
    <n v="0"/>
    <s v=""/>
    <n v="43"/>
    <n v="40"/>
    <n v="28"/>
    <n v="0.7"/>
    <n v="0"/>
    <n v="2"/>
    <n v="4.7619047619047616E-2"/>
    <n v="43"/>
    <n v="40"/>
    <n v="2"/>
    <n v="4.7619047619047616E-2"/>
  </r>
  <r>
    <x v="11"/>
    <x v="59"/>
    <s v="SOFIA"/>
    <n v="0"/>
    <n v="0"/>
    <n v="0"/>
    <n v="0"/>
    <s v=""/>
    <n v="1"/>
    <n v="1"/>
    <n v="0"/>
    <n v="0"/>
    <n v="0"/>
    <n v="0"/>
    <n v="0"/>
    <n v="1"/>
    <n v="1"/>
    <s v=""/>
    <s v=""/>
  </r>
  <r>
    <x v="11"/>
    <x v="7"/>
    <s v="OTTAWA"/>
    <n v="0"/>
    <n v="0"/>
    <n v="0"/>
    <n v="0"/>
    <s v=""/>
    <n v="430"/>
    <n v="351"/>
    <n v="106"/>
    <n v="0.30199430199430199"/>
    <n v="0"/>
    <n v="61"/>
    <n v="0.14805825242718446"/>
    <n v="430"/>
    <n v="351"/>
    <n v="61"/>
    <n v="0.14805825242718446"/>
  </r>
  <r>
    <x v="11"/>
    <x v="9"/>
    <s v="BEIJING"/>
    <n v="0"/>
    <n v="0"/>
    <n v="0"/>
    <n v="0"/>
    <s v=""/>
    <n v="30195"/>
    <n v="28977"/>
    <n v="7025"/>
    <n v="0.24243365427753044"/>
    <n v="0"/>
    <n v="601"/>
    <n v="2.0319156129555749E-2"/>
    <n v="30195"/>
    <n v="28977"/>
    <n v="601"/>
    <n v="2.0319156129555749E-2"/>
  </r>
  <r>
    <x v="11"/>
    <x v="9"/>
    <s v="CHONGQING"/>
    <n v="0"/>
    <n v="0"/>
    <n v="0"/>
    <n v="0"/>
    <s v=""/>
    <n v="4794"/>
    <n v="4456"/>
    <n v="1280"/>
    <n v="0.28725314183123879"/>
    <n v="0"/>
    <n v="258"/>
    <n v="5.4730589732711075E-2"/>
    <n v="4794"/>
    <n v="4456"/>
    <n v="258"/>
    <n v="5.4730589732711075E-2"/>
  </r>
  <r>
    <x v="11"/>
    <x v="9"/>
    <s v="SHANGHAI"/>
    <n v="0"/>
    <n v="0"/>
    <n v="0"/>
    <n v="0"/>
    <s v=""/>
    <n v="27590"/>
    <n v="26064"/>
    <n v="7432"/>
    <n v="0.28514426028238182"/>
    <n v="0"/>
    <n v="1263"/>
    <n v="4.6218026128005268E-2"/>
    <n v="27590"/>
    <n v="26064"/>
    <n v="1263"/>
    <n v="4.6218026128005268E-2"/>
  </r>
  <r>
    <x v="11"/>
    <x v="10"/>
    <s v="BOGOTA"/>
    <n v="0"/>
    <n v="0"/>
    <n v="0"/>
    <n v="0"/>
    <s v=""/>
    <n v="8"/>
    <n v="8"/>
    <n v="5"/>
    <n v="0.625"/>
    <n v="0"/>
    <n v="0"/>
    <n v="0"/>
    <n v="8"/>
    <n v="8"/>
    <s v=""/>
    <s v=""/>
  </r>
  <r>
    <x v="11"/>
    <x v="11"/>
    <s v="HAVANA"/>
    <n v="0"/>
    <n v="0"/>
    <n v="0"/>
    <n v="0"/>
    <s v=""/>
    <n v="224"/>
    <n v="150"/>
    <n v="37"/>
    <n v="0.24666666666666667"/>
    <n v="0"/>
    <n v="66"/>
    <n v="0.30555555555555558"/>
    <n v="224"/>
    <n v="150"/>
    <n v="66"/>
    <n v="0.30555555555555558"/>
  </r>
  <r>
    <x v="11"/>
    <x v="12"/>
    <s v="NICOSIA"/>
    <n v="0"/>
    <n v="0"/>
    <n v="0"/>
    <n v="0"/>
    <s v=""/>
    <n v="1120"/>
    <n v="1101"/>
    <n v="643"/>
    <n v="0.58401453224341504"/>
    <n v="0"/>
    <n v="5"/>
    <n v="4.5207956600361665E-3"/>
    <n v="1120"/>
    <n v="1101"/>
    <n v="5"/>
    <n v="4.5207956600361665E-3"/>
  </r>
  <r>
    <x v="11"/>
    <x v="114"/>
    <s v="QUITO"/>
    <n v="0"/>
    <n v="0"/>
    <n v="0"/>
    <n v="0"/>
    <s v=""/>
    <n v="1003"/>
    <n v="609"/>
    <n v="258"/>
    <n v="0.42364532019704432"/>
    <n v="0"/>
    <n v="377"/>
    <n v="0.38235294117647056"/>
    <n v="1003"/>
    <n v="609"/>
    <n v="377"/>
    <n v="0.38235294117647056"/>
  </r>
  <r>
    <x v="11"/>
    <x v="13"/>
    <s v="CAIRO"/>
    <n v="0"/>
    <n v="0"/>
    <n v="0"/>
    <n v="0"/>
    <s v=""/>
    <n v="5178"/>
    <n v="3604"/>
    <n v="1112"/>
    <n v="0.30854605993340734"/>
    <n v="13"/>
    <n v="1549"/>
    <n v="0.29984514130855594"/>
    <n v="5178"/>
    <n v="3617"/>
    <n v="1549"/>
    <n v="0.29984514130855594"/>
  </r>
  <r>
    <x v="11"/>
    <x v="14"/>
    <s v="ADDIS ABEBA"/>
    <n v="0"/>
    <n v="0"/>
    <n v="0"/>
    <n v="0"/>
    <s v=""/>
    <n v="246"/>
    <n v="118"/>
    <n v="8"/>
    <n v="6.7796610169491525E-2"/>
    <n v="0"/>
    <n v="118"/>
    <n v="0.5"/>
    <n v="246"/>
    <n v="118"/>
    <n v="118"/>
    <n v="0.5"/>
  </r>
  <r>
    <x v="11"/>
    <x v="67"/>
    <s v="PARIS"/>
    <n v="0"/>
    <n v="0"/>
    <n v="0"/>
    <n v="0"/>
    <s v=""/>
    <n v="1"/>
    <n v="1"/>
    <n v="1"/>
    <n v="1"/>
    <n v="0"/>
    <n v="0"/>
    <n v="0"/>
    <n v="1"/>
    <n v="1"/>
    <s v=""/>
    <s v=""/>
  </r>
  <r>
    <x v="11"/>
    <x v="15"/>
    <s v="TBILISSI"/>
    <n v="0"/>
    <n v="0"/>
    <n v="0"/>
    <n v="0"/>
    <s v=""/>
    <n v="140"/>
    <n v="138"/>
    <n v="0"/>
    <n v="0"/>
    <n v="0"/>
    <n v="0"/>
    <n v="0"/>
    <n v="140"/>
    <n v="138"/>
    <s v=""/>
    <s v=""/>
  </r>
  <r>
    <x v="11"/>
    <x v="92"/>
    <s v="ACCRA"/>
    <n v="0"/>
    <n v="0"/>
    <n v="0"/>
    <n v="0"/>
    <s v=""/>
    <n v="2869"/>
    <n v="1682"/>
    <n v="529"/>
    <n v="0.3145065398335315"/>
    <n v="0"/>
    <n v="1148"/>
    <n v="0.40565371024734981"/>
    <n v="2869"/>
    <n v="1682"/>
    <n v="1148"/>
    <n v="0.40565371024734981"/>
  </r>
  <r>
    <x v="11"/>
    <x v="18"/>
    <s v="MUMBAI"/>
    <n v="0"/>
    <n v="0"/>
    <n v="0"/>
    <n v="0"/>
    <s v=""/>
    <n v="9491"/>
    <n v="8873"/>
    <n v="6335"/>
    <n v="0.71396371013186066"/>
    <n v="0"/>
    <n v="557"/>
    <n v="5.906680805938494E-2"/>
    <n v="9491"/>
    <n v="8873"/>
    <n v="557"/>
    <n v="5.906680805938494E-2"/>
  </r>
  <r>
    <x v="11"/>
    <x v="18"/>
    <s v="NEW DELHI"/>
    <n v="0"/>
    <n v="0"/>
    <n v="0"/>
    <n v="0"/>
    <s v=""/>
    <n v="6760"/>
    <n v="5151"/>
    <n v="1192"/>
    <n v="0.23141137643176082"/>
    <n v="0"/>
    <n v="1549"/>
    <n v="0.23119402985074627"/>
    <n v="6760"/>
    <n v="5151"/>
    <n v="1549"/>
    <n v="0.23119402985074627"/>
  </r>
  <r>
    <x v="11"/>
    <x v="19"/>
    <s v="JAKARTA"/>
    <n v="0"/>
    <n v="0"/>
    <n v="0"/>
    <n v="0"/>
    <s v=""/>
    <n v="3473"/>
    <n v="3204"/>
    <n v="1190"/>
    <n v="0.37141073657927592"/>
    <n v="0"/>
    <n v="189"/>
    <n v="5.5702917771883291E-2"/>
    <n v="3473"/>
    <n v="3204"/>
    <n v="189"/>
    <n v="5.5702917771883291E-2"/>
  </r>
  <r>
    <x v="11"/>
    <x v="20"/>
    <s v="TEHERAN"/>
    <n v="0"/>
    <n v="0"/>
    <n v="0"/>
    <n v="0"/>
    <s v=""/>
    <n v="1606"/>
    <n v="1206"/>
    <n v="575"/>
    <n v="0.47678275290215588"/>
    <n v="11"/>
    <n v="393"/>
    <n v="0.24409937888198757"/>
    <n v="1606"/>
    <n v="1217"/>
    <n v="393"/>
    <n v="0.24409937888198757"/>
  </r>
  <r>
    <x v="11"/>
    <x v="91"/>
    <s v="ERBIL"/>
    <n v="0"/>
    <n v="0"/>
    <n v="0"/>
    <n v="0"/>
    <s v=""/>
    <n v="1373"/>
    <n v="164"/>
    <n v="140"/>
    <n v="0.85365853658536583"/>
    <n v="3"/>
    <n v="892"/>
    <n v="0.842304060434372"/>
    <n v="1373"/>
    <n v="167"/>
    <n v="892"/>
    <n v="0.842304060434372"/>
  </r>
  <r>
    <x v="11"/>
    <x v="21"/>
    <s v="DUBLIN"/>
    <n v="0"/>
    <n v="0"/>
    <n v="0"/>
    <n v="0"/>
    <s v=""/>
    <n v="382"/>
    <n v="322"/>
    <n v="186"/>
    <n v="0.57763975155279501"/>
    <n v="4"/>
    <n v="55"/>
    <n v="0.14435695538057744"/>
    <n v="382"/>
    <n v="326"/>
    <n v="55"/>
    <n v="0.14435695538057744"/>
  </r>
  <r>
    <x v="11"/>
    <x v="22"/>
    <s v="TEL AVIV"/>
    <n v="0"/>
    <n v="0"/>
    <n v="0"/>
    <n v="0"/>
    <s v=""/>
    <n v="579"/>
    <n v="434"/>
    <n v="158"/>
    <n v="0.36405529953917048"/>
    <n v="2"/>
    <n v="127"/>
    <n v="0.2255772646536412"/>
    <n v="579"/>
    <n v="436"/>
    <n v="127"/>
    <n v="0.2255772646536412"/>
  </r>
  <r>
    <x v="11"/>
    <x v="23"/>
    <s v="TOKYO"/>
    <n v="0"/>
    <n v="0"/>
    <n v="0"/>
    <n v="0"/>
    <s v=""/>
    <n v="372"/>
    <n v="360"/>
    <n v="19"/>
    <n v="5.2777777777777778E-2"/>
    <n v="1"/>
    <n v="12"/>
    <n v="3.2171581769436998E-2"/>
    <n v="372"/>
    <n v="361"/>
    <n v="12"/>
    <n v="3.2171581769436998E-2"/>
  </r>
  <r>
    <x v="11"/>
    <x v="24"/>
    <s v="AMMAN"/>
    <n v="0"/>
    <n v="0"/>
    <n v="0"/>
    <n v="0"/>
    <s v=""/>
    <n v="4126"/>
    <n v="3369"/>
    <n v="1591"/>
    <n v="0.4722469575541704"/>
    <n v="5"/>
    <n v="738"/>
    <n v="0.17947470817120623"/>
    <n v="4126"/>
    <n v="3374"/>
    <n v="738"/>
    <n v="0.17947470817120623"/>
  </r>
  <r>
    <x v="11"/>
    <x v="25"/>
    <s v="ALMATY"/>
    <n v="0"/>
    <n v="0"/>
    <n v="0"/>
    <n v="0"/>
    <s v=""/>
    <n v="10277"/>
    <n v="9444"/>
    <n v="3672"/>
    <n v="0.38881829733163914"/>
    <n v="1"/>
    <n v="768"/>
    <n v="7.519827670615882E-2"/>
    <n v="10277"/>
    <n v="9445"/>
    <n v="768"/>
    <n v="7.519827670615882E-2"/>
  </r>
  <r>
    <x v="11"/>
    <x v="26"/>
    <s v="NAIROBI"/>
    <n v="0"/>
    <n v="0"/>
    <n v="0"/>
    <n v="0"/>
    <s v=""/>
    <n v="897"/>
    <n v="513"/>
    <n v="58"/>
    <n v="0.11306042884990253"/>
    <n v="0"/>
    <n v="345"/>
    <n v="0.40209790209790208"/>
    <n v="897"/>
    <n v="513"/>
    <n v="345"/>
    <n v="0.40209790209790208"/>
  </r>
  <r>
    <x v="11"/>
    <x v="83"/>
    <s v="PRISTINA"/>
    <n v="0"/>
    <n v="0"/>
    <n v="0"/>
    <n v="0"/>
    <s v=""/>
    <n v="10"/>
    <n v="7"/>
    <n v="6"/>
    <n v="0.8571428571428571"/>
    <n v="0"/>
    <n v="3"/>
    <n v="0.3"/>
    <n v="10"/>
    <n v="7"/>
    <n v="3"/>
    <n v="0.3"/>
  </r>
  <r>
    <x v="11"/>
    <x v="27"/>
    <s v="KUWAIT"/>
    <n v="0"/>
    <n v="0"/>
    <n v="0"/>
    <n v="0"/>
    <s v=""/>
    <n v="2245"/>
    <n v="1894"/>
    <n v="1715"/>
    <n v="0.90549102428722283"/>
    <n v="0"/>
    <n v="337"/>
    <n v="0.15105333930972659"/>
    <n v="2245"/>
    <n v="1894"/>
    <n v="337"/>
    <n v="0.15105333930972659"/>
  </r>
  <r>
    <x v="11"/>
    <x v="143"/>
    <s v="BISHKEK"/>
    <n v="0"/>
    <n v="0"/>
    <n v="0"/>
    <n v="0"/>
    <s v=""/>
    <n v="12783"/>
    <n v="11383"/>
    <n v="6944"/>
    <n v="0.61003250461214087"/>
    <n v="1"/>
    <n v="1313"/>
    <n v="0.10341025439080098"/>
    <n v="12783"/>
    <n v="11384"/>
    <n v="1313"/>
    <n v="0.10341025439080098"/>
  </r>
  <r>
    <x v="11"/>
    <x v="28"/>
    <s v="BEIRUT"/>
    <n v="0"/>
    <n v="0"/>
    <n v="0"/>
    <n v="0"/>
    <s v=""/>
    <n v="513"/>
    <n v="404"/>
    <n v="122"/>
    <n v="0.30198019801980197"/>
    <n v="1"/>
    <n v="108"/>
    <n v="0.21052631578947367"/>
    <n v="513"/>
    <n v="405"/>
    <n v="108"/>
    <n v="0.21052631578947367"/>
  </r>
  <r>
    <x v="11"/>
    <x v="29"/>
    <s v="KUALA LUMPUR"/>
    <n v="0"/>
    <n v="0"/>
    <n v="0"/>
    <n v="0"/>
    <s v=""/>
    <n v="130"/>
    <n v="86"/>
    <n v="25"/>
    <n v="0.29069767441860467"/>
    <n v="0"/>
    <n v="44"/>
    <n v="0.33846153846153848"/>
    <n v="130"/>
    <n v="86"/>
    <n v="44"/>
    <n v="0.33846153846153848"/>
  </r>
  <r>
    <x v="11"/>
    <x v="84"/>
    <s v="CHISINAU"/>
    <n v="0"/>
    <n v="0"/>
    <n v="0"/>
    <n v="0"/>
    <s v=""/>
    <n v="443"/>
    <n v="428"/>
    <n v="211"/>
    <n v="0.4929906542056075"/>
    <n v="0"/>
    <n v="13"/>
    <n v="2.9478458049886622E-2"/>
    <n v="443"/>
    <n v="428"/>
    <n v="13"/>
    <n v="2.9478458049886622E-2"/>
  </r>
  <r>
    <x v="11"/>
    <x v="93"/>
    <s v="ULAN BATOR"/>
    <n v="0"/>
    <n v="0"/>
    <n v="0"/>
    <n v="0"/>
    <s v=""/>
    <n v="856"/>
    <n v="814"/>
    <n v="59"/>
    <n v="7.2481572481572484E-2"/>
    <n v="0"/>
    <n v="39"/>
    <n v="4.5720984759671748E-2"/>
    <n v="856"/>
    <n v="814"/>
    <n v="39"/>
    <n v="4.5720984759671748E-2"/>
  </r>
  <r>
    <x v="11"/>
    <x v="31"/>
    <s v="RABAT"/>
    <n v="0"/>
    <n v="0"/>
    <n v="0"/>
    <n v="0"/>
    <s v=""/>
    <n v="820"/>
    <n v="339"/>
    <n v="68"/>
    <n v="0.20058997050147492"/>
    <n v="1"/>
    <n v="478"/>
    <n v="0.58435207823960877"/>
    <n v="820"/>
    <n v="340"/>
    <n v="478"/>
    <n v="0.58435207823960877"/>
  </r>
  <r>
    <x v="11"/>
    <x v="32"/>
    <s v="ABUJA"/>
    <n v="0"/>
    <n v="0"/>
    <n v="0"/>
    <n v="0"/>
    <s v=""/>
    <n v="628"/>
    <n v="291"/>
    <n v="55"/>
    <n v="0.18900343642611683"/>
    <n v="3"/>
    <n v="329"/>
    <n v="0.5280898876404494"/>
    <n v="628"/>
    <n v="294"/>
    <n v="329"/>
    <n v="0.5280898876404494"/>
  </r>
  <r>
    <x v="11"/>
    <x v="33"/>
    <s v="SKOPJE"/>
    <n v="0"/>
    <n v="0"/>
    <n v="0"/>
    <n v="0"/>
    <s v=""/>
    <n v="27"/>
    <n v="23"/>
    <n v="7"/>
    <n v="0.30434782608695654"/>
    <n v="0"/>
    <n v="4"/>
    <n v="0.14814814814814814"/>
    <n v="27"/>
    <n v="23"/>
    <n v="4"/>
    <n v="0.14814814814814814"/>
  </r>
  <r>
    <x v="11"/>
    <x v="34"/>
    <s v="MUSCAT"/>
    <n v="0"/>
    <n v="0"/>
    <n v="0"/>
    <n v="0"/>
    <s v=""/>
    <n v="761"/>
    <n v="672"/>
    <n v="627"/>
    <n v="0.9330357142857143"/>
    <n v="0"/>
    <n v="86"/>
    <n v="0.11345646437994723"/>
    <n v="761"/>
    <n v="672"/>
    <n v="86"/>
    <n v="0.11345646437994723"/>
  </r>
  <r>
    <x v="11"/>
    <x v="35"/>
    <s v="ISLAMABAD"/>
    <n v="0"/>
    <n v="0"/>
    <n v="0"/>
    <n v="0"/>
    <s v=""/>
    <n v="1701"/>
    <n v="544"/>
    <n v="113"/>
    <n v="0.20772058823529413"/>
    <n v="0"/>
    <n v="1114"/>
    <n v="0.67189384800965013"/>
    <n v="1701"/>
    <n v="544"/>
    <n v="1114"/>
    <n v="0.67189384800965013"/>
  </r>
  <r>
    <x v="11"/>
    <x v="36"/>
    <s v="LIMA"/>
    <n v="0"/>
    <n v="0"/>
    <n v="0"/>
    <n v="0"/>
    <s v=""/>
    <n v="11"/>
    <n v="10"/>
    <n v="10"/>
    <n v="1"/>
    <n v="0"/>
    <n v="1"/>
    <n v="9.0909090909090912E-2"/>
    <n v="11"/>
    <n v="10"/>
    <n v="1"/>
    <n v="9.0909090909090912E-2"/>
  </r>
  <r>
    <x v="11"/>
    <x v="37"/>
    <s v="MANILA"/>
    <n v="0"/>
    <n v="0"/>
    <n v="0"/>
    <n v="0"/>
    <s v=""/>
    <n v="1551"/>
    <n v="1367"/>
    <n v="619"/>
    <n v="0.45281638624725679"/>
    <n v="0"/>
    <n v="151"/>
    <n v="9.9472990777338607E-2"/>
    <n v="1551"/>
    <n v="1367"/>
    <n v="151"/>
    <n v="9.9472990777338607E-2"/>
  </r>
  <r>
    <x v="11"/>
    <x v="75"/>
    <s v="LISBON"/>
    <n v="0"/>
    <n v="0"/>
    <n v="0"/>
    <n v="0"/>
    <s v=""/>
    <n v="2"/>
    <n v="1"/>
    <n v="1"/>
    <n v="1"/>
    <n v="0"/>
    <n v="0"/>
    <n v="0"/>
    <n v="2"/>
    <n v="1"/>
    <s v=""/>
    <s v=""/>
  </r>
  <r>
    <x v="11"/>
    <x v="38"/>
    <s v="DOHA"/>
    <n v="0"/>
    <n v="0"/>
    <n v="0"/>
    <n v="0"/>
    <s v=""/>
    <n v="6885"/>
    <n v="6077"/>
    <n v="5081"/>
    <n v="0.83610334046404478"/>
    <n v="1"/>
    <n v="683"/>
    <n v="0.10102055908889218"/>
    <n v="6885"/>
    <n v="6078"/>
    <n v="683"/>
    <n v="0.10102055908889218"/>
  </r>
  <r>
    <x v="11"/>
    <x v="39"/>
    <s v="BUCHAREST"/>
    <n v="0"/>
    <n v="0"/>
    <n v="0"/>
    <n v="0"/>
    <s v=""/>
    <n v="6"/>
    <n v="3"/>
    <n v="3"/>
    <n v="1"/>
    <n v="0"/>
    <n v="0"/>
    <n v="0"/>
    <n v="6"/>
    <n v="3"/>
    <s v=""/>
    <s v=""/>
  </r>
  <r>
    <x v="11"/>
    <x v="40"/>
    <s v="KAZAN"/>
    <n v="0"/>
    <n v="0"/>
    <n v="0"/>
    <n v="0"/>
    <s v=""/>
    <n v="2065"/>
    <n v="1961"/>
    <n v="161"/>
    <n v="8.2100968893421722E-2"/>
    <n v="0"/>
    <n v="104"/>
    <n v="5.0363196125907991E-2"/>
    <n v="2065"/>
    <n v="1961"/>
    <n v="104"/>
    <n v="5.0363196125907991E-2"/>
  </r>
  <r>
    <x v="11"/>
    <x v="40"/>
    <s v="MOSCOW"/>
    <n v="0"/>
    <n v="0"/>
    <n v="0"/>
    <n v="0"/>
    <s v=""/>
    <n v="18317"/>
    <n v="16646"/>
    <n v="4454"/>
    <n v="0.2675717890183828"/>
    <n v="32"/>
    <n v="1492"/>
    <n v="8.2113373692900379E-2"/>
    <n v="18317"/>
    <n v="16678"/>
    <n v="1492"/>
    <n v="8.2113373692900379E-2"/>
  </r>
  <r>
    <x v="11"/>
    <x v="40"/>
    <s v="ST. PETERSBURG"/>
    <n v="0"/>
    <n v="0"/>
    <n v="0"/>
    <n v="0"/>
    <s v=""/>
    <n v="5101"/>
    <n v="4909"/>
    <n v="2464"/>
    <n v="0.50193522102261157"/>
    <n v="0"/>
    <n v="113"/>
    <n v="2.2500995619275189E-2"/>
    <n v="5101"/>
    <n v="4909"/>
    <n v="113"/>
    <n v="2.2500995619275189E-2"/>
  </r>
  <r>
    <x v="11"/>
    <x v="40"/>
    <s v="YEKATERINBURG"/>
    <n v="0"/>
    <n v="0"/>
    <n v="0"/>
    <n v="0"/>
    <s v=""/>
    <n v="3057"/>
    <n v="2776"/>
    <n v="678"/>
    <n v="0.24423631123919309"/>
    <n v="0"/>
    <n v="263"/>
    <n v="8.6541625534715366E-2"/>
    <n v="3057"/>
    <n v="2776"/>
    <n v="263"/>
    <n v="8.6541625534715366E-2"/>
  </r>
  <r>
    <x v="11"/>
    <x v="41"/>
    <s v="RIYADH"/>
    <n v="0"/>
    <n v="0"/>
    <n v="0"/>
    <n v="0"/>
    <s v=""/>
    <n v="1724"/>
    <n v="1416"/>
    <n v="1053"/>
    <n v="0.74364406779661019"/>
    <n v="0"/>
    <n v="302"/>
    <n v="0.17578579743888242"/>
    <n v="1724"/>
    <n v="1416"/>
    <n v="302"/>
    <n v="0.17578579743888242"/>
  </r>
  <r>
    <x v="11"/>
    <x v="43"/>
    <s v="BELGRADE"/>
    <n v="0"/>
    <n v="0"/>
    <n v="0"/>
    <n v="0"/>
    <s v=""/>
    <n v="1377"/>
    <n v="1208"/>
    <n v="486"/>
    <n v="0.40231788079470199"/>
    <n v="0"/>
    <n v="163"/>
    <n v="0.11889132020423049"/>
    <n v="1377"/>
    <n v="1208"/>
    <n v="163"/>
    <n v="0.11889132020423049"/>
  </r>
  <r>
    <x v="11"/>
    <x v="43"/>
    <s v="SUBOTICA"/>
    <n v="0"/>
    <n v="0"/>
    <n v="0"/>
    <n v="0"/>
    <s v=""/>
    <n v="706"/>
    <n v="626"/>
    <n v="292"/>
    <n v="0.46645367412140576"/>
    <n v="0"/>
    <n v="75"/>
    <n v="0.10699001426533523"/>
    <n v="706"/>
    <n v="626"/>
    <n v="75"/>
    <n v="0.10699001426533523"/>
  </r>
  <r>
    <x v="11"/>
    <x v="77"/>
    <s v="SINGAPORE"/>
    <n v="0"/>
    <n v="0"/>
    <n v="0"/>
    <n v="0"/>
    <s v=""/>
    <n v="420"/>
    <n v="412"/>
    <n v="102"/>
    <n v="0.24757281553398058"/>
    <n v="0"/>
    <n v="4"/>
    <n v="9.6153846153846159E-3"/>
    <n v="420"/>
    <n v="412"/>
    <n v="4"/>
    <n v="9.6153846153846159E-3"/>
  </r>
  <r>
    <x v="11"/>
    <x v="46"/>
    <s v="PRETORIA"/>
    <n v="0"/>
    <n v="0"/>
    <n v="0"/>
    <n v="0"/>
    <s v=""/>
    <n v="1918"/>
    <n v="1814"/>
    <n v="542"/>
    <n v="0.29878721058434399"/>
    <n v="0"/>
    <n v="91"/>
    <n v="4.7769028871391075E-2"/>
    <n v="1918"/>
    <n v="1814"/>
    <n v="91"/>
    <n v="4.7769028871391075E-2"/>
  </r>
  <r>
    <x v="11"/>
    <x v="47"/>
    <s v="SEOUL"/>
    <n v="0"/>
    <n v="0"/>
    <n v="0"/>
    <n v="0"/>
    <s v=""/>
    <n v="115"/>
    <n v="95"/>
    <n v="16"/>
    <n v="0.16842105263157894"/>
    <n v="0"/>
    <n v="18"/>
    <n v="0.15929203539823009"/>
    <n v="115"/>
    <n v="95"/>
    <n v="18"/>
    <n v="0.15929203539823009"/>
  </r>
  <r>
    <x v="11"/>
    <x v="49"/>
    <s v="TAIPEI"/>
    <n v="0"/>
    <n v="0"/>
    <n v="0"/>
    <n v="0"/>
    <s v=""/>
    <n v="39"/>
    <n v="35"/>
    <n v="6"/>
    <n v="0.17142857142857143"/>
    <n v="0"/>
    <n v="4"/>
    <n v="0.10256410256410256"/>
    <n v="39"/>
    <n v="35"/>
    <n v="4"/>
    <n v="0.10256410256410256"/>
  </r>
  <r>
    <x v="11"/>
    <x v="50"/>
    <s v="BANGKOK"/>
    <n v="0"/>
    <n v="0"/>
    <n v="0"/>
    <n v="0"/>
    <s v=""/>
    <n v="2081"/>
    <n v="1955"/>
    <n v="776"/>
    <n v="0.39693094629156012"/>
    <n v="0"/>
    <n v="120"/>
    <n v="5.7831325301204821E-2"/>
    <n v="2081"/>
    <n v="1955"/>
    <n v="120"/>
    <n v="5.7831325301204821E-2"/>
  </r>
  <r>
    <x v="11"/>
    <x v="51"/>
    <s v="TUNIS"/>
    <n v="0"/>
    <n v="0"/>
    <n v="0"/>
    <n v="0"/>
    <s v=""/>
    <n v="436"/>
    <n v="275"/>
    <n v="77"/>
    <n v="0.28000000000000003"/>
    <n v="0"/>
    <n v="157"/>
    <n v="0.36342592592592593"/>
    <n v="436"/>
    <n v="275"/>
    <n v="157"/>
    <n v="0.36342592592592593"/>
  </r>
  <r>
    <x v="11"/>
    <x v="52"/>
    <s v="ANKARA"/>
    <n v="0"/>
    <n v="0"/>
    <n v="0"/>
    <n v="0"/>
    <s v=""/>
    <n v="6235"/>
    <n v="4824"/>
    <n v="4354"/>
    <n v="0.90257048092868986"/>
    <n v="0"/>
    <n v="1362"/>
    <n v="0.22017458777885549"/>
    <n v="6235"/>
    <n v="4824"/>
    <n v="1362"/>
    <n v="0.22017458777885549"/>
  </r>
  <r>
    <x v="11"/>
    <x v="52"/>
    <s v="ISTANBUL"/>
    <n v="0"/>
    <n v="0"/>
    <n v="0"/>
    <n v="0"/>
    <s v=""/>
    <n v="29370"/>
    <n v="24099"/>
    <n v="17957"/>
    <n v="0.74513465289016145"/>
    <n v="0"/>
    <n v="5095"/>
    <n v="0.17452216208810029"/>
    <n v="29370"/>
    <n v="24099"/>
    <n v="5095"/>
    <n v="0.17452216208810029"/>
  </r>
  <r>
    <x v="11"/>
    <x v="89"/>
    <s v="BEREHOVE"/>
    <n v="0"/>
    <n v="0"/>
    <n v="0"/>
    <n v="0"/>
    <s v=""/>
    <n v="282"/>
    <n v="257"/>
    <n v="81"/>
    <n v="0.31517509727626458"/>
    <n v="1"/>
    <n v="21"/>
    <n v="7.5268817204301078E-2"/>
    <n v="282"/>
    <n v="258"/>
    <n v="21"/>
    <n v="7.5268817204301078E-2"/>
  </r>
  <r>
    <x v="11"/>
    <x v="89"/>
    <s v="UZHHOROD"/>
    <n v="0"/>
    <n v="0"/>
    <n v="0"/>
    <n v="0"/>
    <s v=""/>
    <n v="2469"/>
    <n v="2281"/>
    <n v="1119"/>
    <n v="0.49057430951337133"/>
    <n v="0"/>
    <n v="171"/>
    <n v="6.9738988580750408E-2"/>
    <n v="2469"/>
    <n v="2281"/>
    <n v="171"/>
    <n v="6.9738988580750408E-2"/>
  </r>
  <r>
    <x v="11"/>
    <x v="53"/>
    <s v="ABU DHABI"/>
    <n v="0"/>
    <n v="0"/>
    <n v="0"/>
    <n v="0"/>
    <s v=""/>
    <n v="10424"/>
    <n v="6691"/>
    <n v="2182"/>
    <n v="0.3261096995964729"/>
    <n v="6"/>
    <n v="3636"/>
    <n v="0.3518823187844769"/>
    <n v="10424"/>
    <n v="6697"/>
    <n v="3636"/>
    <n v="0.3518823187844769"/>
  </r>
  <r>
    <x v="11"/>
    <x v="54"/>
    <s v="LONDON"/>
    <n v="0"/>
    <n v="0"/>
    <n v="0"/>
    <n v="0"/>
    <s v=""/>
    <n v="3201"/>
    <n v="2850"/>
    <n v="1523"/>
    <n v="0.53438596491228074"/>
    <n v="1"/>
    <n v="316"/>
    <n v="9.9778970634670033E-2"/>
    <n v="3201"/>
    <n v="2851"/>
    <n v="316"/>
    <n v="9.9778970634670033E-2"/>
  </r>
  <r>
    <x v="11"/>
    <x v="55"/>
    <s v="CHICAGO, IL"/>
    <n v="0"/>
    <n v="0"/>
    <n v="0"/>
    <n v="0"/>
    <s v=""/>
    <n v="156"/>
    <n v="152"/>
    <n v="45"/>
    <n v="0.29605263157894735"/>
    <n v="0"/>
    <n v="3"/>
    <n v="1.935483870967742E-2"/>
    <n v="156"/>
    <n v="152"/>
    <n v="3"/>
    <n v="1.935483870967742E-2"/>
  </r>
  <r>
    <x v="11"/>
    <x v="55"/>
    <s v="LOS ANGELES, CA"/>
    <n v="0"/>
    <n v="0"/>
    <n v="0"/>
    <n v="0"/>
    <s v=""/>
    <n v="235"/>
    <n v="229"/>
    <n v="59"/>
    <n v="0.2576419213973799"/>
    <n v="0"/>
    <n v="2"/>
    <n v="8.658008658008658E-3"/>
    <n v="235"/>
    <n v="229"/>
    <n v="2"/>
    <n v="8.658008658008658E-3"/>
  </r>
  <r>
    <x v="11"/>
    <x v="55"/>
    <s v="NEW YORK, NY"/>
    <n v="0"/>
    <n v="0"/>
    <n v="0"/>
    <n v="0"/>
    <s v=""/>
    <n v="229"/>
    <n v="224"/>
    <n v="71"/>
    <n v="0.3169642857142857"/>
    <n v="0"/>
    <n v="4"/>
    <n v="1.7543859649122806E-2"/>
    <n v="229"/>
    <n v="224"/>
    <n v="4"/>
    <n v="1.7543859649122806E-2"/>
  </r>
  <r>
    <x v="11"/>
    <x v="55"/>
    <s v="WASHINGTON, DC"/>
    <n v="0"/>
    <n v="0"/>
    <n v="0"/>
    <n v="0"/>
    <s v=""/>
    <n v="243"/>
    <n v="234"/>
    <n v="152"/>
    <n v="0.6495726495726496"/>
    <n v="2"/>
    <n v="6"/>
    <n v="2.4793388429752067E-2"/>
    <n v="243"/>
    <n v="236"/>
    <n v="6"/>
    <n v="2.4793388429752067E-2"/>
  </r>
  <r>
    <x v="11"/>
    <x v="90"/>
    <s v="TASHKENT"/>
    <n v="0"/>
    <n v="0"/>
    <n v="0"/>
    <n v="0"/>
    <s v=""/>
    <n v="6398"/>
    <n v="4980"/>
    <n v="751"/>
    <n v="0.15080321285140563"/>
    <n v="84"/>
    <n v="1319"/>
    <n v="0.20664264452451825"/>
    <n v="6398"/>
    <n v="5064"/>
    <n v="1319"/>
    <n v="0.20664264452451825"/>
  </r>
  <r>
    <x v="11"/>
    <x v="56"/>
    <s v="HANOI"/>
    <n v="0"/>
    <n v="0"/>
    <n v="0"/>
    <n v="0"/>
    <s v=""/>
    <n v="1485"/>
    <n v="1214"/>
    <n v="190"/>
    <n v="0.15650741350906094"/>
    <n v="0"/>
    <n v="255"/>
    <n v="0.17358747447243023"/>
    <n v="1485"/>
    <n v="1214"/>
    <n v="255"/>
    <n v="0.17358747447243023"/>
  </r>
  <r>
    <x v="11"/>
    <x v="56"/>
    <s v="HO CHI MINH"/>
    <n v="0"/>
    <n v="0"/>
    <n v="0"/>
    <n v="0"/>
    <s v=""/>
    <n v="1173"/>
    <n v="942"/>
    <n v="185"/>
    <n v="0.19639065817409768"/>
    <n v="0"/>
    <n v="222"/>
    <n v="0.19072164948453607"/>
    <n v="1173"/>
    <n v="942"/>
    <n v="222"/>
    <n v="0.19072164948453607"/>
  </r>
  <r>
    <x v="12"/>
    <x v="9"/>
    <s v="BEIJING"/>
    <n v="0"/>
    <n v="0"/>
    <n v="0"/>
    <n v="0"/>
    <s v=""/>
    <n v="32982"/>
    <n v="32039"/>
    <n v="3420"/>
    <n v="0.10674490464746091"/>
    <n v="0"/>
    <n v="766"/>
    <n v="2.3350099070263679E-2"/>
    <n v="32982"/>
    <n v="32039"/>
    <n v="766"/>
    <n v="2.3350099070263679E-2"/>
  </r>
  <r>
    <x v="12"/>
    <x v="18"/>
    <s v="NEW DELHI"/>
    <n v="0"/>
    <n v="0"/>
    <n v="0"/>
    <n v="0"/>
    <s v=""/>
    <n v="10906"/>
    <n v="8061"/>
    <n v="1950"/>
    <n v="0.24190547078526237"/>
    <n v="3"/>
    <n v="2793"/>
    <n v="0.2572533849129594"/>
    <n v="10906"/>
    <n v="8064"/>
    <n v="2793"/>
    <n v="0.2572533849129594"/>
  </r>
  <r>
    <x v="12"/>
    <x v="54"/>
    <s v="LONDON"/>
    <n v="0"/>
    <n v="0"/>
    <n v="0"/>
    <n v="0"/>
    <s v=""/>
    <n v="15804"/>
    <n v="10661"/>
    <n v="8492"/>
    <n v="0.79654816621330082"/>
    <n v="2"/>
    <n v="5007"/>
    <n v="0.31952776005105299"/>
    <n v="15804"/>
    <n v="10663"/>
    <n v="5007"/>
    <n v="0.31952776005105299"/>
  </r>
  <r>
    <x v="12"/>
    <x v="55"/>
    <s v="WASHINGTON, DC"/>
    <n v="0"/>
    <n v="0"/>
    <n v="0"/>
    <n v="0"/>
    <s v=""/>
    <n v="7688"/>
    <n v="6982"/>
    <n v="6536"/>
    <n v="0.93612145517043832"/>
    <n v="5"/>
    <n v="705"/>
    <n v="9.1653666146645871E-2"/>
    <n v="7688"/>
    <n v="6987"/>
    <n v="705"/>
    <n v="9.1653666146645871E-2"/>
  </r>
  <r>
    <x v="13"/>
    <x v="0"/>
    <s v="TIRANA"/>
    <n v="0"/>
    <n v="0"/>
    <n v="0"/>
    <n v="0"/>
    <s v=""/>
    <n v="274"/>
    <n v="256"/>
    <n v="161"/>
    <n v="0.62890625"/>
    <n v="0"/>
    <n v="18"/>
    <n v="6.569343065693431E-2"/>
    <n v="274"/>
    <n v="256"/>
    <n v="18"/>
    <n v="6.569343065693431E-2"/>
  </r>
  <r>
    <x v="13"/>
    <x v="57"/>
    <s v="LUANDA"/>
    <n v="0"/>
    <n v="0"/>
    <n v="0"/>
    <n v="0"/>
    <s v=""/>
    <n v="1282"/>
    <n v="920"/>
    <n v="143"/>
    <n v="0.15543478260869564"/>
    <n v="1"/>
    <n v="362"/>
    <n v="0.28215120810600158"/>
    <n v="1282"/>
    <n v="921"/>
    <n v="362"/>
    <n v="0.28215120810600158"/>
  </r>
  <r>
    <x v="13"/>
    <x v="3"/>
    <s v="ADELAIDE"/>
    <n v="0"/>
    <n v="0"/>
    <n v="0"/>
    <n v="0"/>
    <s v=""/>
    <n v="338"/>
    <n v="328"/>
    <n v="32"/>
    <n v="9.7560975609756101E-2"/>
    <n v="0"/>
    <n v="10"/>
    <n v="2.9585798816568046E-2"/>
    <n v="338"/>
    <n v="328"/>
    <n v="10"/>
    <n v="2.9585798816568046E-2"/>
  </r>
  <r>
    <x v="13"/>
    <x v="3"/>
    <s v="BRISBANE"/>
    <n v="0"/>
    <n v="0"/>
    <n v="0"/>
    <n v="0"/>
    <s v=""/>
    <n v="284"/>
    <n v="276"/>
    <n v="264"/>
    <n v="0.95652173913043481"/>
    <n v="0"/>
    <n v="8"/>
    <n v="2.8169014084507043E-2"/>
    <n v="284"/>
    <n v="276"/>
    <n v="8"/>
    <n v="2.8169014084507043E-2"/>
  </r>
  <r>
    <x v="13"/>
    <x v="3"/>
    <s v="CANBERRA"/>
    <n v="0"/>
    <n v="0"/>
    <n v="0"/>
    <n v="0"/>
    <s v=""/>
    <n v="326"/>
    <n v="325"/>
    <n v="43"/>
    <n v="0.13230769230769232"/>
    <n v="0"/>
    <n v="1"/>
    <n v="3.0674846625766872E-3"/>
    <n v="326"/>
    <n v="325"/>
    <n v="1"/>
    <n v="3.0674846625766872E-3"/>
  </r>
  <r>
    <x v="13"/>
    <x v="3"/>
    <s v="MELBOURNE"/>
    <n v="0"/>
    <n v="0"/>
    <n v="0"/>
    <n v="0"/>
    <s v=""/>
    <n v="817"/>
    <n v="797"/>
    <n v="794"/>
    <n v="0.99623588456712675"/>
    <n v="0"/>
    <n v="20"/>
    <n v="2.4479804161566709E-2"/>
    <n v="817"/>
    <n v="797"/>
    <n v="20"/>
    <n v="2.4479804161566709E-2"/>
  </r>
  <r>
    <x v="13"/>
    <x v="3"/>
    <s v="PERTH"/>
    <n v="0"/>
    <n v="0"/>
    <n v="0"/>
    <n v="0"/>
    <s v=""/>
    <n v="405"/>
    <n v="403"/>
    <n v="56"/>
    <n v="0.13895781637717122"/>
    <n v="0"/>
    <n v="2"/>
    <n v="4.9382716049382715E-3"/>
    <n v="405"/>
    <n v="403"/>
    <n v="2"/>
    <n v="4.9382716049382715E-3"/>
  </r>
  <r>
    <x v="13"/>
    <x v="3"/>
    <s v="SYDNEY"/>
    <n v="0"/>
    <n v="0"/>
    <n v="0"/>
    <n v="0"/>
    <s v=""/>
    <n v="1639"/>
    <n v="1626"/>
    <n v="876"/>
    <n v="0.53874538745387457"/>
    <n v="0"/>
    <n v="13"/>
    <n v="7.9316656497864547E-3"/>
    <n v="1639"/>
    <n v="1626"/>
    <n v="13"/>
    <n v="7.9316656497864547E-3"/>
  </r>
  <r>
    <x v="13"/>
    <x v="102"/>
    <s v="VIENNA"/>
    <n v="0"/>
    <n v="0"/>
    <n v="0"/>
    <n v="0"/>
    <s v=""/>
    <n v="14"/>
    <n v="12"/>
    <n v="12"/>
    <n v="1"/>
    <n v="0"/>
    <n v="2"/>
    <n v="0.14285714285714285"/>
    <n v="14"/>
    <n v="12"/>
    <n v="2"/>
    <n v="0.14285714285714285"/>
  </r>
  <r>
    <x v="13"/>
    <x v="4"/>
    <s v="BAKU"/>
    <n v="0"/>
    <n v="0"/>
    <n v="0"/>
    <n v="0"/>
    <s v=""/>
    <n v="17942"/>
    <n v="16605"/>
    <n v="6299"/>
    <n v="0.37934357121348994"/>
    <n v="16"/>
    <n v="1337"/>
    <n v="7.4451497939636929E-2"/>
    <n v="17942"/>
    <n v="16621"/>
    <n v="1337"/>
    <n v="7.4451497939636929E-2"/>
  </r>
  <r>
    <x v="13"/>
    <x v="103"/>
    <s v="MANAMA"/>
    <n v="0"/>
    <n v="0"/>
    <n v="0"/>
    <n v="0"/>
    <s v=""/>
    <n v="2754"/>
    <n v="2524"/>
    <n v="2504"/>
    <n v="0.99207606973058637"/>
    <n v="0"/>
    <n v="230"/>
    <n v="8.3514887436456062E-2"/>
    <n v="2754"/>
    <n v="2524"/>
    <n v="230"/>
    <n v="8.3514887436456062E-2"/>
  </r>
  <r>
    <x v="13"/>
    <x v="95"/>
    <s v="DHAKA"/>
    <n v="0"/>
    <n v="0"/>
    <n v="0"/>
    <n v="0"/>
    <s v=""/>
    <n v="6521"/>
    <n v="2573"/>
    <n v="1410"/>
    <n v="0.54799844539448117"/>
    <n v="29"/>
    <n v="3948"/>
    <n v="0.60274809160305343"/>
    <n v="6521"/>
    <n v="2602"/>
    <n v="3948"/>
    <n v="0.60274809160305343"/>
  </r>
  <r>
    <x v="13"/>
    <x v="82"/>
    <s v="MINSK"/>
    <n v="0"/>
    <n v="0"/>
    <n v="0"/>
    <n v="0"/>
    <s v=""/>
    <n v="50912"/>
    <n v="50709"/>
    <n v="50176"/>
    <n v="0.98948904533711968"/>
    <n v="2"/>
    <n v="203"/>
    <n v="3.9871155281454998E-3"/>
    <n v="50912"/>
    <n v="50711"/>
    <n v="203"/>
    <n v="3.9871155281454998E-3"/>
  </r>
  <r>
    <x v="13"/>
    <x v="105"/>
    <s v="LA PAZ"/>
    <n v="0"/>
    <n v="0"/>
    <n v="0"/>
    <n v="0"/>
    <s v=""/>
    <n v="1067"/>
    <n v="621"/>
    <n v="112"/>
    <n v="0.18035426731078905"/>
    <n v="0"/>
    <n v="446"/>
    <n v="0.41799437675726336"/>
    <n v="1067"/>
    <n v="621"/>
    <n v="446"/>
    <n v="0.41799437675726336"/>
  </r>
  <r>
    <x v="13"/>
    <x v="5"/>
    <s v="SARAJEVO"/>
    <n v="0"/>
    <n v="0"/>
    <n v="0"/>
    <n v="0"/>
    <s v=""/>
    <n v="186"/>
    <n v="178"/>
    <n v="151"/>
    <n v="0.848314606741573"/>
    <n v="3"/>
    <n v="8"/>
    <n v="4.2328042328042326E-2"/>
    <n v="186"/>
    <n v="181"/>
    <n v="8"/>
    <n v="4.2328042328042326E-2"/>
  </r>
  <r>
    <x v="13"/>
    <x v="6"/>
    <s v="BRASILIA"/>
    <n v="0"/>
    <n v="0"/>
    <n v="0"/>
    <n v="0"/>
    <s v=""/>
    <n v="33"/>
    <n v="27"/>
    <n v="18"/>
    <n v="0.66666666666666663"/>
    <n v="0"/>
    <n v="6"/>
    <n v="0.18181818181818182"/>
    <n v="33"/>
    <n v="27"/>
    <n v="6"/>
    <n v="0.18181818181818182"/>
  </r>
  <r>
    <x v="13"/>
    <x v="6"/>
    <s v="CURITIBA"/>
    <n v="0"/>
    <n v="0"/>
    <n v="0"/>
    <n v="0"/>
    <s v=""/>
    <n v="15"/>
    <n v="15"/>
    <n v="14"/>
    <n v="0.93333333333333335"/>
    <n v="0"/>
    <n v="0"/>
    <n v="0"/>
    <n v="15"/>
    <n v="15"/>
    <s v=""/>
    <s v=""/>
  </r>
  <r>
    <x v="13"/>
    <x v="6"/>
    <s v="PORTO ALEGRE"/>
    <n v="0"/>
    <n v="0"/>
    <n v="0"/>
    <n v="0"/>
    <s v=""/>
    <n v="8"/>
    <n v="8"/>
    <n v="2"/>
    <n v="0.25"/>
    <n v="0"/>
    <n v="0"/>
    <n v="0"/>
    <n v="8"/>
    <n v="8"/>
    <s v=""/>
    <s v=""/>
  </r>
  <r>
    <x v="13"/>
    <x v="6"/>
    <s v="RECIFE"/>
    <n v="0"/>
    <n v="0"/>
    <n v="0"/>
    <n v="0"/>
    <s v=""/>
    <n v="19"/>
    <n v="15"/>
    <n v="13"/>
    <n v="0.8666666666666667"/>
    <n v="0"/>
    <n v="4"/>
    <n v="0.21052631578947367"/>
    <n v="19"/>
    <n v="15"/>
    <n v="4"/>
    <n v="0.21052631578947367"/>
  </r>
  <r>
    <x v="13"/>
    <x v="6"/>
    <s v="RIO DE JANEIRO"/>
    <n v="0"/>
    <n v="0"/>
    <n v="0"/>
    <n v="0"/>
    <s v=""/>
    <n v="35"/>
    <n v="33"/>
    <n v="23"/>
    <n v="0.69696969696969702"/>
    <n v="0"/>
    <n v="2"/>
    <n v="5.7142857142857141E-2"/>
    <n v="35"/>
    <n v="33"/>
    <n v="2"/>
    <n v="5.7142857142857141E-2"/>
  </r>
  <r>
    <x v="13"/>
    <x v="59"/>
    <s v="SOFIA"/>
    <n v="0"/>
    <n v="0"/>
    <n v="0"/>
    <n v="0"/>
    <s v=""/>
    <n v="1"/>
    <n v="1"/>
    <n v="1"/>
    <n v="1"/>
    <n v="0"/>
    <n v="0"/>
    <n v="0"/>
    <n v="1"/>
    <n v="1"/>
    <s v=""/>
    <s v=""/>
  </r>
  <r>
    <x v="13"/>
    <x v="7"/>
    <s v="MONTREAL"/>
    <n v="0"/>
    <n v="0"/>
    <n v="0"/>
    <n v="0"/>
    <s v=""/>
    <n v="1655"/>
    <n v="1414"/>
    <n v="1301"/>
    <n v="0.92008486562942005"/>
    <n v="1"/>
    <n v="241"/>
    <n v="0.14553140096618358"/>
    <n v="1655"/>
    <n v="1415"/>
    <n v="241"/>
    <n v="0.14553140096618358"/>
  </r>
  <r>
    <x v="13"/>
    <x v="7"/>
    <s v="OTTAWA"/>
    <n v="1"/>
    <n v="1"/>
    <n v="0"/>
    <n v="0"/>
    <n v="0"/>
    <n v="231"/>
    <n v="223"/>
    <n v="74"/>
    <n v="0.33183856502242154"/>
    <n v="0"/>
    <n v="8"/>
    <n v="3.4632034632034632E-2"/>
    <n v="232"/>
    <n v="224"/>
    <n v="8"/>
    <n v="3.4482758620689655E-2"/>
  </r>
  <r>
    <x v="13"/>
    <x v="7"/>
    <s v="TORONTO"/>
    <n v="0"/>
    <n v="0"/>
    <n v="0"/>
    <n v="0"/>
    <s v=""/>
    <n v="1849"/>
    <n v="1834"/>
    <n v="1832"/>
    <n v="0.99890948745910579"/>
    <n v="1"/>
    <n v="15"/>
    <n v="8.1081081081081086E-3"/>
    <n v="1849"/>
    <n v="1835"/>
    <n v="15"/>
    <n v="8.1081081081081086E-3"/>
  </r>
  <r>
    <x v="13"/>
    <x v="7"/>
    <s v="VANCOUVER"/>
    <n v="0"/>
    <n v="0"/>
    <n v="0"/>
    <n v="0"/>
    <s v=""/>
    <n v="700"/>
    <n v="607"/>
    <n v="144"/>
    <n v="0.2372322899505766"/>
    <n v="2"/>
    <n v="93"/>
    <n v="0.13247863247863248"/>
    <n v="700"/>
    <n v="609"/>
    <n v="93"/>
    <n v="0.13247863247863248"/>
  </r>
  <r>
    <x v="13"/>
    <x v="9"/>
    <s v="CHONGQING"/>
    <n v="0"/>
    <n v="0"/>
    <n v="0"/>
    <n v="0"/>
    <s v=""/>
    <n v="31485"/>
    <n v="30381"/>
    <n v="17618"/>
    <n v="0.57990191237944766"/>
    <n v="0"/>
    <n v="1104"/>
    <n v="3.5064316341114815E-2"/>
    <n v="31485"/>
    <n v="30381"/>
    <n v="1104"/>
    <n v="3.5064316341114815E-2"/>
  </r>
  <r>
    <x v="13"/>
    <x v="9"/>
    <s v="GUANGZHOU (CANTON)"/>
    <n v="0"/>
    <n v="0"/>
    <n v="0"/>
    <n v="0"/>
    <s v=""/>
    <n v="57160"/>
    <n v="54200"/>
    <n v="3866"/>
    <n v="7.1328413284132836E-2"/>
    <n v="0"/>
    <n v="2960"/>
    <n v="5.1784464660601819E-2"/>
    <n v="57160"/>
    <n v="54200"/>
    <n v="2960"/>
    <n v="5.1784464660601819E-2"/>
  </r>
  <r>
    <x v="13"/>
    <x v="9"/>
    <s v="SHANGHAI"/>
    <n v="0"/>
    <n v="0"/>
    <n v="0"/>
    <n v="0"/>
    <s v=""/>
    <n v="85977"/>
    <n v="83933"/>
    <n v="5083"/>
    <n v="6.0560208737921915E-2"/>
    <n v="3"/>
    <n v="2044"/>
    <n v="2.3772970458246105E-2"/>
    <n v="85977"/>
    <n v="83936"/>
    <n v="2044"/>
    <n v="2.3772970458246105E-2"/>
  </r>
  <r>
    <x v="13"/>
    <x v="10"/>
    <s v="BOGOTA"/>
    <n v="0"/>
    <n v="0"/>
    <n v="0"/>
    <n v="0"/>
    <s v=""/>
    <n v="60"/>
    <n v="55"/>
    <n v="23"/>
    <n v="0.41818181818181815"/>
    <n v="0"/>
    <n v="5"/>
    <n v="8.3333333333333329E-2"/>
    <n v="60"/>
    <n v="55"/>
    <n v="5"/>
    <n v="8.3333333333333329E-2"/>
  </r>
  <r>
    <x v="13"/>
    <x v="110"/>
    <s v="BRAZZAVILLE"/>
    <n v="0"/>
    <n v="0"/>
    <n v="0"/>
    <n v="0"/>
    <s v=""/>
    <n v="1657"/>
    <n v="381"/>
    <n v="150"/>
    <n v="0.39370078740157483"/>
    <n v="0"/>
    <n v="1276"/>
    <n v="0.77006638503319247"/>
    <n v="1657"/>
    <n v="381"/>
    <n v="1276"/>
    <n v="0.77006638503319247"/>
  </r>
  <r>
    <x v="13"/>
    <x v="63"/>
    <s v="KINSHASA"/>
    <n v="0"/>
    <n v="0"/>
    <n v="0"/>
    <n v="0"/>
    <s v=""/>
    <n v="1"/>
    <n v="0"/>
    <n v="0"/>
    <s v=""/>
    <n v="0"/>
    <n v="1"/>
    <n v="1"/>
    <n v="1"/>
    <s v=""/>
    <n v="1"/>
    <s v=""/>
  </r>
  <r>
    <x v="13"/>
    <x v="111"/>
    <s v="SAN JOSE"/>
    <n v="0"/>
    <n v="0"/>
    <n v="0"/>
    <n v="0"/>
    <s v=""/>
    <n v="30"/>
    <n v="30"/>
    <n v="27"/>
    <n v="0.9"/>
    <n v="0"/>
    <n v="0"/>
    <n v="0"/>
    <n v="30"/>
    <n v="30"/>
    <s v=""/>
    <s v=""/>
  </r>
  <r>
    <x v="13"/>
    <x v="64"/>
    <s v="ABIDJAN"/>
    <n v="0"/>
    <n v="0"/>
    <n v="0"/>
    <n v="0"/>
    <s v=""/>
    <n v="3051"/>
    <n v="1892"/>
    <n v="750"/>
    <n v="0.39640591966173361"/>
    <n v="0"/>
    <n v="1159"/>
    <n v="0.37987545067191086"/>
    <n v="3051"/>
    <n v="1892"/>
    <n v="1159"/>
    <n v="0.37987545067191086"/>
  </r>
  <r>
    <x v="13"/>
    <x v="12"/>
    <s v="NICOSIA"/>
    <n v="0"/>
    <n v="0"/>
    <n v="0"/>
    <n v="0"/>
    <s v=""/>
    <n v="925"/>
    <n v="894"/>
    <n v="364"/>
    <n v="0.40715883668903802"/>
    <n v="0"/>
    <n v="31"/>
    <n v="3.3513513513513511E-2"/>
    <n v="925"/>
    <n v="894"/>
    <n v="31"/>
    <n v="3.3513513513513511E-2"/>
  </r>
  <r>
    <x v="13"/>
    <x v="113"/>
    <s v="SANTO DOMINGO"/>
    <n v="0"/>
    <n v="0"/>
    <n v="0"/>
    <n v="0"/>
    <s v=""/>
    <n v="5907"/>
    <n v="3175"/>
    <n v="2381"/>
    <n v="0.74992125984251967"/>
    <n v="3"/>
    <n v="2732"/>
    <n v="0.4622673434856176"/>
    <n v="5907"/>
    <n v="3178"/>
    <n v="2732"/>
    <n v="0.4622673434856176"/>
  </r>
  <r>
    <x v="13"/>
    <x v="114"/>
    <s v="QUITO"/>
    <n v="0"/>
    <n v="0"/>
    <n v="0"/>
    <n v="0"/>
    <s v=""/>
    <n v="12396"/>
    <n v="8118"/>
    <n v="8109"/>
    <n v="0.99889135254988914"/>
    <n v="0"/>
    <n v="4278"/>
    <n v="0.3451113262342691"/>
    <n v="12396"/>
    <n v="8118"/>
    <n v="4278"/>
    <n v="0.3451113262342691"/>
  </r>
  <r>
    <x v="13"/>
    <x v="13"/>
    <s v="CAIRO"/>
    <n v="0"/>
    <n v="0"/>
    <n v="0"/>
    <n v="0"/>
    <s v=""/>
    <n v="21395"/>
    <n v="16577"/>
    <n v="10661"/>
    <n v="0.64311998552210892"/>
    <n v="79"/>
    <n v="4818"/>
    <n v="0.22436434758312379"/>
    <n v="21395"/>
    <n v="16656"/>
    <n v="4818"/>
    <n v="0.22436434758312379"/>
  </r>
  <r>
    <x v="13"/>
    <x v="140"/>
    <s v="SAN SALVADOR"/>
    <n v="0"/>
    <n v="0"/>
    <n v="0"/>
    <n v="0"/>
    <s v=""/>
    <n v="6"/>
    <n v="5"/>
    <n v="2"/>
    <n v="0.4"/>
    <n v="0"/>
    <n v="1"/>
    <n v="0.16666666666666666"/>
    <n v="6"/>
    <n v="5"/>
    <n v="1"/>
    <n v="0.16666666666666666"/>
  </r>
  <r>
    <x v="13"/>
    <x v="150"/>
    <s v="ASMARA"/>
    <n v="0"/>
    <n v="0"/>
    <n v="0"/>
    <n v="0"/>
    <s v=""/>
    <n v="5772"/>
    <n v="3532"/>
    <n v="506"/>
    <n v="0.14326160815402039"/>
    <n v="2"/>
    <n v="2240"/>
    <n v="0.38794596466920678"/>
    <n v="5772"/>
    <n v="3534"/>
    <n v="2240"/>
    <n v="0.38794596466920678"/>
  </r>
  <r>
    <x v="13"/>
    <x v="141"/>
    <s v="TALLINN"/>
    <n v="0"/>
    <n v="0"/>
    <n v="0"/>
    <n v="0"/>
    <s v=""/>
    <n v="6"/>
    <n v="6"/>
    <n v="6"/>
    <n v="1"/>
    <n v="0"/>
    <n v="0"/>
    <n v="0"/>
    <n v="6"/>
    <n v="6"/>
    <s v=""/>
    <s v=""/>
  </r>
  <r>
    <x v="13"/>
    <x v="14"/>
    <s v="ADDIS ABEBA"/>
    <n v="0"/>
    <n v="0"/>
    <n v="0"/>
    <n v="0"/>
    <s v=""/>
    <n v="7261"/>
    <n v="4498"/>
    <n v="203"/>
    <n v="4.5131169408626055E-2"/>
    <n v="45"/>
    <n v="2763"/>
    <n v="0.37818231590473583"/>
    <n v="7261"/>
    <n v="4543"/>
    <n v="2763"/>
    <n v="0.37818231590473583"/>
  </r>
  <r>
    <x v="13"/>
    <x v="116"/>
    <s v="LIBREVILLE"/>
    <n v="0"/>
    <n v="0"/>
    <n v="0"/>
    <n v="0"/>
    <s v=""/>
    <n v="999"/>
    <n v="554"/>
    <n v="202"/>
    <n v="0.36462093862815886"/>
    <n v="0"/>
    <n v="445"/>
    <n v="0.44544544544544545"/>
    <n v="999"/>
    <n v="554"/>
    <n v="445"/>
    <n v="0.44544544544544545"/>
  </r>
  <r>
    <x v="13"/>
    <x v="15"/>
    <s v="TBILISSI"/>
    <n v="0"/>
    <n v="0"/>
    <n v="0"/>
    <n v="0"/>
    <s v=""/>
    <n v="548"/>
    <n v="362"/>
    <n v="125"/>
    <n v="0.34530386740331492"/>
    <n v="0"/>
    <n v="186"/>
    <n v="0.33941605839416056"/>
    <n v="548"/>
    <n v="362"/>
    <n v="186"/>
    <n v="0.33941605839416056"/>
  </r>
  <r>
    <x v="13"/>
    <x v="16"/>
    <s v="FRANKFURT/MAIN"/>
    <n v="0"/>
    <n v="0"/>
    <n v="0"/>
    <n v="0"/>
    <s v=""/>
    <n v="64"/>
    <n v="61"/>
    <n v="61"/>
    <n v="1"/>
    <n v="0"/>
    <n v="3"/>
    <n v="4.6875E-2"/>
    <n v="64"/>
    <n v="61"/>
    <n v="3"/>
    <n v="4.6875E-2"/>
  </r>
  <r>
    <x v="13"/>
    <x v="92"/>
    <s v="ACCRA"/>
    <n v="0"/>
    <n v="0"/>
    <n v="0"/>
    <n v="0"/>
    <s v=""/>
    <n v="2754"/>
    <n v="1591"/>
    <n v="967"/>
    <n v="0.60779384035197992"/>
    <n v="4"/>
    <n v="1163"/>
    <n v="0.42168237853517043"/>
    <n v="2754"/>
    <n v="1595"/>
    <n v="1163"/>
    <n v="0.42168237853517043"/>
  </r>
  <r>
    <x v="13"/>
    <x v="68"/>
    <s v="ATHENS"/>
    <n v="0"/>
    <n v="0"/>
    <n v="0"/>
    <n v="0"/>
    <s v=""/>
    <n v="9"/>
    <n v="9"/>
    <n v="4"/>
    <n v="0.44444444444444442"/>
    <n v="0"/>
    <n v="0"/>
    <n v="0"/>
    <n v="9"/>
    <n v="9"/>
    <s v=""/>
    <s v=""/>
  </r>
  <r>
    <x v="13"/>
    <x v="117"/>
    <s v="GUATEMALA CITY"/>
    <n v="0"/>
    <n v="0"/>
    <n v="0"/>
    <n v="0"/>
    <s v=""/>
    <n v="25"/>
    <n v="25"/>
    <n v="10"/>
    <n v="0.4"/>
    <n v="0"/>
    <n v="0"/>
    <n v="0"/>
    <n v="25"/>
    <n v="25"/>
    <s v=""/>
    <s v=""/>
  </r>
  <r>
    <x v="13"/>
    <x v="17"/>
    <s v="HONG KONG"/>
    <n v="0"/>
    <n v="0"/>
    <n v="0"/>
    <n v="0"/>
    <s v=""/>
    <n v="2901"/>
    <n v="2848"/>
    <n v="2706"/>
    <n v="0.95014044943820219"/>
    <n v="0"/>
    <n v="53"/>
    <n v="1.8269562219924165E-2"/>
    <n v="2901"/>
    <n v="2848"/>
    <n v="53"/>
    <n v="1.8269562219924165E-2"/>
  </r>
  <r>
    <x v="13"/>
    <x v="69"/>
    <s v="BUDAPEST"/>
    <n v="0"/>
    <n v="0"/>
    <n v="0"/>
    <n v="0"/>
    <s v=""/>
    <n v="2"/>
    <n v="2"/>
    <n v="2"/>
    <n v="1"/>
    <n v="0"/>
    <n v="0"/>
    <n v="0"/>
    <n v="2"/>
    <n v="2"/>
    <s v=""/>
    <s v=""/>
  </r>
  <r>
    <x v="13"/>
    <x v="18"/>
    <s v="BANGALORE"/>
    <n v="0"/>
    <n v="0"/>
    <n v="0"/>
    <n v="0"/>
    <s v=""/>
    <n v="9159"/>
    <n v="8022"/>
    <n v="7752"/>
    <n v="0.96634255796559465"/>
    <n v="4"/>
    <n v="1137"/>
    <n v="0.12408599803557786"/>
    <n v="9159"/>
    <n v="8026"/>
    <n v="1137"/>
    <n v="0.12408599803557786"/>
  </r>
  <r>
    <x v="13"/>
    <x v="18"/>
    <s v="KOLKATA"/>
    <n v="0"/>
    <n v="0"/>
    <n v="0"/>
    <n v="0"/>
    <s v=""/>
    <n v="6182"/>
    <n v="5355"/>
    <n v="5347"/>
    <n v="0.99850606909430439"/>
    <n v="0"/>
    <n v="827"/>
    <n v="0.13377547719184729"/>
    <n v="6182"/>
    <n v="5355"/>
    <n v="827"/>
    <n v="0.13377547719184729"/>
  </r>
  <r>
    <x v="13"/>
    <x v="18"/>
    <s v="MUMBAI"/>
    <n v="0"/>
    <n v="0"/>
    <n v="0"/>
    <n v="0"/>
    <s v=""/>
    <n v="22737"/>
    <n v="20451"/>
    <n v="19915"/>
    <n v="0.97379101266441737"/>
    <n v="2"/>
    <n v="2286"/>
    <n v="0.10053212542328159"/>
    <n v="22737"/>
    <n v="20453"/>
    <n v="2286"/>
    <n v="0.10053212542328159"/>
  </r>
  <r>
    <x v="13"/>
    <x v="18"/>
    <s v="NEW DELHI"/>
    <n v="0"/>
    <n v="0"/>
    <n v="0"/>
    <n v="0"/>
    <s v=""/>
    <n v="15345"/>
    <n v="12785"/>
    <n v="8583"/>
    <n v="0.67133359405553383"/>
    <n v="82"/>
    <n v="2560"/>
    <n v="0.16594282751020936"/>
    <n v="15345"/>
    <n v="12867"/>
    <n v="2560"/>
    <n v="0.16594282751020936"/>
  </r>
  <r>
    <x v="13"/>
    <x v="19"/>
    <s v="JAKARTA"/>
    <n v="0"/>
    <n v="0"/>
    <n v="0"/>
    <n v="0"/>
    <s v=""/>
    <n v="18105"/>
    <n v="17229"/>
    <n v="16527"/>
    <n v="0.95925474490684315"/>
    <n v="0"/>
    <n v="876"/>
    <n v="4.8384424192212096E-2"/>
    <n v="18105"/>
    <n v="17229"/>
    <n v="876"/>
    <n v="4.8384424192212096E-2"/>
  </r>
  <r>
    <x v="13"/>
    <x v="20"/>
    <s v="TEHERAN"/>
    <n v="0"/>
    <n v="0"/>
    <n v="0"/>
    <n v="0"/>
    <s v=""/>
    <n v="12987"/>
    <n v="7662"/>
    <n v="3706"/>
    <n v="0.48368572174367008"/>
    <n v="95"/>
    <n v="5325"/>
    <n v="0.40704785201039595"/>
    <n v="12987"/>
    <n v="7757"/>
    <n v="5325"/>
    <n v="0.40704785201039595"/>
  </r>
  <r>
    <x v="13"/>
    <x v="91"/>
    <s v="BAGHDAD"/>
    <n v="0"/>
    <n v="0"/>
    <n v="0"/>
    <n v="0"/>
    <s v=""/>
    <n v="12290"/>
    <n v="8815"/>
    <n v="2985"/>
    <n v="0.33862733976176973"/>
    <n v="1"/>
    <n v="3475"/>
    <n v="0.28272719876332275"/>
    <n v="12290"/>
    <n v="8816"/>
    <n v="3475"/>
    <n v="0.28272719876332275"/>
  </r>
  <r>
    <x v="13"/>
    <x v="91"/>
    <s v="ERBIL"/>
    <n v="0"/>
    <n v="0"/>
    <n v="0"/>
    <n v="0"/>
    <s v=""/>
    <n v="4606"/>
    <n v="3855"/>
    <n v="1319"/>
    <n v="0.34215304798962387"/>
    <n v="2"/>
    <n v="751"/>
    <n v="0.16297743055555555"/>
    <n v="4606"/>
    <n v="3857"/>
    <n v="751"/>
    <n v="0.16297743055555555"/>
  </r>
  <r>
    <x v="13"/>
    <x v="21"/>
    <s v="DUBLIN"/>
    <n v="0"/>
    <n v="0"/>
    <n v="0"/>
    <n v="0"/>
    <s v=""/>
    <n v="1286"/>
    <n v="1229"/>
    <n v="665"/>
    <n v="0.54109031733116353"/>
    <n v="0"/>
    <n v="57"/>
    <n v="4.432348367029549E-2"/>
    <n v="1286"/>
    <n v="1229"/>
    <n v="57"/>
    <n v="4.432348367029549E-2"/>
  </r>
  <r>
    <x v="13"/>
    <x v="22"/>
    <s v="JERUSALEM"/>
    <n v="0"/>
    <n v="0"/>
    <n v="0"/>
    <n v="0"/>
    <s v=""/>
    <n v="3794"/>
    <n v="2917"/>
    <n v="563"/>
    <n v="0.19300651354130957"/>
    <n v="288"/>
    <n v="877"/>
    <n v="0.21484566389024987"/>
    <n v="3794"/>
    <n v="3205"/>
    <n v="877"/>
    <n v="0.21484566389024987"/>
  </r>
  <r>
    <x v="13"/>
    <x v="22"/>
    <s v="TEL AVIV"/>
    <n v="0"/>
    <n v="0"/>
    <n v="0"/>
    <n v="0"/>
    <s v=""/>
    <n v="1030"/>
    <n v="993"/>
    <n v="992"/>
    <n v="0.99899295065458205"/>
    <n v="0"/>
    <n v="37"/>
    <n v="3.5922330097087375E-2"/>
    <n v="1030"/>
    <n v="993"/>
    <n v="37"/>
    <n v="3.5922330097087375E-2"/>
  </r>
  <r>
    <x v="13"/>
    <x v="23"/>
    <s v="OSAKA"/>
    <n v="0"/>
    <n v="0"/>
    <n v="0"/>
    <n v="0"/>
    <s v=""/>
    <n v="694"/>
    <n v="689"/>
    <n v="689"/>
    <n v="1"/>
    <n v="0"/>
    <n v="5"/>
    <n v="7.2046109510086453E-3"/>
    <n v="694"/>
    <n v="689"/>
    <n v="5"/>
    <n v="7.2046109510086453E-3"/>
  </r>
  <r>
    <x v="13"/>
    <x v="23"/>
    <s v="TOKYO"/>
    <n v="0"/>
    <n v="0"/>
    <n v="0"/>
    <n v="0"/>
    <s v=""/>
    <n v="1524"/>
    <n v="1515"/>
    <n v="1513"/>
    <n v="0.99867986798679864"/>
    <n v="0"/>
    <n v="9"/>
    <n v="5.905511811023622E-3"/>
    <n v="1524"/>
    <n v="1515"/>
    <n v="9"/>
    <n v="5.905511811023622E-3"/>
  </r>
  <r>
    <x v="13"/>
    <x v="24"/>
    <s v="AMMAN"/>
    <n v="0"/>
    <n v="0"/>
    <n v="0"/>
    <n v="0"/>
    <s v=""/>
    <n v="10857"/>
    <n v="9971"/>
    <n v="8036"/>
    <n v="0.80593721793200279"/>
    <n v="74"/>
    <n v="886"/>
    <n v="8.1053883450736441E-2"/>
    <n v="10857"/>
    <n v="10045"/>
    <n v="886"/>
    <n v="8.1053883450736441E-2"/>
  </r>
  <r>
    <x v="13"/>
    <x v="25"/>
    <s v="ASTANA"/>
    <n v="0"/>
    <n v="0"/>
    <n v="0"/>
    <n v="0"/>
    <s v=""/>
    <n v="28824"/>
    <n v="26825"/>
    <n v="8098"/>
    <n v="0.30188257222739984"/>
    <n v="8"/>
    <n v="1999"/>
    <n v="6.9332685904550495E-2"/>
    <n v="28824"/>
    <n v="26833"/>
    <n v="1999"/>
    <n v="6.9332685904550495E-2"/>
  </r>
  <r>
    <x v="13"/>
    <x v="26"/>
    <s v="NAIROBI"/>
    <n v="0"/>
    <n v="0"/>
    <n v="0"/>
    <n v="0"/>
    <s v=""/>
    <n v="6418"/>
    <n v="5139"/>
    <n v="2055"/>
    <n v="0.3998832457676591"/>
    <n v="9"/>
    <n v="1279"/>
    <n v="0.19900420102691768"/>
    <n v="6418"/>
    <n v="5148"/>
    <n v="1279"/>
    <n v="0.19900420102691768"/>
  </r>
  <r>
    <x v="13"/>
    <x v="83"/>
    <s v="PRISTINA"/>
    <n v="0"/>
    <n v="0"/>
    <n v="0"/>
    <n v="0"/>
    <s v=""/>
    <n v="136"/>
    <n v="123"/>
    <n v="110"/>
    <n v="0.89430894308943087"/>
    <n v="0"/>
    <n v="13"/>
    <n v="9.5588235294117641E-2"/>
    <n v="136"/>
    <n v="123"/>
    <n v="13"/>
    <n v="9.5588235294117641E-2"/>
  </r>
  <r>
    <x v="13"/>
    <x v="27"/>
    <s v="KUWAIT"/>
    <n v="0"/>
    <n v="0"/>
    <n v="0"/>
    <n v="0"/>
    <s v=""/>
    <n v="23772"/>
    <n v="23051"/>
    <n v="21106"/>
    <n v="0.91562188191401672"/>
    <n v="0"/>
    <n v="721"/>
    <n v="3.032979976442874E-2"/>
    <n v="23772"/>
    <n v="23051"/>
    <n v="721"/>
    <n v="3.032979976442874E-2"/>
  </r>
  <r>
    <x v="13"/>
    <x v="28"/>
    <s v="BEIRUT"/>
    <n v="0"/>
    <n v="0"/>
    <n v="0"/>
    <n v="0"/>
    <s v=""/>
    <n v="13909"/>
    <n v="11433"/>
    <n v="5980"/>
    <n v="0.52304731916382396"/>
    <n v="57"/>
    <n v="2476"/>
    <n v="0.17728769869683517"/>
    <n v="13909"/>
    <n v="11490"/>
    <n v="2476"/>
    <n v="0.17728769869683517"/>
  </r>
  <r>
    <x v="13"/>
    <x v="149"/>
    <s v="TRIPOLI"/>
    <n v="0"/>
    <n v="0"/>
    <n v="0"/>
    <n v="0"/>
    <s v=""/>
    <n v="19762"/>
    <n v="17098"/>
    <n v="16494"/>
    <n v="0.96467423090419935"/>
    <n v="510"/>
    <n v="2664"/>
    <n v="0.13141278610891871"/>
    <n v="19762"/>
    <n v="17608"/>
    <n v="2664"/>
    <n v="0.13141278610891871"/>
  </r>
  <r>
    <x v="13"/>
    <x v="97"/>
    <s v="VILNIUS"/>
    <n v="0"/>
    <n v="0"/>
    <n v="0"/>
    <n v="0"/>
    <s v=""/>
    <n v="18"/>
    <n v="13"/>
    <n v="13"/>
    <n v="1"/>
    <n v="0"/>
    <n v="5"/>
    <n v="0.27777777777777779"/>
    <n v="18"/>
    <n v="13"/>
    <n v="5"/>
    <n v="0.27777777777777779"/>
  </r>
  <r>
    <x v="13"/>
    <x v="29"/>
    <s v="KUALA LUMPUR"/>
    <n v="0"/>
    <n v="0"/>
    <n v="0"/>
    <n v="0"/>
    <s v=""/>
    <n v="699"/>
    <n v="567"/>
    <n v="552"/>
    <n v="0.97354497354497349"/>
    <n v="0"/>
    <n v="132"/>
    <n v="0.18884120171673821"/>
    <n v="699"/>
    <n v="567"/>
    <n v="132"/>
    <n v="0.18884120171673821"/>
  </r>
  <r>
    <x v="13"/>
    <x v="124"/>
    <s v="VALETTA"/>
    <n v="0"/>
    <n v="0"/>
    <n v="0"/>
    <n v="0"/>
    <s v=""/>
    <n v="2"/>
    <n v="2"/>
    <n v="0"/>
    <n v="0"/>
    <n v="2"/>
    <n v="0"/>
    <n v="0"/>
    <n v="2"/>
    <n v="4"/>
    <s v=""/>
    <s v=""/>
  </r>
  <r>
    <x v="13"/>
    <x v="30"/>
    <s v="MEXICO CITY"/>
    <n v="0"/>
    <n v="0"/>
    <n v="0"/>
    <n v="0"/>
    <s v=""/>
    <n v="198"/>
    <n v="190"/>
    <n v="178"/>
    <n v="0.93684210526315792"/>
    <n v="0"/>
    <n v="8"/>
    <n v="4.0404040404040407E-2"/>
    <n v="198"/>
    <n v="190"/>
    <n v="8"/>
    <n v="4.0404040404040407E-2"/>
  </r>
  <r>
    <x v="13"/>
    <x v="84"/>
    <s v="CHISINAU"/>
    <n v="0"/>
    <n v="0"/>
    <n v="0"/>
    <n v="0"/>
    <s v=""/>
    <n v="377"/>
    <n v="321"/>
    <n v="300"/>
    <n v="0.93457943925233644"/>
    <n v="0"/>
    <n v="56"/>
    <n v="0.14854111405835543"/>
    <n v="377"/>
    <n v="321"/>
    <n v="56"/>
    <n v="0.14854111405835543"/>
  </r>
  <r>
    <x v="13"/>
    <x v="85"/>
    <s v="PODGORICA"/>
    <n v="0"/>
    <n v="0"/>
    <n v="0"/>
    <n v="0"/>
    <s v=""/>
    <n v="182"/>
    <n v="156"/>
    <n v="110"/>
    <n v="0.70512820512820518"/>
    <n v="0"/>
    <n v="26"/>
    <n v="0.14285714285714285"/>
    <n v="182"/>
    <n v="156"/>
    <n v="26"/>
    <n v="0.14285714285714285"/>
  </r>
  <r>
    <x v="13"/>
    <x v="31"/>
    <s v="CASABLANCA"/>
    <n v="0"/>
    <n v="0"/>
    <n v="0"/>
    <n v="0"/>
    <s v=""/>
    <n v="6163"/>
    <n v="3858"/>
    <n v="3643"/>
    <n v="0.94427164333851732"/>
    <n v="4"/>
    <n v="2305"/>
    <n v="0.3737635803470083"/>
    <n v="6163"/>
    <n v="3862"/>
    <n v="2305"/>
    <n v="0.3737635803470083"/>
  </r>
  <r>
    <x v="13"/>
    <x v="31"/>
    <s v="RABAT"/>
    <n v="0"/>
    <n v="0"/>
    <n v="0"/>
    <n v="0"/>
    <s v=""/>
    <n v="1832"/>
    <n v="1670"/>
    <n v="953"/>
    <n v="0.57065868263473052"/>
    <n v="0"/>
    <n v="162"/>
    <n v="8.8427947598253273E-2"/>
    <n v="1832"/>
    <n v="1670"/>
    <n v="162"/>
    <n v="8.8427947598253273E-2"/>
  </r>
  <r>
    <x v="13"/>
    <x v="98"/>
    <s v="MAPUTO"/>
    <n v="0"/>
    <n v="0"/>
    <n v="0"/>
    <n v="0"/>
    <s v=""/>
    <n v="2057"/>
    <n v="1656"/>
    <n v="1011"/>
    <n v="0.61050724637681164"/>
    <n v="0"/>
    <n v="401"/>
    <n v="0.19494409333981527"/>
    <n v="2057"/>
    <n v="1656"/>
    <n v="401"/>
    <n v="0.19494409333981527"/>
  </r>
  <r>
    <x v="13"/>
    <x v="128"/>
    <s v="YANGON"/>
    <n v="0"/>
    <n v="0"/>
    <n v="0"/>
    <n v="0"/>
    <s v=""/>
    <n v="1561"/>
    <n v="1388"/>
    <n v="485"/>
    <n v="0.34942363112391933"/>
    <n v="0"/>
    <n v="173"/>
    <n v="0.11082639333760411"/>
    <n v="1561"/>
    <n v="1388"/>
    <n v="173"/>
    <n v="0.11082639333760411"/>
  </r>
  <r>
    <x v="13"/>
    <x v="129"/>
    <s v="WELLINGTON"/>
    <n v="0"/>
    <n v="0"/>
    <n v="0"/>
    <n v="0"/>
    <s v=""/>
    <n v="126"/>
    <n v="120"/>
    <n v="37"/>
    <n v="0.30833333333333335"/>
    <n v="0"/>
    <n v="6"/>
    <n v="4.7619047619047616E-2"/>
    <n v="126"/>
    <n v="120"/>
    <n v="6"/>
    <n v="4.7619047619047616E-2"/>
  </r>
  <r>
    <x v="13"/>
    <x v="144"/>
    <s v="MANAGUA"/>
    <n v="0"/>
    <n v="0"/>
    <n v="0"/>
    <n v="0"/>
    <s v=""/>
    <n v="7"/>
    <n v="7"/>
    <n v="7"/>
    <n v="1"/>
    <n v="0"/>
    <n v="0"/>
    <n v="0"/>
    <n v="7"/>
    <n v="7"/>
    <s v=""/>
    <s v=""/>
  </r>
  <r>
    <x v="13"/>
    <x v="32"/>
    <s v="ABUJA"/>
    <n v="0"/>
    <n v="0"/>
    <n v="0"/>
    <n v="0"/>
    <s v=""/>
    <n v="865"/>
    <n v="809"/>
    <n v="595"/>
    <n v="0.73547589616810882"/>
    <n v="69"/>
    <n v="56"/>
    <n v="5.9957173447537475E-2"/>
    <n v="865"/>
    <n v="878"/>
    <n v="56"/>
    <n v="5.9957173447537475E-2"/>
  </r>
  <r>
    <x v="13"/>
    <x v="32"/>
    <s v="LAGOS"/>
    <n v="0"/>
    <n v="0"/>
    <n v="0"/>
    <n v="0"/>
    <s v=""/>
    <n v="12698"/>
    <n v="6995"/>
    <n v="3437"/>
    <n v="0.49135096497498215"/>
    <n v="17"/>
    <n v="5703"/>
    <n v="0.44852536374360991"/>
    <n v="12698"/>
    <n v="7012"/>
    <n v="5703"/>
    <n v="0.44852536374360991"/>
  </r>
  <r>
    <x v="13"/>
    <x v="33"/>
    <s v="SKOPJE"/>
    <n v="0"/>
    <n v="0"/>
    <n v="0"/>
    <n v="0"/>
    <s v=""/>
    <n v="194"/>
    <n v="187"/>
    <n v="147"/>
    <n v="0.78609625668449201"/>
    <n v="0"/>
    <n v="7"/>
    <n v="3.608247422680412E-2"/>
    <n v="194"/>
    <n v="187"/>
    <n v="7"/>
    <n v="3.608247422680412E-2"/>
  </r>
  <r>
    <x v="13"/>
    <x v="86"/>
    <s v="OSLO"/>
    <n v="0"/>
    <n v="0"/>
    <n v="0"/>
    <n v="0"/>
    <s v=""/>
    <n v="2"/>
    <n v="1"/>
    <n v="1"/>
    <n v="1"/>
    <n v="0"/>
    <n v="1"/>
    <n v="0.5"/>
    <n v="2"/>
    <n v="1"/>
    <n v="1"/>
    <n v="0.5"/>
  </r>
  <r>
    <x v="13"/>
    <x v="35"/>
    <s v="ISLAMABAD"/>
    <n v="0"/>
    <n v="0"/>
    <n v="0"/>
    <n v="0"/>
    <s v=""/>
    <n v="3963"/>
    <n v="2306"/>
    <n v="916"/>
    <n v="0.39722463139635733"/>
    <n v="341"/>
    <n v="1657"/>
    <n v="0.38499070631970261"/>
    <n v="3963"/>
    <n v="2647"/>
    <n v="1657"/>
    <n v="0.38499070631970261"/>
  </r>
  <r>
    <x v="13"/>
    <x v="35"/>
    <s v="KARACHI"/>
    <n v="0"/>
    <n v="0"/>
    <n v="0"/>
    <n v="0"/>
    <s v=""/>
    <n v="6846"/>
    <n v="4133"/>
    <n v="1259"/>
    <n v="0.3046213404306799"/>
    <n v="4"/>
    <n v="2713"/>
    <n v="0.39605839416058392"/>
    <n v="6846"/>
    <n v="4137"/>
    <n v="2713"/>
    <n v="0.39605839416058392"/>
  </r>
  <r>
    <x v="13"/>
    <x v="73"/>
    <s v="PANAMA CITY"/>
    <n v="0"/>
    <n v="0"/>
    <n v="0"/>
    <n v="0"/>
    <s v=""/>
    <n v="73"/>
    <n v="68"/>
    <n v="41"/>
    <n v="0.6029411764705882"/>
    <n v="0"/>
    <n v="5"/>
    <n v="6.8493150684931503E-2"/>
    <n v="73"/>
    <n v="68"/>
    <n v="5"/>
    <n v="6.8493150684931503E-2"/>
  </r>
  <r>
    <x v="13"/>
    <x v="36"/>
    <s v="LIMA"/>
    <n v="0"/>
    <n v="0"/>
    <n v="0"/>
    <n v="0"/>
    <s v=""/>
    <n v="73"/>
    <n v="67"/>
    <n v="60"/>
    <n v="0.89552238805970152"/>
    <n v="0"/>
    <n v="6"/>
    <n v="8.2191780821917804E-2"/>
    <n v="73"/>
    <n v="67"/>
    <n v="6"/>
    <n v="8.2191780821917804E-2"/>
  </r>
  <r>
    <x v="13"/>
    <x v="37"/>
    <s v="MANILA"/>
    <n v="0"/>
    <n v="0"/>
    <n v="0"/>
    <n v="0"/>
    <s v=""/>
    <n v="32161"/>
    <n v="29118"/>
    <n v="28174"/>
    <n v="0.9675801909471804"/>
    <n v="6"/>
    <n v="3043"/>
    <n v="9.4600055957969345E-2"/>
    <n v="32161"/>
    <n v="29124"/>
    <n v="3043"/>
    <n v="9.4600055957969345E-2"/>
  </r>
  <r>
    <x v="13"/>
    <x v="75"/>
    <s v="LISBON"/>
    <n v="0"/>
    <n v="0"/>
    <n v="0"/>
    <n v="0"/>
    <s v=""/>
    <n v="1"/>
    <n v="1"/>
    <n v="0"/>
    <n v="0"/>
    <n v="0"/>
    <n v="0"/>
    <n v="0"/>
    <n v="1"/>
    <n v="1"/>
    <s v=""/>
    <s v=""/>
  </r>
  <r>
    <x v="13"/>
    <x v="38"/>
    <s v="DOHA"/>
    <n v="0"/>
    <n v="0"/>
    <n v="0"/>
    <n v="0"/>
    <s v=""/>
    <n v="6688"/>
    <n v="5906"/>
    <n v="4111"/>
    <n v="0.69607179139857767"/>
    <n v="0"/>
    <n v="782"/>
    <n v="0.11692583732057417"/>
    <n v="6688"/>
    <n v="5906"/>
    <n v="782"/>
    <n v="0.11692583732057417"/>
  </r>
  <r>
    <x v="13"/>
    <x v="39"/>
    <s v="BUCHAREST"/>
    <n v="0"/>
    <n v="0"/>
    <n v="0"/>
    <n v="0"/>
    <s v=""/>
    <n v="3"/>
    <n v="3"/>
    <n v="3"/>
    <n v="1"/>
    <n v="0"/>
    <n v="0"/>
    <n v="0"/>
    <n v="3"/>
    <n v="3"/>
    <s v=""/>
    <s v=""/>
  </r>
  <r>
    <x v="13"/>
    <x v="40"/>
    <s v="MOSCOW"/>
    <n v="0"/>
    <n v="0"/>
    <n v="0"/>
    <n v="0"/>
    <s v=""/>
    <n v="148612"/>
    <n v="140508"/>
    <n v="74852"/>
    <n v="0.53272411535286246"/>
    <n v="2780"/>
    <n v="8104"/>
    <n v="5.3529909110124708E-2"/>
    <n v="148612"/>
    <n v="143288"/>
    <n v="8104"/>
    <n v="5.3529909110124708E-2"/>
  </r>
  <r>
    <x v="13"/>
    <x v="40"/>
    <s v="ST. PETERSBURG"/>
    <n v="0"/>
    <n v="0"/>
    <n v="0"/>
    <n v="0"/>
    <s v=""/>
    <n v="21899"/>
    <n v="20613"/>
    <n v="5908"/>
    <n v="0.28661524280793677"/>
    <n v="7"/>
    <n v="1286"/>
    <n v="5.870537752214005E-2"/>
    <n v="21899"/>
    <n v="20620"/>
    <n v="1286"/>
    <n v="5.870537752214005E-2"/>
  </r>
  <r>
    <x v="13"/>
    <x v="151"/>
    <s v="SAN MARINO"/>
    <n v="0"/>
    <n v="0"/>
    <n v="0"/>
    <n v="0"/>
    <s v=""/>
    <n v="158"/>
    <n v="154"/>
    <n v="153"/>
    <n v="0.99350649350649356"/>
    <n v="0"/>
    <n v="4"/>
    <n v="2.5316455696202531E-2"/>
    <n v="158"/>
    <n v="154"/>
    <n v="4"/>
    <n v="2.5316455696202531E-2"/>
  </r>
  <r>
    <x v="13"/>
    <x v="42"/>
    <s v="DAKAR"/>
    <n v="0"/>
    <n v="0"/>
    <n v="0"/>
    <n v="0"/>
    <s v=""/>
    <n v="6246"/>
    <n v="4482"/>
    <n v="1745"/>
    <n v="0.38933511825078088"/>
    <n v="4"/>
    <n v="1764"/>
    <n v="0.28223999999999999"/>
    <n v="6246"/>
    <n v="4486"/>
    <n v="1764"/>
    <n v="0.28223999999999999"/>
  </r>
  <r>
    <x v="13"/>
    <x v="43"/>
    <s v="BELGRADE"/>
    <n v="0"/>
    <n v="0"/>
    <n v="0"/>
    <n v="0"/>
    <s v=""/>
    <n v="1829"/>
    <n v="1740"/>
    <n v="845"/>
    <n v="0.48563218390804597"/>
    <n v="1"/>
    <n v="89"/>
    <n v="4.8633879781420766E-2"/>
    <n v="1829"/>
    <n v="1741"/>
    <n v="89"/>
    <n v="4.8633879781420766E-2"/>
  </r>
  <r>
    <x v="13"/>
    <x v="77"/>
    <s v="SINGAPORE"/>
    <n v="0"/>
    <n v="0"/>
    <n v="0"/>
    <n v="0"/>
    <s v=""/>
    <n v="4590"/>
    <n v="4550"/>
    <n v="785"/>
    <n v="0.17252747252747253"/>
    <n v="0"/>
    <n v="40"/>
    <n v="8.7145969498910684E-3"/>
    <n v="4590"/>
    <n v="4550"/>
    <n v="40"/>
    <n v="8.7145969498910684E-3"/>
  </r>
  <r>
    <x v="13"/>
    <x v="46"/>
    <s v="CAPE TOWN"/>
    <n v="0"/>
    <n v="0"/>
    <n v="0"/>
    <n v="0"/>
    <s v=""/>
    <n v="11891"/>
    <n v="11614"/>
    <n v="11605"/>
    <n v="0.99922507318753229"/>
    <n v="2"/>
    <n v="277"/>
    <n v="2.329101151938115E-2"/>
    <n v="11891"/>
    <n v="11616"/>
    <n v="277"/>
    <n v="2.329101151938115E-2"/>
  </r>
  <r>
    <x v="13"/>
    <x v="46"/>
    <s v="JOHANNESBURG"/>
    <n v="0"/>
    <n v="0"/>
    <n v="0"/>
    <n v="0"/>
    <s v=""/>
    <n v="20725"/>
    <n v="20047"/>
    <n v="20044"/>
    <n v="0.99985035167356717"/>
    <n v="0"/>
    <n v="678"/>
    <n v="3.2714113389626057E-2"/>
    <n v="20725"/>
    <n v="20047"/>
    <n v="678"/>
    <n v="3.2714113389626057E-2"/>
  </r>
  <r>
    <x v="13"/>
    <x v="46"/>
    <s v="PRETORIA"/>
    <n v="0"/>
    <n v="0"/>
    <n v="0"/>
    <n v="0"/>
    <s v=""/>
    <n v="916"/>
    <n v="864"/>
    <n v="864"/>
    <n v="1"/>
    <n v="0"/>
    <n v="52"/>
    <n v="5.6768558951965066E-2"/>
    <n v="916"/>
    <n v="864"/>
    <n v="52"/>
    <n v="5.6768558951965066E-2"/>
  </r>
  <r>
    <x v="13"/>
    <x v="47"/>
    <s v="SEOUL"/>
    <n v="0"/>
    <n v="0"/>
    <n v="0"/>
    <n v="0"/>
    <s v=""/>
    <n v="785"/>
    <n v="709"/>
    <n v="59"/>
    <n v="8.3215796897038077E-2"/>
    <n v="0"/>
    <n v="76"/>
    <n v="9.6815286624203828E-2"/>
    <n v="785"/>
    <n v="709"/>
    <n v="76"/>
    <n v="9.6815286624203828E-2"/>
  </r>
  <r>
    <x v="13"/>
    <x v="78"/>
    <s v="MADRID"/>
    <n v="0"/>
    <n v="0"/>
    <n v="0"/>
    <n v="0"/>
    <s v=""/>
    <n v="24"/>
    <n v="24"/>
    <n v="24"/>
    <n v="1"/>
    <n v="0"/>
    <n v="0"/>
    <n v="0"/>
    <n v="24"/>
    <n v="24"/>
    <s v=""/>
    <s v=""/>
  </r>
  <r>
    <x v="13"/>
    <x v="78"/>
    <s v="MALAGA"/>
    <n v="0"/>
    <n v="0"/>
    <n v="0"/>
    <n v="0"/>
    <s v=""/>
    <n v="24"/>
    <n v="0"/>
    <n v="0"/>
    <s v=""/>
    <n v="0"/>
    <n v="0"/>
    <s v=""/>
    <n v="24"/>
    <s v=""/>
    <s v=""/>
    <s v=""/>
  </r>
  <r>
    <x v="13"/>
    <x v="131"/>
    <s v="COLOMBO"/>
    <n v="0"/>
    <n v="0"/>
    <n v="0"/>
    <n v="0"/>
    <s v=""/>
    <n v="5061"/>
    <n v="3113"/>
    <n v="2250"/>
    <n v="0.72277545775778995"/>
    <n v="4"/>
    <n v="1948"/>
    <n v="0.38460019743336626"/>
    <n v="5061"/>
    <n v="3117"/>
    <n v="1948"/>
    <n v="0.38460019743336626"/>
  </r>
  <r>
    <x v="13"/>
    <x v="88"/>
    <s v="GENEVA"/>
    <n v="0"/>
    <n v="0"/>
    <n v="0"/>
    <n v="0"/>
    <s v=""/>
    <n v="11"/>
    <n v="10"/>
    <n v="9"/>
    <n v="0.9"/>
    <n v="0"/>
    <n v="1"/>
    <n v="9.0909090909090912E-2"/>
    <n v="11"/>
    <n v="10"/>
    <n v="1"/>
    <n v="9.0909090909090912E-2"/>
  </r>
  <r>
    <x v="13"/>
    <x v="88"/>
    <s v="LUGANO"/>
    <n v="0"/>
    <n v="0"/>
    <n v="0"/>
    <n v="0"/>
    <s v=""/>
    <n v="2"/>
    <n v="2"/>
    <n v="2"/>
    <n v="1"/>
    <n v="0"/>
    <n v="0"/>
    <n v="0"/>
    <n v="2"/>
    <n v="2"/>
    <s v=""/>
    <s v=""/>
  </r>
  <r>
    <x v="13"/>
    <x v="49"/>
    <s v="TAIPEI"/>
    <n v="0"/>
    <n v="0"/>
    <n v="0"/>
    <n v="0"/>
    <s v=""/>
    <n v="103"/>
    <n v="89"/>
    <n v="27"/>
    <n v="0.30337078651685395"/>
    <n v="0"/>
    <n v="14"/>
    <n v="0.13592233009708737"/>
    <n v="103"/>
    <n v="89"/>
    <n v="14"/>
    <n v="0.13592233009708737"/>
  </r>
  <r>
    <x v="13"/>
    <x v="79"/>
    <s v="DAR ES SALAAM"/>
    <n v="0"/>
    <n v="0"/>
    <n v="0"/>
    <n v="0"/>
    <s v=""/>
    <n v="1986"/>
    <n v="1883"/>
    <n v="959"/>
    <n v="0.50929368029739774"/>
    <n v="1"/>
    <n v="103"/>
    <n v="5.1836940110719675E-2"/>
    <n v="1986"/>
    <n v="1884"/>
    <n v="103"/>
    <n v="5.1836940110719675E-2"/>
  </r>
  <r>
    <x v="13"/>
    <x v="50"/>
    <s v="BANGKOK"/>
    <n v="0"/>
    <n v="0"/>
    <n v="0"/>
    <n v="0"/>
    <s v=""/>
    <n v="35642"/>
    <n v="34416"/>
    <n v="33455"/>
    <n v="0.97207694095769415"/>
    <n v="0"/>
    <n v="1226"/>
    <n v="3.4397620784467765E-2"/>
    <n v="35642"/>
    <n v="34416"/>
    <n v="1226"/>
    <n v="3.4397620784467765E-2"/>
  </r>
  <r>
    <x v="13"/>
    <x v="51"/>
    <s v="TUNIS"/>
    <n v="0"/>
    <n v="0"/>
    <n v="0"/>
    <n v="0"/>
    <s v=""/>
    <n v="15913"/>
    <n v="10819"/>
    <n v="10710"/>
    <n v="0.98992513171272756"/>
    <n v="9"/>
    <n v="5094"/>
    <n v="0.31993468157266675"/>
    <n v="15913"/>
    <n v="10828"/>
    <n v="5094"/>
    <n v="0.31993468157266675"/>
  </r>
  <r>
    <x v="13"/>
    <x v="52"/>
    <s v="ANKARA"/>
    <n v="0"/>
    <n v="0"/>
    <n v="0"/>
    <n v="0"/>
    <s v=""/>
    <n v="17134"/>
    <n v="14350"/>
    <n v="7183"/>
    <n v="0.50055749128919858"/>
    <n v="0"/>
    <n v="2784"/>
    <n v="0.16248395004085445"/>
    <n v="17134"/>
    <n v="14350"/>
    <n v="2784"/>
    <n v="0.16248395004085445"/>
  </r>
  <r>
    <x v="13"/>
    <x v="52"/>
    <s v="ISTANBUL"/>
    <n v="0"/>
    <n v="0"/>
    <n v="0"/>
    <n v="0"/>
    <s v=""/>
    <n v="41615"/>
    <n v="34491"/>
    <n v="22663"/>
    <n v="0.65706996027949316"/>
    <n v="53"/>
    <n v="7124"/>
    <n v="0.17097052894307382"/>
    <n v="41615"/>
    <n v="34544"/>
    <n v="7124"/>
    <n v="0.17097052894307382"/>
  </r>
  <r>
    <x v="13"/>
    <x v="52"/>
    <s v="IZMIR"/>
    <n v="0"/>
    <n v="0"/>
    <n v="0"/>
    <n v="0"/>
    <s v=""/>
    <n v="20721"/>
    <n v="18895"/>
    <n v="15573"/>
    <n v="0.82418629267001853"/>
    <n v="0"/>
    <n v="1826"/>
    <n v="8.8123160079146765E-2"/>
    <n v="20721"/>
    <n v="18895"/>
    <n v="1826"/>
    <n v="8.8123160079146765E-2"/>
  </r>
  <r>
    <x v="13"/>
    <x v="148"/>
    <s v="ASHGABAT"/>
    <n v="0"/>
    <n v="0"/>
    <n v="0"/>
    <n v="0"/>
    <s v=""/>
    <n v="2688"/>
    <n v="2381"/>
    <n v="799"/>
    <n v="0.3355732885342293"/>
    <n v="2"/>
    <n v="307"/>
    <n v="0.11412639405204461"/>
    <n v="2688"/>
    <n v="2383"/>
    <n v="307"/>
    <n v="0.11412639405204461"/>
  </r>
  <r>
    <x v="13"/>
    <x v="80"/>
    <s v="KAMPALA"/>
    <n v="0"/>
    <n v="0"/>
    <n v="0"/>
    <n v="0"/>
    <s v=""/>
    <n v="3959"/>
    <n v="3360"/>
    <n v="852"/>
    <n v="0.25357142857142856"/>
    <n v="8"/>
    <n v="599"/>
    <n v="0.15099571464582809"/>
    <n v="3959"/>
    <n v="3368"/>
    <n v="599"/>
    <n v="0.15099571464582809"/>
  </r>
  <r>
    <x v="13"/>
    <x v="53"/>
    <s v="ABU DHABI"/>
    <n v="0"/>
    <n v="0"/>
    <n v="0"/>
    <n v="0"/>
    <s v=""/>
    <n v="7976"/>
    <n v="6947"/>
    <n v="3049"/>
    <n v="0.43889448682884696"/>
    <n v="0"/>
    <n v="1029"/>
    <n v="0.12901203610832498"/>
    <n v="7976"/>
    <n v="6947"/>
    <n v="1029"/>
    <n v="0.12901203610832498"/>
  </r>
  <r>
    <x v="13"/>
    <x v="53"/>
    <s v="DUBAI"/>
    <n v="0"/>
    <n v="0"/>
    <n v="0"/>
    <n v="0"/>
    <s v=""/>
    <n v="19422"/>
    <n v="15215"/>
    <n v="6710"/>
    <n v="0.44101215905356556"/>
    <n v="0"/>
    <n v="4207"/>
    <n v="0.2166100298630419"/>
    <n v="19422"/>
    <n v="15215"/>
    <n v="4207"/>
    <n v="0.2166100298630419"/>
  </r>
  <r>
    <x v="13"/>
    <x v="54"/>
    <s v="LONDON"/>
    <n v="0"/>
    <n v="0"/>
    <n v="0"/>
    <n v="0"/>
    <s v=""/>
    <n v="18956"/>
    <n v="17812"/>
    <n v="16069"/>
    <n v="0.90214462160341347"/>
    <n v="1"/>
    <n v="1144"/>
    <n v="6.0347101334599355E-2"/>
    <n v="18956"/>
    <n v="17813"/>
    <n v="1144"/>
    <n v="6.0347101334599355E-2"/>
  </r>
  <r>
    <x v="13"/>
    <x v="134"/>
    <s v="MONTEVIDEO"/>
    <n v="0"/>
    <n v="0"/>
    <n v="0"/>
    <n v="0"/>
    <s v=""/>
    <n v="27"/>
    <n v="26"/>
    <n v="3"/>
    <n v="0.11538461538461539"/>
    <n v="0"/>
    <n v="1"/>
    <n v="3.7037037037037035E-2"/>
    <n v="27"/>
    <n v="26"/>
    <n v="1"/>
    <n v="3.7037037037037035E-2"/>
  </r>
  <r>
    <x v="13"/>
    <x v="55"/>
    <s v="BOSTON, MA"/>
    <n v="0"/>
    <n v="0"/>
    <n v="0"/>
    <n v="0"/>
    <s v=""/>
    <n v="1833"/>
    <n v="1823"/>
    <n v="553"/>
    <n v="0.3033461327482172"/>
    <n v="0"/>
    <n v="10"/>
    <n v="5.4555373704309879E-3"/>
    <n v="1833"/>
    <n v="1823"/>
    <n v="10"/>
    <n v="5.4555373704309879E-3"/>
  </r>
  <r>
    <x v="13"/>
    <x v="55"/>
    <s v="CHICAGO, IL"/>
    <n v="0"/>
    <n v="0"/>
    <n v="0"/>
    <n v="0"/>
    <s v=""/>
    <n v="1062"/>
    <n v="1037"/>
    <n v="289"/>
    <n v="0.27868852459016391"/>
    <n v="0"/>
    <n v="25"/>
    <n v="2.3540489642184557E-2"/>
    <n v="1062"/>
    <n v="1037"/>
    <n v="25"/>
    <n v="2.3540489642184557E-2"/>
  </r>
  <r>
    <x v="13"/>
    <x v="55"/>
    <s v="DETROIT, MI"/>
    <n v="0"/>
    <n v="0"/>
    <n v="0"/>
    <n v="0"/>
    <s v=""/>
    <n v="1208"/>
    <n v="1192"/>
    <n v="1192"/>
    <n v="1"/>
    <n v="1"/>
    <n v="16"/>
    <n v="1.3234077750206782E-2"/>
    <n v="1208"/>
    <n v="1193"/>
    <n v="16"/>
    <n v="1.3234077750206782E-2"/>
  </r>
  <r>
    <x v="13"/>
    <x v="55"/>
    <s v="HOUSTON, TX"/>
    <n v="0"/>
    <n v="0"/>
    <n v="0"/>
    <n v="0"/>
    <s v=""/>
    <n v="897"/>
    <n v="877"/>
    <n v="552"/>
    <n v="0.62941847206385404"/>
    <n v="0"/>
    <n v="20"/>
    <n v="2.2296544035674472E-2"/>
    <n v="897"/>
    <n v="877"/>
    <n v="20"/>
    <n v="2.2296544035674472E-2"/>
  </r>
  <r>
    <x v="13"/>
    <x v="55"/>
    <s v="LOS ANGELES, CA"/>
    <n v="0"/>
    <n v="0"/>
    <n v="0"/>
    <n v="0"/>
    <s v=""/>
    <n v="566"/>
    <n v="557"/>
    <n v="206"/>
    <n v="0.36983842010771995"/>
    <n v="0"/>
    <n v="9"/>
    <n v="1.5901060070671377E-2"/>
    <n v="566"/>
    <n v="557"/>
    <n v="9"/>
    <n v="1.5901060070671377E-2"/>
  </r>
  <r>
    <x v="13"/>
    <x v="55"/>
    <s v="MIAMI, FL"/>
    <n v="0"/>
    <n v="0"/>
    <n v="0"/>
    <n v="0"/>
    <s v=""/>
    <n v="1019"/>
    <n v="1006"/>
    <n v="331"/>
    <n v="0.32902584493041748"/>
    <n v="0"/>
    <n v="13"/>
    <n v="1.2757605495583905E-2"/>
    <n v="1019"/>
    <n v="1006"/>
    <n v="13"/>
    <n v="1.2757605495583905E-2"/>
  </r>
  <r>
    <x v="13"/>
    <x v="55"/>
    <s v="NEW YORK, NY"/>
    <n v="0"/>
    <n v="0"/>
    <n v="0"/>
    <n v="0"/>
    <s v=""/>
    <n v="3484"/>
    <n v="3402"/>
    <n v="2268"/>
    <n v="0.66666666666666663"/>
    <n v="0"/>
    <n v="82"/>
    <n v="2.3536165327210104E-2"/>
    <n v="3484"/>
    <n v="3402"/>
    <n v="82"/>
    <n v="2.3536165327210104E-2"/>
  </r>
  <r>
    <x v="13"/>
    <x v="55"/>
    <s v="SAN FRANCISCO, CA"/>
    <n v="0"/>
    <n v="0"/>
    <n v="0"/>
    <n v="0"/>
    <s v=""/>
    <n v="1198"/>
    <n v="1186"/>
    <n v="1185"/>
    <n v="0.99915682967959529"/>
    <n v="0"/>
    <n v="12"/>
    <n v="1.001669449081803E-2"/>
    <n v="1198"/>
    <n v="1186"/>
    <n v="12"/>
    <n v="1.001669449081803E-2"/>
  </r>
  <r>
    <x v="13"/>
    <x v="55"/>
    <s v="WASHINGTON, DC"/>
    <n v="0"/>
    <n v="0"/>
    <n v="0"/>
    <n v="0"/>
    <s v=""/>
    <n v="753"/>
    <n v="750"/>
    <n v="430"/>
    <n v="0.57333333333333336"/>
    <n v="0"/>
    <n v="3"/>
    <n v="3.9840637450199202E-3"/>
    <n v="753"/>
    <n v="750"/>
    <n v="3"/>
    <n v="3.9840637450199202E-3"/>
  </r>
  <r>
    <x v="13"/>
    <x v="90"/>
    <s v="TASHKENT"/>
    <n v="0"/>
    <n v="0"/>
    <n v="0"/>
    <n v="0"/>
    <s v=""/>
    <n v="6474"/>
    <n v="6150"/>
    <n v="4233"/>
    <n v="0.68829268292682921"/>
    <n v="198"/>
    <n v="324"/>
    <n v="4.8561151079136694E-2"/>
    <n v="6474"/>
    <n v="6348"/>
    <n v="324"/>
    <n v="4.8561151079136694E-2"/>
  </r>
  <r>
    <x v="13"/>
    <x v="136"/>
    <s v="CARACAS"/>
    <n v="0"/>
    <n v="0"/>
    <n v="0"/>
    <n v="0"/>
    <s v=""/>
    <n v="40"/>
    <n v="38"/>
    <n v="35"/>
    <n v="0.92105263157894735"/>
    <n v="0"/>
    <n v="2"/>
    <n v="0.05"/>
    <n v="40"/>
    <n v="38"/>
    <n v="2"/>
    <n v="0.05"/>
  </r>
  <r>
    <x v="13"/>
    <x v="56"/>
    <s v="HANOI"/>
    <n v="0"/>
    <n v="0"/>
    <n v="0"/>
    <n v="0"/>
    <s v=""/>
    <n v="4761"/>
    <n v="4501"/>
    <n v="320"/>
    <n v="7.1095312152854917E-2"/>
    <n v="0"/>
    <n v="260"/>
    <n v="5.4610375971434574E-2"/>
    <n v="4761"/>
    <n v="4501"/>
    <n v="260"/>
    <n v="5.4610375971434574E-2"/>
  </r>
  <r>
    <x v="13"/>
    <x v="56"/>
    <s v="HO CHI MINH"/>
    <n v="0"/>
    <n v="0"/>
    <n v="0"/>
    <n v="0"/>
    <s v=""/>
    <n v="4983"/>
    <n v="4849"/>
    <n v="1331"/>
    <n v="0.27448958548154256"/>
    <n v="0"/>
    <n v="134"/>
    <n v="2.68914308649408E-2"/>
    <n v="4983"/>
    <n v="4849"/>
    <n v="134"/>
    <n v="2.68914308649408E-2"/>
  </r>
  <r>
    <x v="13"/>
    <x v="94"/>
    <s v="LUSAKA"/>
    <n v="0"/>
    <n v="0"/>
    <n v="0"/>
    <n v="0"/>
    <s v=""/>
    <n v="1124"/>
    <n v="991"/>
    <n v="99"/>
    <n v="9.9899091826437941E-2"/>
    <n v="0"/>
    <n v="133"/>
    <n v="0.11832740213523131"/>
    <n v="1124"/>
    <n v="991"/>
    <n v="133"/>
    <n v="0.11832740213523131"/>
  </r>
  <r>
    <x v="13"/>
    <x v="137"/>
    <s v="HARARE"/>
    <n v="0"/>
    <n v="0"/>
    <n v="0"/>
    <n v="0"/>
    <s v=""/>
    <n v="1735"/>
    <n v="1702"/>
    <n v="943"/>
    <n v="0.55405405405405406"/>
    <n v="0"/>
    <n v="33"/>
    <n v="1.9020172910662825E-2"/>
    <n v="1735"/>
    <n v="1702"/>
    <n v="33"/>
    <n v="1.9020172910662825E-2"/>
  </r>
  <r>
    <x v="14"/>
    <x v="3"/>
    <s v="CANBERRA"/>
    <n v="0"/>
    <n v="0"/>
    <n v="0"/>
    <n v="0"/>
    <s v=""/>
    <n v="26"/>
    <n v="16"/>
    <n v="0"/>
    <n v="0"/>
    <n v="0"/>
    <n v="10"/>
    <n v="0.38461538461538464"/>
    <n v="26"/>
    <n v="16"/>
    <n v="10"/>
    <n v="0.38461538461538464"/>
  </r>
  <r>
    <x v="14"/>
    <x v="4"/>
    <s v="BAKU"/>
    <n v="0"/>
    <n v="0"/>
    <n v="0"/>
    <n v="0"/>
    <s v=""/>
    <n v="2599"/>
    <n v="2270"/>
    <n v="1143"/>
    <n v="0.50352422907488992"/>
    <n v="8"/>
    <n v="291"/>
    <n v="0.11327364733359284"/>
    <n v="2599"/>
    <n v="2278"/>
    <n v="291"/>
    <n v="0.11327364733359284"/>
  </r>
  <r>
    <x v="14"/>
    <x v="82"/>
    <s v="VITSYEBSK"/>
    <n v="0"/>
    <n v="0"/>
    <n v="0"/>
    <n v="0"/>
    <s v=""/>
    <n v="1073"/>
    <n v="977"/>
    <n v="568"/>
    <n v="0.58137154554759463"/>
    <n v="41"/>
    <n v="94"/>
    <n v="8.4532374100719426E-2"/>
    <n v="1073"/>
    <n v="1018"/>
    <n v="94"/>
    <n v="8.4532374100719426E-2"/>
  </r>
  <r>
    <x v="14"/>
    <x v="7"/>
    <s v="OTTAWA"/>
    <n v="0"/>
    <n v="0"/>
    <n v="0"/>
    <n v="0"/>
    <s v=""/>
    <n v="11"/>
    <n v="10"/>
    <n v="2"/>
    <n v="0.2"/>
    <n v="1"/>
    <n v="1"/>
    <n v="8.3333333333333329E-2"/>
    <n v="11"/>
    <n v="11"/>
    <n v="1"/>
    <n v="8.3333333333333329E-2"/>
  </r>
  <r>
    <x v="14"/>
    <x v="9"/>
    <s v="BEIJING"/>
    <n v="0"/>
    <n v="0"/>
    <n v="0"/>
    <n v="0"/>
    <s v=""/>
    <n v="623"/>
    <n v="588"/>
    <n v="138"/>
    <n v="0.23469387755102042"/>
    <n v="82"/>
    <n v="29"/>
    <n v="4.1487839771101577E-2"/>
    <n v="623"/>
    <n v="670"/>
    <n v="29"/>
    <n v="4.1487839771101577E-2"/>
  </r>
  <r>
    <x v="14"/>
    <x v="13"/>
    <s v="CAIRO"/>
    <n v="0"/>
    <n v="0"/>
    <n v="0"/>
    <n v="0"/>
    <s v=""/>
    <n v="195"/>
    <n v="142"/>
    <n v="19"/>
    <n v="0.13380281690140844"/>
    <n v="14"/>
    <n v="50"/>
    <n v="0.24271844660194175"/>
    <n v="195"/>
    <n v="156"/>
    <n v="50"/>
    <n v="0.24271844660194175"/>
  </r>
  <r>
    <x v="14"/>
    <x v="15"/>
    <s v="TBILISSI"/>
    <n v="0"/>
    <n v="0"/>
    <n v="0"/>
    <n v="0"/>
    <s v=""/>
    <n v="660"/>
    <n v="589"/>
    <n v="385"/>
    <n v="0.65365025466893034"/>
    <n v="4"/>
    <n v="70"/>
    <n v="0.10558069381598793"/>
    <n v="660"/>
    <n v="593"/>
    <n v="70"/>
    <n v="0.10558069381598793"/>
  </r>
  <r>
    <x v="14"/>
    <x v="18"/>
    <s v="NEW DELHI"/>
    <n v="0"/>
    <n v="0"/>
    <n v="0"/>
    <n v="0"/>
    <s v=""/>
    <n v="1314"/>
    <n v="1070"/>
    <n v="90"/>
    <n v="8.4112149532710276E-2"/>
    <n v="1"/>
    <n v="244"/>
    <n v="0.18555133079847907"/>
    <n v="1314"/>
    <n v="1071"/>
    <n v="244"/>
    <n v="0.18555133079847907"/>
  </r>
  <r>
    <x v="14"/>
    <x v="21"/>
    <s v="DUBLIN"/>
    <n v="0"/>
    <n v="0"/>
    <n v="0"/>
    <n v="0"/>
    <s v=""/>
    <n v="131"/>
    <n v="110"/>
    <n v="53"/>
    <n v="0.48181818181818181"/>
    <n v="2"/>
    <n v="21"/>
    <n v="0.15789473684210525"/>
    <n v="131"/>
    <n v="112"/>
    <n v="21"/>
    <n v="0.15789473684210525"/>
  </r>
  <r>
    <x v="14"/>
    <x v="22"/>
    <s v="TEL AVIV"/>
    <n v="0"/>
    <n v="0"/>
    <n v="0"/>
    <n v="0"/>
    <s v=""/>
    <n v="2"/>
    <n v="2"/>
    <n v="0"/>
    <n v="0"/>
    <n v="0"/>
    <n v="0"/>
    <n v="0"/>
    <n v="2"/>
    <n v="2"/>
    <s v=""/>
    <s v=""/>
  </r>
  <r>
    <x v="14"/>
    <x v="23"/>
    <s v="TOKYO"/>
    <n v="0"/>
    <n v="0"/>
    <n v="0"/>
    <n v="0"/>
    <s v=""/>
    <n v="14"/>
    <n v="14"/>
    <n v="0"/>
    <n v="0"/>
    <n v="0"/>
    <n v="0"/>
    <n v="0"/>
    <n v="14"/>
    <n v="14"/>
    <s v=""/>
    <s v=""/>
  </r>
  <r>
    <x v="14"/>
    <x v="25"/>
    <s v="ASTANA"/>
    <n v="0"/>
    <n v="0"/>
    <n v="0"/>
    <n v="0"/>
    <s v=""/>
    <n v="2183"/>
    <n v="2017"/>
    <n v="1037"/>
    <n v="0.51412989588497771"/>
    <n v="2"/>
    <n v="155"/>
    <n v="7.1297148114075434E-2"/>
    <n v="2183"/>
    <n v="2019"/>
    <n v="155"/>
    <n v="7.1297148114075434E-2"/>
  </r>
  <r>
    <x v="14"/>
    <x v="40"/>
    <s v="MOSCOW"/>
    <n v="0"/>
    <n v="0"/>
    <n v="0"/>
    <n v="0"/>
    <s v=""/>
    <n v="1126"/>
    <n v="1062"/>
    <n v="418"/>
    <n v="0.3935969868173258"/>
    <n v="186"/>
    <n v="62"/>
    <n v="4.732824427480916E-2"/>
    <n v="1126"/>
    <n v="1248"/>
    <n v="62"/>
    <n v="4.732824427480916E-2"/>
  </r>
  <r>
    <x v="14"/>
    <x v="52"/>
    <s v="ANKARA"/>
    <n v="0"/>
    <n v="0"/>
    <n v="0"/>
    <n v="0"/>
    <s v=""/>
    <n v="1828"/>
    <n v="1581"/>
    <n v="710"/>
    <n v="0.44908285895003164"/>
    <n v="4"/>
    <n v="232"/>
    <n v="0.12768299394606494"/>
    <n v="1828"/>
    <n v="1585"/>
    <n v="232"/>
    <n v="0.12768299394606494"/>
  </r>
  <r>
    <x v="14"/>
    <x v="89"/>
    <s v="KYIV"/>
    <n v="0"/>
    <n v="0"/>
    <n v="0"/>
    <n v="0"/>
    <s v=""/>
    <n v="16"/>
    <n v="16"/>
    <n v="0"/>
    <n v="0"/>
    <n v="1"/>
    <n v="0"/>
    <n v="0"/>
    <n v="16"/>
    <n v="17"/>
    <s v=""/>
    <s v=""/>
  </r>
  <r>
    <x v="14"/>
    <x v="53"/>
    <s v="ABU DHABI"/>
    <n v="0"/>
    <n v="0"/>
    <n v="0"/>
    <n v="0"/>
    <s v=""/>
    <n v="762"/>
    <n v="671"/>
    <n v="178"/>
    <n v="0.26527570789865873"/>
    <n v="0"/>
    <n v="82"/>
    <n v="0.10889774236387782"/>
    <n v="762"/>
    <n v="671"/>
    <n v="82"/>
    <n v="0.10889774236387782"/>
  </r>
  <r>
    <x v="14"/>
    <x v="54"/>
    <s v="LONDON"/>
    <n v="0"/>
    <n v="0"/>
    <n v="0"/>
    <n v="0"/>
    <s v=""/>
    <n v="1419"/>
    <n v="986"/>
    <n v="668"/>
    <n v="0.67748478701825554"/>
    <n v="4"/>
    <n v="374"/>
    <n v="0.27419354838709675"/>
    <n v="1419"/>
    <n v="990"/>
    <n v="374"/>
    <n v="0.27419354838709675"/>
  </r>
  <r>
    <x v="14"/>
    <x v="55"/>
    <s v="WASHINGTON, DC"/>
    <n v="0"/>
    <n v="0"/>
    <n v="0"/>
    <n v="0"/>
    <s v=""/>
    <n v="120"/>
    <n v="99"/>
    <n v="38"/>
    <n v="0.38383838383838381"/>
    <n v="1"/>
    <n v="19"/>
    <n v="0.15966386554621848"/>
    <n v="120"/>
    <n v="100"/>
    <n v="19"/>
    <n v="0.15966386554621848"/>
  </r>
  <r>
    <x v="14"/>
    <x v="90"/>
    <s v="TASHKENT"/>
    <n v="0"/>
    <n v="0"/>
    <n v="0"/>
    <n v="0"/>
    <s v=""/>
    <n v="5120"/>
    <n v="4457"/>
    <n v="2012"/>
    <n v="0.45142472515144716"/>
    <n v="13"/>
    <n v="645"/>
    <n v="0.12609970674486803"/>
    <n v="5120"/>
    <n v="4470"/>
    <n v="645"/>
    <n v="0.12609970674486803"/>
  </r>
  <r>
    <x v="15"/>
    <x v="81"/>
    <s v="YEREVAN"/>
    <n v="0"/>
    <n v="0"/>
    <n v="0"/>
    <n v="0"/>
    <s v=""/>
    <n v="13872"/>
    <n v="13236"/>
    <n v="7098"/>
    <n v="0.53626473254759743"/>
    <n v="28"/>
    <n v="366"/>
    <n v="2.6852531181217901E-2"/>
    <n v="13872"/>
    <n v="13264"/>
    <n v="366"/>
    <n v="2.6852531181217901E-2"/>
  </r>
  <r>
    <x v="15"/>
    <x v="4"/>
    <s v="BAKU"/>
    <n v="0"/>
    <n v="0"/>
    <n v="0"/>
    <n v="0"/>
    <s v=""/>
    <n v="3436"/>
    <n v="2832"/>
    <n v="1394"/>
    <n v="0.4922316384180791"/>
    <n v="0"/>
    <n v="520"/>
    <n v="0.15513126491646778"/>
    <n v="3436"/>
    <n v="2832"/>
    <n v="520"/>
    <n v="0.15513126491646778"/>
  </r>
  <r>
    <x v="15"/>
    <x v="82"/>
    <s v="MINSK"/>
    <n v="0"/>
    <n v="0"/>
    <n v="0"/>
    <n v="0"/>
    <s v=""/>
    <n v="4138"/>
    <n v="3518"/>
    <n v="3481"/>
    <n v="0.98948266060261514"/>
    <n v="146"/>
    <n v="464"/>
    <n v="0.1124031007751938"/>
    <n v="4138"/>
    <n v="3664"/>
    <n v="464"/>
    <n v="0.1124031007751938"/>
  </r>
  <r>
    <x v="15"/>
    <x v="7"/>
    <s v="OTTAWA"/>
    <n v="0"/>
    <n v="0"/>
    <n v="0"/>
    <n v="0"/>
    <s v=""/>
    <n v="68"/>
    <n v="51"/>
    <n v="11"/>
    <n v="0.21568627450980393"/>
    <n v="0"/>
    <n v="16"/>
    <n v="0.23880597014925373"/>
    <n v="68"/>
    <n v="51"/>
    <n v="16"/>
    <n v="0.23880597014925373"/>
  </r>
  <r>
    <x v="15"/>
    <x v="13"/>
    <s v="CAIRO"/>
    <n v="0"/>
    <n v="0"/>
    <n v="0"/>
    <n v="0"/>
    <s v=""/>
    <n v="726"/>
    <n v="447"/>
    <n v="124"/>
    <n v="0.27740492170022374"/>
    <n v="8"/>
    <n v="255"/>
    <n v="0.35915492957746481"/>
    <n v="726"/>
    <n v="455"/>
    <n v="255"/>
    <n v="0.35915492957746481"/>
  </r>
  <r>
    <x v="15"/>
    <x v="15"/>
    <s v="TBILISSI"/>
    <n v="0"/>
    <n v="0"/>
    <n v="0"/>
    <n v="0"/>
    <s v=""/>
    <n v="104"/>
    <n v="90"/>
    <n v="61"/>
    <n v="0.67777777777777781"/>
    <n v="2"/>
    <n v="12"/>
    <n v="0.11538461538461539"/>
    <n v="104"/>
    <n v="92"/>
    <n v="12"/>
    <n v="0.11538461538461539"/>
  </r>
  <r>
    <x v="15"/>
    <x v="18"/>
    <s v="NEW DELHI"/>
    <n v="0"/>
    <n v="0"/>
    <n v="0"/>
    <n v="0"/>
    <s v=""/>
    <n v="944"/>
    <n v="607"/>
    <n v="152"/>
    <n v="0.25041186161449752"/>
    <n v="0"/>
    <n v="337"/>
    <n v="0.35699152542372881"/>
    <n v="944"/>
    <n v="607"/>
    <n v="337"/>
    <n v="0.35699152542372881"/>
  </r>
  <r>
    <x v="15"/>
    <x v="21"/>
    <s v="DUBLIN"/>
    <n v="0"/>
    <n v="0"/>
    <n v="0"/>
    <n v="0"/>
    <s v=""/>
    <n v="142"/>
    <n v="138"/>
    <n v="66"/>
    <n v="0.47826086956521741"/>
    <n v="0"/>
    <n v="2"/>
    <n v="1.4285714285714285E-2"/>
    <n v="142"/>
    <n v="138"/>
    <n v="2"/>
    <n v="1.4285714285714285E-2"/>
  </r>
  <r>
    <x v="15"/>
    <x v="22"/>
    <s v="TEL AVIV"/>
    <n v="0"/>
    <n v="0"/>
    <n v="0"/>
    <n v="0"/>
    <s v=""/>
    <n v="27"/>
    <n v="27"/>
    <n v="19"/>
    <n v="0.70370370370370372"/>
    <n v="0"/>
    <n v="0"/>
    <n v="0"/>
    <n v="27"/>
    <n v="27"/>
    <s v=""/>
    <s v=""/>
  </r>
  <r>
    <x v="15"/>
    <x v="23"/>
    <s v="TOKYO"/>
    <n v="0"/>
    <n v="0"/>
    <n v="0"/>
    <n v="0"/>
    <s v=""/>
    <n v="49"/>
    <n v="24"/>
    <n v="2"/>
    <n v="8.3333333333333329E-2"/>
    <n v="0"/>
    <n v="19"/>
    <n v="0.44186046511627908"/>
    <n v="49"/>
    <n v="24"/>
    <n v="19"/>
    <n v="0.44186046511627908"/>
  </r>
  <r>
    <x v="15"/>
    <x v="25"/>
    <s v="ALMATY"/>
    <n v="0"/>
    <n v="0"/>
    <n v="0"/>
    <n v="0"/>
    <s v=""/>
    <n v="7598"/>
    <n v="6169"/>
    <n v="2872"/>
    <n v="0.46555357432322902"/>
    <n v="0"/>
    <n v="1323"/>
    <n v="0.17658836091831287"/>
    <n v="7598"/>
    <n v="6169"/>
    <n v="1323"/>
    <n v="0.17658836091831287"/>
  </r>
  <r>
    <x v="15"/>
    <x v="25"/>
    <s v="ASTANA"/>
    <n v="0"/>
    <n v="0"/>
    <n v="0"/>
    <n v="0"/>
    <s v=""/>
    <n v="1260"/>
    <n v="1105"/>
    <n v="448"/>
    <n v="0.40542986425339367"/>
    <n v="0"/>
    <n v="155"/>
    <n v="0.12301587301587301"/>
    <n v="1260"/>
    <n v="1105"/>
    <n v="155"/>
    <n v="0.12301587301587301"/>
  </r>
  <r>
    <x v="15"/>
    <x v="40"/>
    <s v="KALININGRAD"/>
    <n v="0"/>
    <n v="0"/>
    <n v="0"/>
    <n v="0"/>
    <s v=""/>
    <n v="603"/>
    <n v="491"/>
    <n v="316"/>
    <n v="0.64358452138492872"/>
    <n v="44"/>
    <n v="38"/>
    <n v="6.6317626527050616E-2"/>
    <n v="603"/>
    <n v="535"/>
    <n v="38"/>
    <n v="6.6317626527050616E-2"/>
  </r>
  <r>
    <x v="15"/>
    <x v="40"/>
    <s v="MOSCOW"/>
    <n v="0"/>
    <n v="0"/>
    <n v="0"/>
    <n v="0"/>
    <s v=""/>
    <n v="1106"/>
    <n v="899"/>
    <n v="687"/>
    <n v="0.76418242491657395"/>
    <n v="59"/>
    <n v="117"/>
    <n v="0.10883720930232559"/>
    <n v="1106"/>
    <n v="958"/>
    <n v="117"/>
    <n v="0.10883720930232559"/>
  </r>
  <r>
    <x v="15"/>
    <x v="40"/>
    <s v="SOVETSK"/>
    <n v="0"/>
    <n v="0"/>
    <n v="0"/>
    <n v="0"/>
    <s v=""/>
    <n v="87"/>
    <n v="77"/>
    <n v="77"/>
    <n v="1"/>
    <n v="3"/>
    <n v="5"/>
    <n v="5.8823529411764705E-2"/>
    <n v="87"/>
    <n v="80"/>
    <n v="5"/>
    <n v="5.8823529411764705E-2"/>
  </r>
  <r>
    <x v="15"/>
    <x v="77"/>
    <s v="SINGAPORE"/>
    <n v="0"/>
    <n v="0"/>
    <n v="0"/>
    <n v="0"/>
    <s v=""/>
    <n v="51"/>
    <n v="47"/>
    <n v="19"/>
    <n v="0.40425531914893614"/>
    <n v="0"/>
    <n v="3"/>
    <n v="0.06"/>
    <n v="51"/>
    <n v="47"/>
    <n v="3"/>
    <n v="0.06"/>
  </r>
  <r>
    <x v="15"/>
    <x v="46"/>
    <s v="PRETORIA"/>
    <n v="0"/>
    <n v="0"/>
    <n v="0"/>
    <n v="0"/>
    <s v=""/>
    <n v="235"/>
    <n v="223"/>
    <n v="183"/>
    <n v="0.820627802690583"/>
    <n v="0"/>
    <n v="9"/>
    <n v="3.8793103448275863E-2"/>
    <n v="235"/>
    <n v="223"/>
    <n v="9"/>
    <n v="3.8793103448275863E-2"/>
  </r>
  <r>
    <x v="15"/>
    <x v="47"/>
    <s v="SEOUL"/>
    <n v="0"/>
    <n v="0"/>
    <n v="0"/>
    <n v="0"/>
    <s v=""/>
    <n v="21"/>
    <n v="18"/>
    <n v="10"/>
    <n v="0.55555555555555558"/>
    <n v="0"/>
    <n v="2"/>
    <n v="0.1"/>
    <n v="21"/>
    <n v="18"/>
    <n v="2"/>
    <n v="0.1"/>
  </r>
  <r>
    <x v="15"/>
    <x v="52"/>
    <s v="ANKARA"/>
    <n v="0"/>
    <n v="0"/>
    <n v="0"/>
    <n v="0"/>
    <s v=""/>
    <n v="3292"/>
    <n v="2119"/>
    <n v="1151"/>
    <n v="0.5431807456347334"/>
    <n v="1"/>
    <n v="1167"/>
    <n v="0.35503498630970493"/>
    <n v="3292"/>
    <n v="2120"/>
    <n v="1167"/>
    <n v="0.35503498630970493"/>
  </r>
  <r>
    <x v="15"/>
    <x v="89"/>
    <s v="KYIV"/>
    <n v="0"/>
    <n v="0"/>
    <n v="0"/>
    <n v="0"/>
    <s v=""/>
    <n v="20"/>
    <n v="16"/>
    <n v="12"/>
    <n v="0.75"/>
    <n v="3"/>
    <n v="0"/>
    <n v="0"/>
    <n v="20"/>
    <n v="19"/>
    <s v=""/>
    <s v=""/>
  </r>
  <r>
    <x v="15"/>
    <x v="53"/>
    <s v="ABU DHABI"/>
    <n v="0"/>
    <n v="0"/>
    <n v="0"/>
    <n v="0"/>
    <s v=""/>
    <n v="285"/>
    <n v="220"/>
    <n v="98"/>
    <n v="0.44545454545454544"/>
    <n v="1"/>
    <n v="62"/>
    <n v="0.21908127208480566"/>
    <n v="285"/>
    <n v="221"/>
    <n v="62"/>
    <n v="0.21908127208480566"/>
  </r>
  <r>
    <x v="15"/>
    <x v="54"/>
    <s v="LONDON"/>
    <n v="0"/>
    <n v="0"/>
    <n v="0"/>
    <n v="0"/>
    <s v=""/>
    <n v="3735"/>
    <n v="2544"/>
    <n v="1232"/>
    <n v="0.48427672955974843"/>
    <n v="6"/>
    <n v="1101"/>
    <n v="0.30156121610517667"/>
    <n v="3735"/>
    <n v="2550"/>
    <n v="1101"/>
    <n v="0.30156121610517667"/>
  </r>
  <r>
    <x v="15"/>
    <x v="55"/>
    <s v="CHICAGO, IL"/>
    <n v="0"/>
    <n v="0"/>
    <n v="0"/>
    <n v="0"/>
    <s v=""/>
    <n v="744"/>
    <n v="687"/>
    <n v="121"/>
    <n v="0.17612809315866085"/>
    <n v="0"/>
    <n v="52"/>
    <n v="7.0365358592692828E-2"/>
    <n v="744"/>
    <n v="687"/>
    <n v="52"/>
    <n v="7.0365358592692828E-2"/>
  </r>
  <r>
    <x v="16"/>
    <x v="102"/>
    <s v="VIENNA"/>
    <n v="0"/>
    <n v="0"/>
    <n v="0"/>
    <n v="0"/>
    <s v=""/>
    <n v="2"/>
    <n v="2"/>
    <n v="2"/>
    <n v="1"/>
    <n v="0"/>
    <n v="0"/>
    <n v="0"/>
    <n v="2"/>
    <n v="2"/>
    <s v=""/>
    <s v=""/>
  </r>
  <r>
    <x v="16"/>
    <x v="58"/>
    <s v="BRUSSELS"/>
    <n v="0"/>
    <n v="0"/>
    <n v="0"/>
    <n v="0"/>
    <s v=""/>
    <n v="38"/>
    <n v="18"/>
    <n v="5"/>
    <n v="0.27777777777777779"/>
    <n v="1"/>
    <n v="15"/>
    <n v="0.44117647058823528"/>
    <n v="38"/>
    <n v="19"/>
    <n v="15"/>
    <n v="0.44117647058823528"/>
  </r>
  <r>
    <x v="16"/>
    <x v="9"/>
    <s v="BEIJING"/>
    <n v="0"/>
    <n v="0"/>
    <n v="0"/>
    <n v="0"/>
    <s v=""/>
    <n v="1241"/>
    <n v="1222"/>
    <n v="627"/>
    <n v="0.51309328968903434"/>
    <n v="0"/>
    <n v="8"/>
    <n v="6.5040650406504065E-3"/>
    <n v="1241"/>
    <n v="1222"/>
    <n v="8"/>
    <n v="6.5040650406504065E-3"/>
  </r>
  <r>
    <x v="16"/>
    <x v="9"/>
    <s v="SHANGHAI"/>
    <n v="0"/>
    <n v="0"/>
    <n v="0"/>
    <n v="0"/>
    <s v=""/>
    <n v="756"/>
    <n v="699"/>
    <n v="324"/>
    <n v="0.46351931330472101"/>
    <n v="0"/>
    <n v="17"/>
    <n v="2.3743016759776536E-2"/>
    <n v="756"/>
    <n v="699"/>
    <n v="17"/>
    <n v="2.3743016759776536E-2"/>
  </r>
  <r>
    <x v="16"/>
    <x v="96"/>
    <s v="COPENHAGEN"/>
    <n v="0"/>
    <n v="0"/>
    <n v="0"/>
    <n v="0"/>
    <s v=""/>
    <n v="7"/>
    <n v="3"/>
    <n v="2"/>
    <n v="0.66666666666666663"/>
    <n v="4"/>
    <n v="0"/>
    <n v="0"/>
    <n v="7"/>
    <n v="7"/>
    <s v=""/>
    <s v=""/>
  </r>
  <r>
    <x v="16"/>
    <x v="67"/>
    <s v="PARIS"/>
    <n v="0"/>
    <n v="0"/>
    <n v="0"/>
    <n v="0"/>
    <s v=""/>
    <n v="1"/>
    <n v="0"/>
    <n v="0"/>
    <s v=""/>
    <n v="1"/>
    <n v="0"/>
    <n v="0"/>
    <n v="1"/>
    <n v="1"/>
    <s v=""/>
    <s v=""/>
  </r>
  <r>
    <x v="16"/>
    <x v="16"/>
    <s v="BERLIN"/>
    <n v="0"/>
    <n v="0"/>
    <n v="0"/>
    <n v="0"/>
    <s v=""/>
    <n v="1"/>
    <n v="1"/>
    <n v="0"/>
    <n v="0"/>
    <n v="0"/>
    <n v="0"/>
    <n v="0"/>
    <n v="1"/>
    <n v="1"/>
    <s v=""/>
    <s v=""/>
  </r>
  <r>
    <x v="16"/>
    <x v="68"/>
    <s v="ATHENS"/>
    <n v="0"/>
    <n v="0"/>
    <n v="0"/>
    <n v="0"/>
    <s v=""/>
    <n v="2"/>
    <n v="2"/>
    <n v="1"/>
    <n v="0.5"/>
    <n v="0"/>
    <n v="0"/>
    <n v="0"/>
    <n v="2"/>
    <n v="2"/>
    <s v=""/>
    <s v=""/>
  </r>
  <r>
    <x v="16"/>
    <x v="18"/>
    <s v="NEW DELHI"/>
    <n v="0"/>
    <n v="0"/>
    <n v="0"/>
    <n v="0"/>
    <s v=""/>
    <n v="3684"/>
    <n v="2727"/>
    <n v="1302"/>
    <n v="0.47744774477447743"/>
    <n v="1"/>
    <n v="814"/>
    <n v="0.22981366459627328"/>
    <n v="3684"/>
    <n v="2728"/>
    <n v="814"/>
    <n v="0.22981366459627328"/>
  </r>
  <r>
    <x v="16"/>
    <x v="70"/>
    <s v="ROME"/>
    <n v="0"/>
    <n v="0"/>
    <n v="0"/>
    <n v="0"/>
    <s v=""/>
    <n v="16"/>
    <n v="14"/>
    <n v="7"/>
    <n v="0.5"/>
    <n v="0"/>
    <n v="0"/>
    <n v="0"/>
    <n v="16"/>
    <n v="14"/>
    <s v=""/>
    <s v=""/>
  </r>
  <r>
    <x v="16"/>
    <x v="23"/>
    <s v="TOKYO"/>
    <n v="0"/>
    <n v="0"/>
    <n v="0"/>
    <n v="0"/>
    <s v=""/>
    <n v="42"/>
    <n v="40"/>
    <n v="14"/>
    <n v="0.35"/>
    <n v="0"/>
    <n v="1"/>
    <n v="2.4390243902439025E-2"/>
    <n v="42"/>
    <n v="40"/>
    <n v="1"/>
    <n v="2.4390243902439025E-2"/>
  </r>
  <r>
    <x v="16"/>
    <x v="152"/>
    <s v="LUXEMBOURG"/>
    <n v="0"/>
    <n v="0"/>
    <n v="0"/>
    <n v="0"/>
    <s v=""/>
    <n v="75"/>
    <n v="64"/>
    <n v="19"/>
    <n v="0.296875"/>
    <n v="11"/>
    <n v="0"/>
    <n v="0"/>
    <n v="75"/>
    <n v="75"/>
    <s v=""/>
    <s v=""/>
  </r>
  <r>
    <x v="16"/>
    <x v="72"/>
    <s v="THE HAGUE"/>
    <n v="0"/>
    <n v="0"/>
    <n v="0"/>
    <n v="0"/>
    <s v=""/>
    <n v="2"/>
    <n v="2"/>
    <n v="0"/>
    <n v="0"/>
    <n v="0"/>
    <n v="0"/>
    <n v="0"/>
    <n v="2"/>
    <n v="2"/>
    <s v=""/>
    <s v=""/>
  </r>
  <r>
    <x v="16"/>
    <x v="74"/>
    <s v="WARSAW"/>
    <n v="0"/>
    <n v="0"/>
    <n v="0"/>
    <n v="0"/>
    <s v=""/>
    <n v="21"/>
    <n v="15"/>
    <n v="13"/>
    <n v="0.8666666666666667"/>
    <n v="1"/>
    <n v="1"/>
    <n v="5.8823529411764705E-2"/>
    <n v="21"/>
    <n v="16"/>
    <n v="1"/>
    <n v="5.8823529411764705E-2"/>
  </r>
  <r>
    <x v="16"/>
    <x v="75"/>
    <s v="LISBON"/>
    <n v="0"/>
    <n v="0"/>
    <n v="0"/>
    <n v="0"/>
    <s v=""/>
    <n v="58"/>
    <n v="51"/>
    <n v="41"/>
    <n v="0.80392156862745101"/>
    <n v="2"/>
    <n v="1"/>
    <n v="1.8518518518518517E-2"/>
    <n v="58"/>
    <n v="53"/>
    <n v="1"/>
    <n v="1.8518518518518517E-2"/>
  </r>
  <r>
    <x v="16"/>
    <x v="40"/>
    <s v="MOSCOW"/>
    <n v="0"/>
    <n v="0"/>
    <n v="0"/>
    <n v="0"/>
    <s v=""/>
    <n v="1048"/>
    <n v="732"/>
    <n v="695"/>
    <n v="0.94945355191256831"/>
    <n v="112"/>
    <n v="27"/>
    <n v="3.0998851894374284E-2"/>
    <n v="1048"/>
    <n v="844"/>
    <n v="27"/>
    <n v="3.0998851894374284E-2"/>
  </r>
  <r>
    <x v="16"/>
    <x v="42"/>
    <s v="DAKAR"/>
    <n v="0"/>
    <n v="0"/>
    <n v="0"/>
    <n v="0"/>
    <s v=""/>
    <n v="424"/>
    <n v="202"/>
    <n v="51"/>
    <n v="0.25247524752475248"/>
    <n v="3"/>
    <n v="194"/>
    <n v="0.48621553884711777"/>
    <n v="424"/>
    <n v="205"/>
    <n v="194"/>
    <n v="0.48621553884711777"/>
  </r>
  <r>
    <x v="16"/>
    <x v="78"/>
    <s v="MADRID"/>
    <n v="0"/>
    <n v="0"/>
    <n v="0"/>
    <n v="0"/>
    <s v=""/>
    <n v="5"/>
    <n v="5"/>
    <n v="3"/>
    <n v="0.6"/>
    <n v="0"/>
    <n v="0"/>
    <n v="0"/>
    <n v="5"/>
    <n v="5"/>
    <s v=""/>
    <s v=""/>
  </r>
  <r>
    <x v="16"/>
    <x v="88"/>
    <s v="GENEVA"/>
    <n v="0"/>
    <n v="0"/>
    <n v="0"/>
    <n v="0"/>
    <s v=""/>
    <n v="5"/>
    <n v="4"/>
    <n v="2"/>
    <n v="0.5"/>
    <n v="1"/>
    <n v="0"/>
    <n v="0"/>
    <n v="5"/>
    <n v="5"/>
    <s v=""/>
    <s v=""/>
  </r>
  <r>
    <x v="16"/>
    <x v="50"/>
    <s v="BANGKOK"/>
    <n v="0"/>
    <n v="0"/>
    <n v="0"/>
    <n v="0"/>
    <s v=""/>
    <n v="344"/>
    <n v="332"/>
    <n v="195"/>
    <n v="0.58734939759036142"/>
    <n v="0"/>
    <n v="7"/>
    <n v="2.0648967551622419E-2"/>
    <n v="344"/>
    <n v="332"/>
    <n v="7"/>
    <n v="2.0648967551622419E-2"/>
  </r>
  <r>
    <x v="16"/>
    <x v="52"/>
    <s v="ANKARA"/>
    <n v="0"/>
    <n v="0"/>
    <n v="0"/>
    <n v="0"/>
    <s v=""/>
    <n v="3412"/>
    <n v="3045"/>
    <n v="2750"/>
    <n v="0.90311986863711002"/>
    <n v="1"/>
    <n v="293"/>
    <n v="8.7750823599880207E-2"/>
    <n v="3412"/>
    <n v="3046"/>
    <n v="293"/>
    <n v="8.7750823599880207E-2"/>
  </r>
  <r>
    <x v="16"/>
    <x v="53"/>
    <s v="ABU DHABI"/>
    <n v="0"/>
    <n v="0"/>
    <n v="0"/>
    <n v="0"/>
    <s v=""/>
    <n v="1037"/>
    <n v="518"/>
    <n v="279"/>
    <n v="0.53861003861003864"/>
    <n v="1"/>
    <n v="489"/>
    <n v="0.48511904761904762"/>
    <n v="1037"/>
    <n v="519"/>
    <n v="489"/>
    <n v="0.48511904761904762"/>
  </r>
  <r>
    <x v="16"/>
    <x v="54"/>
    <s v="LONDON"/>
    <n v="0"/>
    <n v="0"/>
    <n v="0"/>
    <n v="0"/>
    <s v=""/>
    <n v="1364"/>
    <n v="1260"/>
    <n v="825"/>
    <n v="0.65476190476190477"/>
    <n v="2"/>
    <n v="84"/>
    <n v="6.2407132243684993E-2"/>
    <n v="1364"/>
    <n v="1262"/>
    <n v="84"/>
    <n v="6.2407132243684993E-2"/>
  </r>
  <r>
    <x v="16"/>
    <x v="55"/>
    <s v="NEW YORK, NY"/>
    <n v="0"/>
    <n v="0"/>
    <n v="0"/>
    <n v="0"/>
    <s v=""/>
    <n v="153"/>
    <n v="143"/>
    <n v="91"/>
    <n v="0.63636363636363635"/>
    <n v="0"/>
    <n v="10"/>
    <n v="6.535947712418301E-2"/>
    <n v="153"/>
    <n v="143"/>
    <n v="10"/>
    <n v="6.535947712418301E-2"/>
  </r>
  <r>
    <x v="16"/>
    <x v="55"/>
    <s v="SAN FRANCISCO, CA"/>
    <n v="0"/>
    <n v="0"/>
    <n v="0"/>
    <n v="0"/>
    <s v=""/>
    <n v="80"/>
    <n v="77"/>
    <n v="36"/>
    <n v="0.46753246753246752"/>
    <n v="1"/>
    <n v="0"/>
    <n v="0"/>
    <n v="80"/>
    <n v="78"/>
    <s v=""/>
    <s v=""/>
  </r>
  <r>
    <x v="16"/>
    <x v="55"/>
    <s v="WASHINGTON, DC"/>
    <n v="0"/>
    <n v="0"/>
    <n v="0"/>
    <n v="0"/>
    <s v=""/>
    <n v="71"/>
    <n v="66"/>
    <n v="51"/>
    <n v="0.77272727272727271"/>
    <n v="1"/>
    <n v="3"/>
    <n v="4.2857142857142858E-2"/>
    <n v="71"/>
    <n v="67"/>
    <n v="3"/>
    <n v="4.2857142857142858E-2"/>
  </r>
  <r>
    <x v="17"/>
    <x v="1"/>
    <s v="ALGIERS"/>
    <n v="0"/>
    <n v="0"/>
    <n v="0"/>
    <n v="0"/>
    <s v=""/>
    <n v="2738"/>
    <n v="495"/>
    <n v="194"/>
    <n v="0.39191919191919194"/>
    <n v="1"/>
    <n v="2240"/>
    <n v="0.81871345029239762"/>
    <n v="2738"/>
    <n v="496"/>
    <n v="2240"/>
    <n v="0.81871345029239762"/>
  </r>
  <r>
    <x v="17"/>
    <x v="3"/>
    <s v="CANBERRA"/>
    <n v="0"/>
    <n v="0"/>
    <n v="0"/>
    <n v="0"/>
    <s v=""/>
    <n v="7"/>
    <n v="6"/>
    <n v="0"/>
    <n v="0"/>
    <n v="0"/>
    <n v="1"/>
    <n v="0.14285714285714285"/>
    <n v="7"/>
    <n v="6"/>
    <n v="1"/>
    <n v="0.14285714285714285"/>
  </r>
  <r>
    <x v="17"/>
    <x v="3"/>
    <s v="MELBOURNE"/>
    <n v="0"/>
    <n v="0"/>
    <n v="0"/>
    <n v="0"/>
    <s v=""/>
    <n v="36"/>
    <n v="35"/>
    <n v="1"/>
    <n v="2.8571428571428571E-2"/>
    <n v="0"/>
    <n v="1"/>
    <n v="2.7777777777777776E-2"/>
    <n v="36"/>
    <n v="35"/>
    <n v="1"/>
    <n v="2.7777777777777776E-2"/>
  </r>
  <r>
    <x v="17"/>
    <x v="3"/>
    <s v="SYDNEY"/>
    <n v="0"/>
    <n v="0"/>
    <n v="0"/>
    <n v="0"/>
    <s v=""/>
    <n v="24"/>
    <n v="22"/>
    <n v="3"/>
    <n v="0.13636363636363635"/>
    <n v="0"/>
    <n v="2"/>
    <n v="8.3333333333333329E-2"/>
    <n v="24"/>
    <n v="22"/>
    <n v="2"/>
    <n v="8.3333333333333329E-2"/>
  </r>
  <r>
    <x v="17"/>
    <x v="7"/>
    <s v="TORONTO"/>
    <n v="0"/>
    <n v="0"/>
    <n v="0"/>
    <n v="0"/>
    <s v=""/>
    <n v="51"/>
    <n v="50"/>
    <n v="14"/>
    <n v="0.28000000000000003"/>
    <n v="0"/>
    <n v="1"/>
    <n v="1.9607843137254902E-2"/>
    <n v="51"/>
    <n v="50"/>
    <n v="1"/>
    <n v="1.9607843137254902E-2"/>
  </r>
  <r>
    <x v="17"/>
    <x v="9"/>
    <s v="BEIJING"/>
    <n v="0"/>
    <n v="0"/>
    <n v="0"/>
    <n v="0"/>
    <s v=""/>
    <n v="1723"/>
    <n v="1276"/>
    <n v="156"/>
    <n v="0.12225705329153605"/>
    <n v="0"/>
    <n v="445"/>
    <n v="0.25857059848925046"/>
    <n v="1723"/>
    <n v="1276"/>
    <n v="445"/>
    <n v="0.25857059848925046"/>
  </r>
  <r>
    <x v="17"/>
    <x v="9"/>
    <s v="SHANGHAI"/>
    <n v="0"/>
    <n v="0"/>
    <n v="0"/>
    <n v="0"/>
    <s v=""/>
    <n v="1337"/>
    <n v="1187"/>
    <n v="99"/>
    <n v="8.3403538331929233E-2"/>
    <n v="0"/>
    <n v="144"/>
    <n v="0.10818933132982719"/>
    <n v="1337"/>
    <n v="1187"/>
    <n v="144"/>
    <n v="0.10818933132982719"/>
  </r>
  <r>
    <x v="17"/>
    <x v="13"/>
    <s v="CAIRO"/>
    <n v="0"/>
    <n v="0"/>
    <n v="0"/>
    <n v="0"/>
    <s v=""/>
    <n v="1995"/>
    <n v="1242"/>
    <n v="373"/>
    <n v="0.30032206119162641"/>
    <n v="1"/>
    <n v="743"/>
    <n v="0.37411883182275929"/>
    <n v="1995"/>
    <n v="1243"/>
    <n v="743"/>
    <n v="0.37411883182275929"/>
  </r>
  <r>
    <x v="17"/>
    <x v="92"/>
    <s v="ACCRA"/>
    <n v="0"/>
    <n v="0"/>
    <n v="0"/>
    <n v="0"/>
    <s v=""/>
    <n v="1947"/>
    <n v="803"/>
    <n v="324"/>
    <n v="0.40348692403486924"/>
    <n v="0"/>
    <n v="1142"/>
    <n v="0.58714652956298197"/>
    <n v="1947"/>
    <n v="803"/>
    <n v="1142"/>
    <n v="0.58714652956298197"/>
  </r>
  <r>
    <x v="17"/>
    <x v="18"/>
    <s v="NEW DELHI"/>
    <n v="0"/>
    <n v="0"/>
    <n v="0"/>
    <n v="0"/>
    <s v=""/>
    <n v="8587"/>
    <n v="5755"/>
    <n v="1340"/>
    <n v="0.23284100781928757"/>
    <n v="0"/>
    <n v="2720"/>
    <n v="0.32094395280235988"/>
    <n v="8587"/>
    <n v="5755"/>
    <n v="2720"/>
    <n v="0.32094395280235988"/>
  </r>
  <r>
    <x v="17"/>
    <x v="21"/>
    <s v="DUBLIN"/>
    <n v="0"/>
    <n v="0"/>
    <n v="0"/>
    <n v="0"/>
    <s v=""/>
    <n v="267"/>
    <n v="236"/>
    <n v="49"/>
    <n v="0.2076271186440678"/>
    <n v="0"/>
    <n v="30"/>
    <n v="0.11278195488721804"/>
    <n v="267"/>
    <n v="236"/>
    <n v="30"/>
    <n v="0.11278195488721804"/>
  </r>
  <r>
    <x v="17"/>
    <x v="22"/>
    <s v="TEL AVIV"/>
    <n v="0"/>
    <n v="0"/>
    <n v="0"/>
    <n v="0"/>
    <s v=""/>
    <n v="136"/>
    <n v="99"/>
    <n v="63"/>
    <n v="0.63636363636363635"/>
    <n v="0"/>
    <n v="37"/>
    <n v="0.27205882352941174"/>
    <n v="136"/>
    <n v="99"/>
    <n v="37"/>
    <n v="0.27205882352941174"/>
  </r>
  <r>
    <x v="17"/>
    <x v="27"/>
    <s v="KUWAIT"/>
    <n v="0"/>
    <n v="0"/>
    <n v="0"/>
    <n v="0"/>
    <s v=""/>
    <n v="205"/>
    <n v="197"/>
    <n v="163"/>
    <n v="0.82741116751269039"/>
    <n v="0"/>
    <n v="8"/>
    <n v="3.9024390243902439E-2"/>
    <n v="205"/>
    <n v="197"/>
    <n v="8"/>
    <n v="3.9024390243902439E-2"/>
  </r>
  <r>
    <x v="17"/>
    <x v="149"/>
    <s v="TRIPOLI"/>
    <n v="0"/>
    <n v="0"/>
    <n v="0"/>
    <n v="0"/>
    <s v=""/>
    <n v="5308"/>
    <n v="4301"/>
    <n v="2947"/>
    <n v="0.68518949081608926"/>
    <n v="23"/>
    <n v="992"/>
    <n v="0.18660647103085026"/>
    <n v="5308"/>
    <n v="4324"/>
    <n v="992"/>
    <n v="0.18660647103085026"/>
  </r>
  <r>
    <x v="17"/>
    <x v="31"/>
    <s v="CASABLANCA"/>
    <n v="0"/>
    <n v="0"/>
    <n v="0"/>
    <n v="0"/>
    <s v=""/>
    <n v="5867"/>
    <n v="1222"/>
    <n v="377"/>
    <n v="0.30851063829787234"/>
    <n v="0"/>
    <n v="4630"/>
    <n v="0.79118250170881754"/>
    <n v="5867"/>
    <n v="1222"/>
    <n v="4630"/>
    <n v="0.79118250170881754"/>
  </r>
  <r>
    <x v="17"/>
    <x v="38"/>
    <s v="DOHA"/>
    <n v="0"/>
    <n v="0"/>
    <n v="0"/>
    <n v="0"/>
    <s v=""/>
    <n v="264"/>
    <n v="162"/>
    <n v="75"/>
    <n v="0.46296296296296297"/>
    <n v="0"/>
    <n v="98"/>
    <n v="0.37692307692307692"/>
    <n v="264"/>
    <n v="162"/>
    <n v="98"/>
    <n v="0.37692307692307692"/>
  </r>
  <r>
    <x v="17"/>
    <x v="40"/>
    <s v="MOSCOW"/>
    <n v="0"/>
    <n v="0"/>
    <n v="0"/>
    <n v="0"/>
    <s v=""/>
    <n v="879"/>
    <n v="702"/>
    <n v="101"/>
    <n v="0.14387464387464388"/>
    <n v="5"/>
    <n v="175"/>
    <n v="0.1984126984126984"/>
    <n v="879"/>
    <n v="707"/>
    <n v="175"/>
    <n v="0.1984126984126984"/>
  </r>
  <r>
    <x v="17"/>
    <x v="41"/>
    <s v="RIYADH"/>
    <n v="0"/>
    <n v="0"/>
    <n v="0"/>
    <n v="0"/>
    <s v=""/>
    <n v="621"/>
    <n v="508"/>
    <n v="454"/>
    <n v="0.89370078740157477"/>
    <n v="2"/>
    <n v="106"/>
    <n v="0.17207792207792208"/>
    <n v="621"/>
    <n v="510"/>
    <n v="106"/>
    <n v="0.17207792207792208"/>
  </r>
  <r>
    <x v="17"/>
    <x v="51"/>
    <s v="TUNIS"/>
    <n v="0"/>
    <n v="0"/>
    <n v="0"/>
    <n v="0"/>
    <s v=""/>
    <n v="1568"/>
    <n v="1066"/>
    <n v="165"/>
    <n v="0.15478424015009382"/>
    <n v="2"/>
    <n v="490"/>
    <n v="0.31450577663671375"/>
    <n v="1568"/>
    <n v="1068"/>
    <n v="490"/>
    <n v="0.31450577663671375"/>
  </r>
  <r>
    <x v="17"/>
    <x v="52"/>
    <s v="ISTANBUL"/>
    <n v="0"/>
    <n v="0"/>
    <n v="0"/>
    <n v="0"/>
    <s v=""/>
    <n v="8068"/>
    <n v="5244"/>
    <n v="2370"/>
    <n v="0.45194508009153317"/>
    <n v="0"/>
    <n v="2811"/>
    <n v="0.34897579143389201"/>
    <n v="8068"/>
    <n v="5244"/>
    <n v="2811"/>
    <n v="0.34897579143389201"/>
  </r>
  <r>
    <x v="17"/>
    <x v="53"/>
    <s v="ABU DHABI"/>
    <n v="0"/>
    <n v="0"/>
    <n v="0"/>
    <n v="0"/>
    <s v=""/>
    <n v="164"/>
    <n v="155"/>
    <n v="147"/>
    <n v="0.94838709677419353"/>
    <n v="0"/>
    <n v="7"/>
    <n v="4.3209876543209874E-2"/>
    <n v="164"/>
    <n v="155"/>
    <n v="7"/>
    <n v="4.3209876543209874E-2"/>
  </r>
  <r>
    <x v="17"/>
    <x v="53"/>
    <s v="DUBAI"/>
    <n v="0"/>
    <n v="0"/>
    <n v="0"/>
    <n v="0"/>
    <s v=""/>
    <n v="6915"/>
    <n v="3654"/>
    <n v="1824"/>
    <n v="0.49917898193760263"/>
    <n v="0"/>
    <n v="3228"/>
    <n v="0.46904969485614645"/>
    <n v="6915"/>
    <n v="3654"/>
    <n v="3228"/>
    <n v="0.46904969485614645"/>
  </r>
  <r>
    <x v="17"/>
    <x v="54"/>
    <s v="LONDON"/>
    <n v="0"/>
    <n v="0"/>
    <n v="0"/>
    <n v="0"/>
    <s v=""/>
    <n v="5216"/>
    <n v="4623"/>
    <n v="3553"/>
    <n v="0.76854856154012541"/>
    <n v="0"/>
    <n v="591"/>
    <n v="0.11334867663981588"/>
    <n v="5216"/>
    <n v="4623"/>
    <n v="591"/>
    <n v="0.11334867663981588"/>
  </r>
  <r>
    <x v="17"/>
    <x v="55"/>
    <s v="NEW YORK, NY"/>
    <n v="0"/>
    <n v="0"/>
    <n v="0"/>
    <n v="0"/>
    <s v=""/>
    <n v="42"/>
    <n v="42"/>
    <n v="22"/>
    <n v="0.52380952380952384"/>
    <n v="0"/>
    <n v="0"/>
    <n v="0"/>
    <n v="42"/>
    <n v="42"/>
    <s v=""/>
    <s v=""/>
  </r>
  <r>
    <x v="17"/>
    <x v="55"/>
    <s v="WASHINGTON, DC"/>
    <n v="0"/>
    <n v="0"/>
    <n v="0"/>
    <n v="0"/>
    <s v=""/>
    <n v="72"/>
    <n v="58"/>
    <n v="5"/>
    <n v="8.6206896551724144E-2"/>
    <n v="0"/>
    <n v="13"/>
    <n v="0.18309859154929578"/>
    <n v="72"/>
    <n v="58"/>
    <n v="13"/>
    <n v="0.18309859154929578"/>
  </r>
  <r>
    <x v="18"/>
    <x v="1"/>
    <s v="ALGIERS"/>
    <n v="1"/>
    <n v="0"/>
    <n v="0"/>
    <n v="0"/>
    <s v=""/>
    <n v="6509"/>
    <n v="1937"/>
    <n v="585"/>
    <n v="0.30201342281879195"/>
    <n v="24"/>
    <n v="4471"/>
    <n v="0.69511815920398012"/>
    <n v="6510"/>
    <n v="1961"/>
    <n v="4471"/>
    <n v="0.69511815920398012"/>
  </r>
  <r>
    <x v="18"/>
    <x v="57"/>
    <s v="LUANDA"/>
    <n v="0"/>
    <n v="0"/>
    <n v="0"/>
    <n v="0"/>
    <s v=""/>
    <n v="1972"/>
    <n v="778"/>
    <n v="270"/>
    <n v="0.34704370179948585"/>
    <n v="0"/>
    <n v="1180"/>
    <n v="0.60265577119509706"/>
    <n v="1972"/>
    <n v="778"/>
    <n v="1180"/>
    <n v="0.60265577119509706"/>
  </r>
  <r>
    <x v="18"/>
    <x v="2"/>
    <s v="BUENOS AIRES"/>
    <n v="1"/>
    <n v="1"/>
    <n v="1"/>
    <n v="0"/>
    <n v="0"/>
    <n v="37"/>
    <n v="31"/>
    <n v="13"/>
    <n v="0.41935483870967744"/>
    <n v="0"/>
    <n v="4"/>
    <n v="0.11428571428571428"/>
    <n v="38"/>
    <n v="32"/>
    <n v="4"/>
    <n v="0.1111111111111111"/>
  </r>
  <r>
    <x v="18"/>
    <x v="3"/>
    <s v="SYDNEY"/>
    <n v="1"/>
    <n v="0"/>
    <n v="0"/>
    <n v="0"/>
    <s v=""/>
    <n v="2129"/>
    <n v="1899"/>
    <n v="500"/>
    <n v="0.2632964718272775"/>
    <n v="0"/>
    <n v="183"/>
    <n v="8.7896253602305477E-2"/>
    <n v="2130"/>
    <n v="1899"/>
    <n v="183"/>
    <n v="8.7896253602305477E-2"/>
  </r>
  <r>
    <x v="18"/>
    <x v="102"/>
    <s v="VIENNA"/>
    <n v="0"/>
    <n v="0"/>
    <n v="0"/>
    <n v="0"/>
    <s v=""/>
    <n v="1"/>
    <n v="1"/>
    <n v="0"/>
    <n v="0"/>
    <n v="1"/>
    <n v="0"/>
    <n v="0"/>
    <n v="1"/>
    <n v="2"/>
    <s v=""/>
    <s v=""/>
  </r>
  <r>
    <x v="18"/>
    <x v="95"/>
    <s v="DHAKA"/>
    <n v="2"/>
    <n v="1"/>
    <n v="1"/>
    <n v="1"/>
    <n v="0.5"/>
    <n v="515"/>
    <n v="267"/>
    <n v="113"/>
    <n v="0.42322097378277151"/>
    <n v="0"/>
    <n v="242"/>
    <n v="0.47544204322200395"/>
    <n v="517"/>
    <n v="268"/>
    <n v="243"/>
    <n v="0.47553816046966729"/>
  </r>
  <r>
    <x v="18"/>
    <x v="104"/>
    <s v="COTONOU"/>
    <n v="0"/>
    <n v="0"/>
    <n v="0"/>
    <n v="0"/>
    <s v=""/>
    <n v="729"/>
    <n v="336"/>
    <n v="86"/>
    <n v="0.25595238095238093"/>
    <n v="2"/>
    <n v="387"/>
    <n v="0.53379310344827591"/>
    <n v="729"/>
    <n v="338"/>
    <n v="387"/>
    <n v="0.53379310344827591"/>
  </r>
  <r>
    <x v="18"/>
    <x v="5"/>
    <s v="SARAJEVO"/>
    <n v="0"/>
    <n v="0"/>
    <n v="0"/>
    <n v="0"/>
    <s v=""/>
    <n v="32"/>
    <n v="25"/>
    <n v="10"/>
    <n v="0.4"/>
    <n v="0"/>
    <n v="7"/>
    <n v="0.21875"/>
    <n v="32"/>
    <n v="25"/>
    <n v="7"/>
    <n v="0.21875"/>
  </r>
  <r>
    <x v="18"/>
    <x v="6"/>
    <s v="RIO DE JANEIRO"/>
    <n v="0"/>
    <n v="0"/>
    <n v="0"/>
    <n v="0"/>
    <s v=""/>
    <n v="18"/>
    <n v="14"/>
    <n v="6"/>
    <n v="0.42857142857142855"/>
    <n v="0"/>
    <n v="0"/>
    <n v="0"/>
    <n v="18"/>
    <n v="14"/>
    <s v=""/>
    <s v=""/>
  </r>
  <r>
    <x v="18"/>
    <x v="6"/>
    <s v="SAO PAULO"/>
    <n v="3"/>
    <n v="3"/>
    <n v="3"/>
    <n v="0"/>
    <n v="0"/>
    <n v="151"/>
    <n v="132"/>
    <n v="24"/>
    <n v="0.18181818181818182"/>
    <n v="0"/>
    <n v="4"/>
    <n v="2.9411764705882353E-2"/>
    <n v="154"/>
    <n v="135"/>
    <n v="4"/>
    <n v="2.8776978417266189E-2"/>
  </r>
  <r>
    <x v="18"/>
    <x v="59"/>
    <s v="SOFIA"/>
    <n v="0"/>
    <n v="0"/>
    <n v="0"/>
    <n v="0"/>
    <s v=""/>
    <n v="10"/>
    <n v="9"/>
    <n v="6"/>
    <n v="0.66666666666666663"/>
    <n v="2"/>
    <n v="0"/>
    <n v="0"/>
    <n v="10"/>
    <n v="11"/>
    <s v=""/>
    <s v=""/>
  </r>
  <r>
    <x v="18"/>
    <x v="7"/>
    <s v="OTTAWA"/>
    <n v="1"/>
    <n v="1"/>
    <n v="0"/>
    <n v="0"/>
    <n v="0"/>
    <n v="754"/>
    <n v="703"/>
    <n v="544"/>
    <n v="0.77382645803698435"/>
    <n v="2"/>
    <n v="20"/>
    <n v="2.7586206896551724E-2"/>
    <n v="755"/>
    <n v="706"/>
    <n v="20"/>
    <n v="2.7548209366391185E-2"/>
  </r>
  <r>
    <x v="18"/>
    <x v="7"/>
    <s v="TORONTO"/>
    <n v="3"/>
    <n v="0"/>
    <n v="0"/>
    <n v="0"/>
    <s v=""/>
    <n v="2323"/>
    <n v="2218"/>
    <n v="1922"/>
    <n v="0.86654643823264199"/>
    <n v="7"/>
    <n v="58"/>
    <n v="2.5405168637757335E-2"/>
    <n v="2326"/>
    <n v="2225"/>
    <n v="58"/>
    <n v="2.5405168637757335E-2"/>
  </r>
  <r>
    <x v="18"/>
    <x v="7"/>
    <s v="VANCOUVER"/>
    <n v="7"/>
    <n v="6"/>
    <n v="5"/>
    <n v="0"/>
    <n v="0"/>
    <n v="2368"/>
    <n v="2267"/>
    <n v="1894"/>
    <n v="0.83546537273930299"/>
    <n v="8"/>
    <n v="54"/>
    <n v="2.3185916702447403E-2"/>
    <n v="2375"/>
    <n v="2281"/>
    <n v="54"/>
    <n v="2.3126338329764455E-2"/>
  </r>
  <r>
    <x v="18"/>
    <x v="8"/>
    <s v="SANTIAGO DE CHILE"/>
    <n v="0"/>
    <n v="0"/>
    <n v="0"/>
    <n v="0"/>
    <s v=""/>
    <n v="48"/>
    <n v="41"/>
    <n v="12"/>
    <n v="0.29268292682926828"/>
    <n v="0"/>
    <n v="7"/>
    <n v="0.14583333333333334"/>
    <n v="48"/>
    <n v="41"/>
    <n v="7"/>
    <n v="0.14583333333333334"/>
  </r>
  <r>
    <x v="18"/>
    <x v="9"/>
    <s v="BEIJING"/>
    <n v="6"/>
    <n v="1"/>
    <n v="1"/>
    <n v="0"/>
    <n v="0"/>
    <n v="22247"/>
    <n v="21342"/>
    <n v="11559"/>
    <n v="0.54160809671071131"/>
    <n v="1"/>
    <n v="844"/>
    <n v="3.8040293865777258E-2"/>
    <n v="22253"/>
    <n v="21344"/>
    <n v="844"/>
    <n v="3.8038579412294937E-2"/>
  </r>
  <r>
    <x v="18"/>
    <x v="9"/>
    <s v="GUANGZHOU (CANTON)"/>
    <n v="2"/>
    <n v="2"/>
    <n v="2"/>
    <n v="0"/>
    <n v="0"/>
    <n v="18324"/>
    <n v="17597"/>
    <n v="11766"/>
    <n v="0.66863669943740411"/>
    <n v="0"/>
    <n v="693"/>
    <n v="3.7889557135046471E-2"/>
    <n v="18326"/>
    <n v="17599"/>
    <n v="693"/>
    <n v="3.7885414388803849E-2"/>
  </r>
  <r>
    <x v="18"/>
    <x v="9"/>
    <s v="SHANGHAI"/>
    <n v="1"/>
    <n v="1"/>
    <n v="1"/>
    <n v="0"/>
    <n v="0"/>
    <n v="29790"/>
    <n v="28583"/>
    <n v="17123"/>
    <n v="0.5990623797362068"/>
    <n v="0"/>
    <n v="1151"/>
    <n v="3.8709894396986612E-2"/>
    <n v="29791"/>
    <n v="28584"/>
    <n v="1151"/>
    <n v="3.8708592567681187E-2"/>
  </r>
  <r>
    <x v="18"/>
    <x v="10"/>
    <s v="BOGOTA"/>
    <n v="0"/>
    <n v="0"/>
    <n v="0"/>
    <n v="0"/>
    <s v=""/>
    <n v="39"/>
    <n v="37"/>
    <n v="23"/>
    <n v="0.6216216216216216"/>
    <n v="0"/>
    <n v="1"/>
    <n v="2.6315789473684209E-2"/>
    <n v="39"/>
    <n v="37"/>
    <n v="1"/>
    <n v="2.6315789473684209E-2"/>
  </r>
  <r>
    <x v="18"/>
    <x v="63"/>
    <s v="KINSHASA"/>
    <n v="0"/>
    <n v="0"/>
    <n v="0"/>
    <n v="0"/>
    <s v=""/>
    <n v="5"/>
    <n v="5"/>
    <n v="3"/>
    <n v="0.6"/>
    <n v="0"/>
    <n v="0"/>
    <n v="0"/>
    <n v="5"/>
    <n v="5"/>
    <s v=""/>
    <s v=""/>
  </r>
  <r>
    <x v="18"/>
    <x v="111"/>
    <s v="SAN JOSE"/>
    <n v="0"/>
    <n v="0"/>
    <n v="0"/>
    <n v="0"/>
    <s v=""/>
    <n v="14"/>
    <n v="14"/>
    <n v="6"/>
    <n v="0.42857142857142855"/>
    <n v="0"/>
    <n v="0"/>
    <n v="0"/>
    <n v="14"/>
    <n v="14"/>
    <s v=""/>
    <s v=""/>
  </r>
  <r>
    <x v="18"/>
    <x v="65"/>
    <s v="ZAGREB"/>
    <n v="0"/>
    <n v="0"/>
    <n v="0"/>
    <n v="0"/>
    <s v=""/>
    <n v="2"/>
    <n v="2"/>
    <n v="2"/>
    <n v="1"/>
    <n v="0"/>
    <n v="0"/>
    <n v="0"/>
    <n v="2"/>
    <n v="2"/>
    <s v=""/>
    <s v=""/>
  </r>
  <r>
    <x v="18"/>
    <x v="11"/>
    <s v="HAVANA"/>
    <n v="4"/>
    <n v="4"/>
    <n v="4"/>
    <n v="0"/>
    <n v="0"/>
    <n v="1892"/>
    <n v="1140"/>
    <n v="330"/>
    <n v="0.28947368421052633"/>
    <n v="46"/>
    <n v="750"/>
    <n v="0.38739669421487605"/>
    <n v="1896"/>
    <n v="1190"/>
    <n v="750"/>
    <n v="0.38659793814432991"/>
  </r>
  <r>
    <x v="18"/>
    <x v="139"/>
    <s v="PRAGUE"/>
    <n v="0"/>
    <n v="0"/>
    <n v="0"/>
    <n v="0"/>
    <s v=""/>
    <n v="3"/>
    <n v="2"/>
    <n v="0"/>
    <n v="0"/>
    <n v="0"/>
    <n v="0"/>
    <n v="0"/>
    <n v="3"/>
    <n v="2"/>
    <s v=""/>
    <s v=""/>
  </r>
  <r>
    <x v="18"/>
    <x v="113"/>
    <s v="SANTO DOMINGO"/>
    <n v="1"/>
    <n v="0"/>
    <n v="0"/>
    <n v="1"/>
    <n v="1"/>
    <n v="4935"/>
    <n v="2545"/>
    <n v="287"/>
    <n v="0.11277013752455796"/>
    <n v="1"/>
    <n v="2244"/>
    <n v="0.46847599164926929"/>
    <n v="4936"/>
    <n v="2546"/>
    <n v="2245"/>
    <n v="0.46858693383427258"/>
  </r>
  <r>
    <x v="18"/>
    <x v="13"/>
    <s v="CAIRO"/>
    <n v="19"/>
    <n v="11"/>
    <n v="0"/>
    <n v="3"/>
    <n v="0.21428571428571427"/>
    <n v="14637"/>
    <n v="8425"/>
    <n v="2748"/>
    <n v="0.32617210682492581"/>
    <n v="92"/>
    <n v="6096"/>
    <n v="0.41716280024635599"/>
    <n v="14656"/>
    <n v="8528"/>
    <n v="6099"/>
    <n v="0.41696861967594173"/>
  </r>
  <r>
    <x v="18"/>
    <x v="14"/>
    <s v="ADDIS ABEBA"/>
    <n v="3"/>
    <n v="0"/>
    <n v="0"/>
    <n v="2"/>
    <n v="1"/>
    <n v="2413"/>
    <n v="1526"/>
    <n v="83"/>
    <n v="5.439056356487549E-2"/>
    <n v="19"/>
    <n v="771"/>
    <n v="0.33290155440414509"/>
    <n v="2416"/>
    <n v="1545"/>
    <n v="773"/>
    <n v="0.33347713546160485"/>
  </r>
  <r>
    <x v="18"/>
    <x v="66"/>
    <s v="HELSINKI"/>
    <n v="0"/>
    <n v="0"/>
    <n v="0"/>
    <n v="0"/>
    <s v=""/>
    <n v="5"/>
    <n v="3"/>
    <n v="0"/>
    <n v="0"/>
    <n v="0"/>
    <n v="2"/>
    <n v="0.4"/>
    <n v="5"/>
    <n v="3"/>
    <n v="2"/>
    <n v="0.4"/>
  </r>
  <r>
    <x v="18"/>
    <x v="67"/>
    <s v="PARIS"/>
    <n v="0"/>
    <n v="0"/>
    <n v="0"/>
    <n v="0"/>
    <s v=""/>
    <n v="1"/>
    <n v="1"/>
    <n v="0"/>
    <n v="0"/>
    <n v="0"/>
    <n v="0"/>
    <n v="0"/>
    <n v="1"/>
    <n v="1"/>
    <s v=""/>
    <s v=""/>
  </r>
  <r>
    <x v="18"/>
    <x v="15"/>
    <s v="TBILISSI"/>
    <n v="1"/>
    <n v="1"/>
    <n v="0"/>
    <n v="0"/>
    <n v="0"/>
    <n v="1174"/>
    <n v="1120"/>
    <n v="146"/>
    <n v="0.13035714285714287"/>
    <n v="51"/>
    <n v="38"/>
    <n v="3.1430934656741107E-2"/>
    <n v="1175"/>
    <n v="1172"/>
    <n v="38"/>
    <n v="3.1404958677685953E-2"/>
  </r>
  <r>
    <x v="18"/>
    <x v="92"/>
    <s v="ACCRA"/>
    <n v="176"/>
    <n v="103"/>
    <n v="86"/>
    <n v="67"/>
    <n v="0.39411764705882352"/>
    <n v="17959"/>
    <n v="8076"/>
    <n v="1585"/>
    <n v="0.19626052501238236"/>
    <n v="6"/>
    <n v="9746"/>
    <n v="0.54666816244110383"/>
    <n v="18135"/>
    <n v="8185"/>
    <n v="9813"/>
    <n v="0.54522724747194129"/>
  </r>
  <r>
    <x v="18"/>
    <x v="68"/>
    <s v="ATHENS"/>
    <n v="1"/>
    <n v="0"/>
    <n v="0"/>
    <n v="0"/>
    <s v=""/>
    <n v="7"/>
    <n v="7"/>
    <n v="0"/>
    <n v="0"/>
    <n v="2"/>
    <n v="0"/>
    <n v="0"/>
    <n v="8"/>
    <n v="9"/>
    <s v=""/>
    <s v=""/>
  </r>
  <r>
    <x v="18"/>
    <x v="17"/>
    <s v="HONG KONG"/>
    <n v="0"/>
    <n v="0"/>
    <n v="0"/>
    <n v="0"/>
    <s v=""/>
    <n v="654"/>
    <n v="639"/>
    <n v="255"/>
    <n v="0.39906103286384975"/>
    <n v="1"/>
    <n v="14"/>
    <n v="2.1406727828746176E-2"/>
    <n v="654"/>
    <n v="640"/>
    <n v="14"/>
    <n v="2.1406727828746176E-2"/>
  </r>
  <r>
    <x v="18"/>
    <x v="69"/>
    <s v="BUDAPEST"/>
    <n v="0"/>
    <n v="0"/>
    <n v="0"/>
    <n v="0"/>
    <s v=""/>
    <n v="3"/>
    <n v="3"/>
    <n v="2"/>
    <n v="0.66666666666666663"/>
    <n v="0"/>
    <n v="0"/>
    <n v="0"/>
    <n v="3"/>
    <n v="3"/>
    <s v=""/>
    <s v=""/>
  </r>
  <r>
    <x v="18"/>
    <x v="18"/>
    <s v="MUMBAI"/>
    <n v="0"/>
    <n v="0"/>
    <n v="0"/>
    <n v="0"/>
    <s v=""/>
    <n v="2"/>
    <n v="2"/>
    <n v="0"/>
    <n v="0"/>
    <n v="0"/>
    <n v="0"/>
    <n v="0"/>
    <n v="2"/>
    <n v="2"/>
    <s v=""/>
    <s v=""/>
  </r>
  <r>
    <x v="18"/>
    <x v="18"/>
    <s v="NEW DELHI"/>
    <n v="26"/>
    <n v="15"/>
    <n v="10"/>
    <n v="9"/>
    <n v="0.375"/>
    <n v="97648"/>
    <n v="77055"/>
    <n v="42453"/>
    <n v="0.55094413081565119"/>
    <n v="6"/>
    <n v="20156"/>
    <n v="0.20732999372537725"/>
    <n v="97674"/>
    <n v="77076"/>
    <n v="20165"/>
    <n v="0.20737137627132587"/>
  </r>
  <r>
    <x v="18"/>
    <x v="19"/>
    <s v="JAKARTA"/>
    <n v="4"/>
    <n v="3"/>
    <n v="3"/>
    <n v="1"/>
    <n v="0.25"/>
    <n v="52262"/>
    <n v="47619"/>
    <n v="41750"/>
    <n v="0.87675087675087671"/>
    <n v="22"/>
    <n v="4150"/>
    <n v="8.0129752273561047E-2"/>
    <n v="52266"/>
    <n v="47644"/>
    <n v="4151"/>
    <n v="8.0142870933487792E-2"/>
  </r>
  <r>
    <x v="18"/>
    <x v="20"/>
    <s v="TEHERAN"/>
    <n v="2"/>
    <n v="1"/>
    <n v="1"/>
    <n v="1"/>
    <n v="0.5"/>
    <n v="8331"/>
    <n v="6009"/>
    <n v="1353"/>
    <n v="0.22516225661507738"/>
    <n v="68"/>
    <n v="2157"/>
    <n v="0.26196259412193346"/>
    <n v="8333"/>
    <n v="6078"/>
    <n v="2158"/>
    <n v="0.26202039825157841"/>
  </r>
  <r>
    <x v="18"/>
    <x v="91"/>
    <s v="BAGHDAD"/>
    <n v="0"/>
    <n v="0"/>
    <n v="0"/>
    <n v="0"/>
    <s v=""/>
    <n v="1196"/>
    <n v="934"/>
    <n v="215"/>
    <n v="0.23019271948608136"/>
    <n v="20"/>
    <n v="251"/>
    <n v="0.208298755186722"/>
    <n v="1196"/>
    <n v="954"/>
    <n v="251"/>
    <n v="0.208298755186722"/>
  </r>
  <r>
    <x v="18"/>
    <x v="91"/>
    <s v="ERBIL"/>
    <n v="0"/>
    <n v="0"/>
    <n v="0"/>
    <n v="0"/>
    <s v=""/>
    <n v="1981"/>
    <n v="1113"/>
    <n v="225"/>
    <n v="0.20215633423180593"/>
    <n v="23"/>
    <n v="835"/>
    <n v="0.42364282090309485"/>
    <n v="1981"/>
    <n v="1136"/>
    <n v="835"/>
    <n v="0.42364282090309485"/>
  </r>
  <r>
    <x v="18"/>
    <x v="21"/>
    <s v="DUBLIN"/>
    <n v="0"/>
    <n v="0"/>
    <n v="0"/>
    <n v="0"/>
    <s v=""/>
    <n v="4491"/>
    <n v="4385"/>
    <n v="3819"/>
    <n v="0.87092360319270234"/>
    <n v="15"/>
    <n v="76"/>
    <n v="1.6979445933869526E-2"/>
    <n v="4491"/>
    <n v="4400"/>
    <n v="76"/>
    <n v="1.6979445933869526E-2"/>
  </r>
  <r>
    <x v="18"/>
    <x v="22"/>
    <s v="TEL AVIV"/>
    <n v="0"/>
    <n v="0"/>
    <n v="0"/>
    <n v="0"/>
    <s v=""/>
    <n v="127"/>
    <n v="103"/>
    <n v="22"/>
    <n v="0.21359223300970873"/>
    <n v="1"/>
    <n v="17"/>
    <n v="0.14049586776859505"/>
    <n v="127"/>
    <n v="104"/>
    <n v="17"/>
    <n v="0.14049586776859505"/>
  </r>
  <r>
    <x v="18"/>
    <x v="23"/>
    <s v="TOKYO"/>
    <n v="0"/>
    <n v="0"/>
    <n v="0"/>
    <n v="0"/>
    <s v=""/>
    <n v="1100"/>
    <n v="969"/>
    <n v="253"/>
    <n v="0.26109391124871001"/>
    <n v="0"/>
    <n v="104"/>
    <n v="9.6924510717614168E-2"/>
    <n v="1100"/>
    <n v="969"/>
    <n v="104"/>
    <n v="9.6924510717614168E-2"/>
  </r>
  <r>
    <x v="18"/>
    <x v="24"/>
    <s v="AMMAN"/>
    <n v="0"/>
    <n v="0"/>
    <n v="0"/>
    <n v="0"/>
    <s v=""/>
    <n v="6754"/>
    <n v="4617"/>
    <n v="1574"/>
    <n v="0.34091401342863331"/>
    <n v="138"/>
    <n v="2075"/>
    <n v="0.30380673499267935"/>
    <n v="6754"/>
    <n v="4755"/>
    <n v="2075"/>
    <n v="0.30380673499267935"/>
  </r>
  <r>
    <x v="18"/>
    <x v="25"/>
    <s v="ASTANA"/>
    <n v="0"/>
    <n v="0"/>
    <n v="0"/>
    <n v="0"/>
    <s v=""/>
    <n v="23"/>
    <n v="21"/>
    <n v="15"/>
    <n v="0.7142857142857143"/>
    <n v="0"/>
    <n v="0"/>
    <n v="0"/>
    <n v="23"/>
    <n v="21"/>
    <s v=""/>
    <s v=""/>
  </r>
  <r>
    <x v="18"/>
    <x v="26"/>
    <s v="NAIROBI"/>
    <n v="15"/>
    <n v="4"/>
    <n v="3"/>
    <n v="6"/>
    <n v="0.6"/>
    <n v="5289"/>
    <n v="4104"/>
    <n v="1170"/>
    <n v="0.28508771929824561"/>
    <n v="46"/>
    <n v="1002"/>
    <n v="0.19448757763975155"/>
    <n v="5304"/>
    <n v="4154"/>
    <n v="1008"/>
    <n v="0.195273149941883"/>
  </r>
  <r>
    <x v="18"/>
    <x v="27"/>
    <s v="KUWAIT"/>
    <n v="1"/>
    <n v="0"/>
    <n v="0"/>
    <n v="1"/>
    <n v="1"/>
    <n v="10517"/>
    <n v="9582"/>
    <n v="7938"/>
    <n v="0.82842830306825299"/>
    <n v="30"/>
    <n v="855"/>
    <n v="8.1685296646603608E-2"/>
    <n v="10518"/>
    <n v="9612"/>
    <n v="856"/>
    <n v="8.1773022544898738E-2"/>
  </r>
  <r>
    <x v="18"/>
    <x v="28"/>
    <s v="BEIRUT"/>
    <n v="12"/>
    <n v="8"/>
    <n v="4"/>
    <n v="3"/>
    <n v="0.27272727272727271"/>
    <n v="2719"/>
    <n v="1926"/>
    <n v="515"/>
    <n v="0.26739356178608514"/>
    <n v="96"/>
    <n v="698"/>
    <n v="0.25661764705882351"/>
    <n v="2731"/>
    <n v="2030"/>
    <n v="701"/>
    <n v="0.25668253387037715"/>
  </r>
  <r>
    <x v="18"/>
    <x v="152"/>
    <s v="LUXEMBOURG"/>
    <n v="0"/>
    <n v="0"/>
    <n v="0"/>
    <n v="0"/>
    <s v=""/>
    <n v="1"/>
    <n v="0"/>
    <n v="0"/>
    <s v=""/>
    <n v="0"/>
    <n v="0"/>
    <s v=""/>
    <n v="1"/>
    <s v=""/>
    <s v=""/>
    <s v=""/>
  </r>
  <r>
    <x v="18"/>
    <x v="29"/>
    <s v="KUALA LUMPUR"/>
    <n v="0"/>
    <n v="0"/>
    <n v="0"/>
    <n v="0"/>
    <s v=""/>
    <n v="1767"/>
    <n v="668"/>
    <n v="214"/>
    <n v="0.32035928143712578"/>
    <n v="2"/>
    <n v="1072"/>
    <n v="0.61538461538461542"/>
    <n v="1767"/>
    <n v="670"/>
    <n v="1072"/>
    <n v="0.61538461538461542"/>
  </r>
  <r>
    <x v="18"/>
    <x v="123"/>
    <s v="BAMAKO"/>
    <n v="0"/>
    <n v="0"/>
    <n v="0"/>
    <n v="0"/>
    <s v=""/>
    <n v="4415"/>
    <n v="1499"/>
    <n v="349"/>
    <n v="0.23282188125416944"/>
    <n v="53"/>
    <n v="2868"/>
    <n v="0.64886877828054301"/>
    <n v="4415"/>
    <n v="1552"/>
    <n v="2868"/>
    <n v="0.64886877828054301"/>
  </r>
  <r>
    <x v="18"/>
    <x v="30"/>
    <s v="MEXICO CITY"/>
    <n v="9"/>
    <n v="9"/>
    <n v="9"/>
    <n v="0"/>
    <n v="0"/>
    <n v="213"/>
    <n v="192"/>
    <n v="55"/>
    <n v="0.28645833333333331"/>
    <n v="0"/>
    <n v="18"/>
    <n v="8.5714285714285715E-2"/>
    <n v="222"/>
    <n v="201"/>
    <n v="18"/>
    <n v="8.2191780821917804E-2"/>
  </r>
  <r>
    <x v="18"/>
    <x v="31"/>
    <s v="RABAT"/>
    <n v="0"/>
    <n v="0"/>
    <n v="0"/>
    <n v="0"/>
    <s v=""/>
    <n v="42398"/>
    <n v="26174"/>
    <n v="11750"/>
    <n v="0.4489187743562314"/>
    <n v="145"/>
    <n v="15943"/>
    <n v="0.37724196677866639"/>
    <n v="42398"/>
    <n v="26319"/>
    <n v="15943"/>
    <n v="0.37724196677866639"/>
  </r>
  <r>
    <x v="18"/>
    <x v="98"/>
    <s v="MAPUTO"/>
    <n v="0"/>
    <n v="0"/>
    <n v="0"/>
    <n v="0"/>
    <s v=""/>
    <n v="702"/>
    <n v="545"/>
    <n v="116"/>
    <n v="0.21284403669724772"/>
    <n v="10"/>
    <n v="142"/>
    <n v="0.20373027259684362"/>
    <n v="702"/>
    <n v="555"/>
    <n v="142"/>
    <n v="0.20373027259684362"/>
  </r>
  <r>
    <x v="18"/>
    <x v="128"/>
    <s v="YANGON"/>
    <n v="0"/>
    <n v="0"/>
    <n v="0"/>
    <n v="0"/>
    <s v=""/>
    <n v="1634"/>
    <n v="1218"/>
    <n v="1034"/>
    <n v="0.84893267651888338"/>
    <n v="22"/>
    <n v="398"/>
    <n v="0.24297924297924298"/>
    <n v="1634"/>
    <n v="1240"/>
    <n v="398"/>
    <n v="0.24297924297924298"/>
  </r>
  <r>
    <x v="18"/>
    <x v="72"/>
    <s v="ARUBA"/>
    <n v="0"/>
    <n v="0"/>
    <n v="0"/>
    <n v="0"/>
    <s v=""/>
    <n v="207"/>
    <n v="199"/>
    <n v="89"/>
    <n v="0.44723618090452261"/>
    <n v="0"/>
    <n v="8"/>
    <n v="3.864734299516908E-2"/>
    <n v="207"/>
    <n v="199"/>
    <n v="8"/>
    <n v="3.864734299516908E-2"/>
  </r>
  <r>
    <x v="18"/>
    <x v="72"/>
    <s v="THE HAGUE"/>
    <n v="0"/>
    <n v="0"/>
    <n v="0"/>
    <n v="0"/>
    <s v=""/>
    <n v="380"/>
    <n v="359"/>
    <n v="172"/>
    <n v="0.47910863509749302"/>
    <n v="5"/>
    <n v="16"/>
    <n v="4.2105263157894736E-2"/>
    <n v="380"/>
    <n v="364"/>
    <n v="16"/>
    <n v="4.2105263157894736E-2"/>
  </r>
  <r>
    <x v="18"/>
    <x v="72"/>
    <s v="WILLEMSTAD (CURACAO)"/>
    <n v="4"/>
    <n v="3"/>
    <n v="3"/>
    <n v="1"/>
    <n v="0.25"/>
    <n v="436"/>
    <n v="415"/>
    <n v="173"/>
    <n v="0.41686746987951806"/>
    <n v="0"/>
    <n v="19"/>
    <n v="4.377880184331797E-2"/>
    <n v="440"/>
    <n v="418"/>
    <n v="20"/>
    <n v="4.5662100456621002E-2"/>
  </r>
  <r>
    <x v="18"/>
    <x v="129"/>
    <s v="WELLINGTON"/>
    <n v="1"/>
    <n v="1"/>
    <n v="0"/>
    <n v="0"/>
    <n v="0"/>
    <n v="647"/>
    <n v="578"/>
    <n v="202"/>
    <n v="0.34948096885813151"/>
    <n v="1"/>
    <n v="57"/>
    <n v="8.9622641509433956E-2"/>
    <n v="648"/>
    <n v="580"/>
    <n v="57"/>
    <n v="8.9481946624803771E-2"/>
  </r>
  <r>
    <x v="18"/>
    <x v="33"/>
    <s v="SKOPJE"/>
    <n v="0"/>
    <n v="0"/>
    <n v="0"/>
    <n v="0"/>
    <s v=""/>
    <n v="38"/>
    <n v="31"/>
    <n v="9"/>
    <n v="0.29032258064516131"/>
    <n v="7"/>
    <n v="7"/>
    <n v="0.15555555555555556"/>
    <n v="38"/>
    <n v="38"/>
    <n v="7"/>
    <n v="0.15555555555555556"/>
  </r>
  <r>
    <x v="18"/>
    <x v="34"/>
    <s v="MUSCAT"/>
    <n v="2"/>
    <n v="0"/>
    <n v="0"/>
    <n v="2"/>
    <n v="1"/>
    <n v="9726"/>
    <n v="8427"/>
    <n v="7301"/>
    <n v="0.86638186780586213"/>
    <n v="9"/>
    <n v="1212"/>
    <n v="0.12562189054726369"/>
    <n v="9728"/>
    <n v="8436"/>
    <n v="1214"/>
    <n v="0.12580310880829015"/>
  </r>
  <r>
    <x v="18"/>
    <x v="35"/>
    <s v="ISLAMABAD"/>
    <n v="79"/>
    <n v="4"/>
    <n v="4"/>
    <n v="61"/>
    <n v="0.93846153846153846"/>
    <n v="13108"/>
    <n v="5952"/>
    <n v="1064"/>
    <n v="0.17876344086021506"/>
    <n v="78"/>
    <n v="6914"/>
    <n v="0.53414709517923364"/>
    <n v="13187"/>
    <n v="6034"/>
    <n v="6975"/>
    <n v="0.53616726881389809"/>
  </r>
  <r>
    <x v="18"/>
    <x v="87"/>
    <s v="RAMALLAH"/>
    <n v="0"/>
    <n v="0"/>
    <n v="0"/>
    <n v="0"/>
    <s v=""/>
    <n v="517"/>
    <n v="268"/>
    <n v="52"/>
    <n v="0.19402985074626866"/>
    <n v="47"/>
    <n v="219"/>
    <n v="0.4101123595505618"/>
    <n v="517"/>
    <n v="315"/>
    <n v="219"/>
    <n v="0.4101123595505618"/>
  </r>
  <r>
    <x v="18"/>
    <x v="36"/>
    <s v="LIMA"/>
    <n v="4"/>
    <n v="4"/>
    <n v="4"/>
    <n v="0"/>
    <n v="0"/>
    <n v="67"/>
    <n v="64"/>
    <n v="22"/>
    <n v="0.34375"/>
    <n v="1"/>
    <n v="1"/>
    <n v="1.5151515151515152E-2"/>
    <n v="71"/>
    <n v="69"/>
    <n v="1"/>
    <n v="1.4285714285714285E-2"/>
  </r>
  <r>
    <x v="18"/>
    <x v="37"/>
    <s v="MANILA"/>
    <n v="5"/>
    <n v="3"/>
    <n v="3"/>
    <n v="2"/>
    <n v="0.4"/>
    <n v="46285"/>
    <n v="44055"/>
    <n v="37140"/>
    <n v="0.84303711270003401"/>
    <n v="2"/>
    <n v="1720"/>
    <n v="3.7573453917906376E-2"/>
    <n v="46290"/>
    <n v="44060"/>
    <n v="1722"/>
    <n v="3.7613035690882882E-2"/>
  </r>
  <r>
    <x v="18"/>
    <x v="38"/>
    <s v="DOHA"/>
    <n v="1"/>
    <n v="0"/>
    <n v="0"/>
    <n v="0"/>
    <s v=""/>
    <n v="6914"/>
    <n v="4525"/>
    <n v="1713"/>
    <n v="0.37856353591160219"/>
    <n v="24"/>
    <n v="2230"/>
    <n v="0.32895707331464819"/>
    <n v="6915"/>
    <n v="4549"/>
    <n v="2230"/>
    <n v="0.32895707331464819"/>
  </r>
  <r>
    <x v="18"/>
    <x v="39"/>
    <s v="BUCHAREST"/>
    <n v="0"/>
    <n v="0"/>
    <n v="0"/>
    <n v="0"/>
    <s v=""/>
    <n v="3"/>
    <n v="2"/>
    <n v="2"/>
    <n v="1"/>
    <n v="0"/>
    <n v="0"/>
    <n v="0"/>
    <n v="3"/>
    <n v="2"/>
    <s v=""/>
    <s v=""/>
  </r>
  <r>
    <x v="18"/>
    <x v="40"/>
    <s v="MOSCOW"/>
    <n v="0"/>
    <n v="0"/>
    <n v="0"/>
    <n v="0"/>
    <s v=""/>
    <n v="11959"/>
    <n v="11637"/>
    <n v="8158"/>
    <n v="0.70103978688665458"/>
    <n v="898"/>
    <n v="109"/>
    <n v="8.6206896551724137E-3"/>
    <n v="11959"/>
    <n v="12535"/>
    <n v="109"/>
    <n v="8.6206896551724137E-3"/>
  </r>
  <r>
    <x v="18"/>
    <x v="76"/>
    <s v="KIGALI"/>
    <n v="0"/>
    <n v="0"/>
    <n v="0"/>
    <n v="0"/>
    <s v=""/>
    <n v="22"/>
    <n v="21"/>
    <n v="13"/>
    <n v="0.61904761904761907"/>
    <n v="2"/>
    <n v="1"/>
    <n v="4.1666666666666664E-2"/>
    <n v="22"/>
    <n v="23"/>
    <n v="1"/>
    <n v="4.1666666666666664E-2"/>
  </r>
  <r>
    <x v="18"/>
    <x v="41"/>
    <s v="RIYADH"/>
    <n v="4"/>
    <n v="0"/>
    <n v="0"/>
    <n v="4"/>
    <n v="1"/>
    <n v="18930"/>
    <n v="15911"/>
    <n v="13801"/>
    <n v="0.86738734209037771"/>
    <n v="47"/>
    <n v="2819"/>
    <n v="0.15013047877722746"/>
    <n v="18934"/>
    <n v="15958"/>
    <n v="2823"/>
    <n v="0.15031148501144773"/>
  </r>
  <r>
    <x v="18"/>
    <x v="42"/>
    <s v="DAKAR"/>
    <n v="107"/>
    <n v="0"/>
    <n v="0"/>
    <n v="96"/>
    <n v="1"/>
    <n v="5569"/>
    <n v="1064"/>
    <n v="124"/>
    <n v="0.11654135338345864"/>
    <n v="4"/>
    <n v="4420"/>
    <n v="0.80539358600583089"/>
    <n v="5676"/>
    <n v="1068"/>
    <n v="4516"/>
    <n v="0.80873925501432664"/>
  </r>
  <r>
    <x v="18"/>
    <x v="43"/>
    <s v="BELGRADE"/>
    <n v="1"/>
    <n v="0"/>
    <n v="0"/>
    <n v="1"/>
    <n v="1"/>
    <n v="443"/>
    <n v="419"/>
    <n v="91"/>
    <n v="0.21718377088305491"/>
    <n v="22"/>
    <n v="12"/>
    <n v="2.6490066225165563E-2"/>
    <n v="444"/>
    <n v="441"/>
    <n v="13"/>
    <n v="2.8634361233480177E-2"/>
  </r>
  <r>
    <x v="18"/>
    <x v="77"/>
    <s v="SINGAPORE"/>
    <n v="0"/>
    <n v="0"/>
    <n v="0"/>
    <n v="0"/>
    <s v=""/>
    <n v="2721"/>
    <n v="2419"/>
    <n v="1077"/>
    <n v="0.44522529971062424"/>
    <n v="1"/>
    <n v="279"/>
    <n v="0.10337161911819193"/>
    <n v="2721"/>
    <n v="2420"/>
    <n v="279"/>
    <n v="0.10337161911819193"/>
  </r>
  <r>
    <x v="18"/>
    <x v="45"/>
    <s v="LJUBLJANA"/>
    <n v="0"/>
    <n v="0"/>
    <n v="0"/>
    <n v="0"/>
    <s v=""/>
    <n v="1"/>
    <n v="1"/>
    <n v="0"/>
    <n v="0"/>
    <n v="0"/>
    <n v="0"/>
    <n v="0"/>
    <n v="1"/>
    <n v="1"/>
    <s v=""/>
    <s v=""/>
  </r>
  <r>
    <x v="18"/>
    <x v="46"/>
    <s v="CAPE TOWN"/>
    <n v="1"/>
    <n v="1"/>
    <n v="1"/>
    <n v="0"/>
    <n v="0"/>
    <n v="73"/>
    <n v="67"/>
    <n v="67"/>
    <n v="1"/>
    <n v="0"/>
    <n v="1"/>
    <n v="1.4705882352941176E-2"/>
    <n v="74"/>
    <n v="68"/>
    <n v="1"/>
    <n v="1.4492753623188406E-2"/>
  </r>
  <r>
    <x v="18"/>
    <x v="46"/>
    <s v="PRETORIA"/>
    <n v="20"/>
    <n v="2"/>
    <n v="1"/>
    <n v="4"/>
    <n v="0.66666666666666663"/>
    <n v="21549"/>
    <n v="20564"/>
    <n v="19887"/>
    <n v="0.96707838941840107"/>
    <n v="129"/>
    <n v="636"/>
    <n v="2.9818556894369169E-2"/>
    <n v="21569"/>
    <n v="20695"/>
    <n v="640"/>
    <n v="2.9997656433091165E-2"/>
  </r>
  <r>
    <x v="18"/>
    <x v="47"/>
    <s v="SEOUL"/>
    <n v="0"/>
    <n v="0"/>
    <n v="0"/>
    <n v="0"/>
    <s v=""/>
    <n v="385"/>
    <n v="311"/>
    <n v="68"/>
    <n v="0.21864951768488747"/>
    <n v="6"/>
    <n v="73"/>
    <n v="0.18717948717948718"/>
    <n v="385"/>
    <n v="317"/>
    <n v="73"/>
    <n v="0.18717948717948718"/>
  </r>
  <r>
    <x v="18"/>
    <x v="78"/>
    <s v="MADRID"/>
    <n v="0"/>
    <n v="0"/>
    <n v="0"/>
    <n v="0"/>
    <s v=""/>
    <n v="1"/>
    <n v="0"/>
    <n v="0"/>
    <s v=""/>
    <n v="0"/>
    <n v="1"/>
    <n v="1"/>
    <n v="1"/>
    <s v=""/>
    <n v="1"/>
    <s v=""/>
  </r>
  <r>
    <x v="18"/>
    <x v="131"/>
    <s v="COLOMBO"/>
    <n v="0"/>
    <n v="0"/>
    <n v="0"/>
    <n v="0"/>
    <s v=""/>
    <n v="21"/>
    <n v="17"/>
    <n v="9"/>
    <n v="0.52941176470588236"/>
    <n v="11"/>
    <n v="0"/>
    <n v="0"/>
    <n v="21"/>
    <n v="28"/>
    <s v=""/>
    <s v=""/>
  </r>
  <r>
    <x v="18"/>
    <x v="132"/>
    <s v="PARAMARIBO"/>
    <n v="25"/>
    <n v="21"/>
    <n v="19"/>
    <n v="1"/>
    <n v="4.5454545454545456E-2"/>
    <n v="20949"/>
    <n v="18296"/>
    <n v="7632"/>
    <n v="0.41714035854831655"/>
    <n v="8"/>
    <n v="2551"/>
    <n v="0.12232078638216255"/>
    <n v="20974"/>
    <n v="18325"/>
    <n v="2552"/>
    <n v="0.1222397854097811"/>
  </r>
  <r>
    <x v="18"/>
    <x v="101"/>
    <s v="STOCKHOLM"/>
    <n v="1"/>
    <n v="1"/>
    <n v="0"/>
    <n v="0"/>
    <n v="0"/>
    <n v="50"/>
    <n v="33"/>
    <n v="18"/>
    <n v="0.54545454545454541"/>
    <n v="0"/>
    <n v="14"/>
    <n v="0.2978723404255319"/>
    <n v="51"/>
    <n v="34"/>
    <n v="14"/>
    <n v="0.29166666666666669"/>
  </r>
  <r>
    <x v="18"/>
    <x v="88"/>
    <s v="BERN"/>
    <n v="0"/>
    <n v="0"/>
    <n v="0"/>
    <n v="0"/>
    <s v=""/>
    <n v="1"/>
    <n v="0"/>
    <n v="0"/>
    <s v=""/>
    <n v="0"/>
    <n v="0"/>
    <s v=""/>
    <n v="1"/>
    <s v=""/>
    <s v=""/>
    <s v=""/>
  </r>
  <r>
    <x v="18"/>
    <x v="49"/>
    <s v="TAIPEI"/>
    <n v="0"/>
    <n v="0"/>
    <n v="0"/>
    <n v="0"/>
    <s v=""/>
    <n v="157"/>
    <n v="134"/>
    <n v="37"/>
    <n v="0.27611940298507465"/>
    <n v="2"/>
    <n v="18"/>
    <n v="0.11688311688311688"/>
    <n v="157"/>
    <n v="136"/>
    <n v="18"/>
    <n v="0.11688311688311688"/>
  </r>
  <r>
    <x v="18"/>
    <x v="79"/>
    <s v="DAR ES SALAAM"/>
    <n v="0"/>
    <n v="0"/>
    <n v="0"/>
    <n v="0"/>
    <s v=""/>
    <n v="1237"/>
    <n v="933"/>
    <n v="264"/>
    <n v="0.28295819935691319"/>
    <n v="0"/>
    <n v="276"/>
    <n v="0.22828784119106699"/>
    <n v="1237"/>
    <n v="933"/>
    <n v="276"/>
    <n v="0.22828784119106699"/>
  </r>
  <r>
    <x v="18"/>
    <x v="50"/>
    <s v="BANGKOK"/>
    <n v="0"/>
    <n v="0"/>
    <n v="0"/>
    <n v="0"/>
    <s v=""/>
    <n v="10319"/>
    <n v="9483"/>
    <n v="2894"/>
    <n v="0.30517768638616471"/>
    <n v="0"/>
    <n v="784"/>
    <n v="7.6361157105288791E-2"/>
    <n v="10319"/>
    <n v="9483"/>
    <n v="784"/>
    <n v="7.6361157105288791E-2"/>
  </r>
  <r>
    <x v="18"/>
    <x v="147"/>
    <s v="PORT OF SPAIN"/>
    <n v="24"/>
    <n v="24"/>
    <n v="22"/>
    <n v="0"/>
    <n v="0"/>
    <n v="82"/>
    <n v="80"/>
    <n v="49"/>
    <n v="0.61250000000000004"/>
    <n v="1"/>
    <n v="2"/>
    <n v="2.4096385542168676E-2"/>
    <n v="106"/>
    <n v="105"/>
    <n v="2"/>
    <n v="1.8691588785046728E-2"/>
  </r>
  <r>
    <x v="18"/>
    <x v="51"/>
    <s v="TUNIS"/>
    <n v="0"/>
    <n v="0"/>
    <n v="0"/>
    <n v="0"/>
    <s v=""/>
    <n v="6807"/>
    <n v="4719"/>
    <n v="1926"/>
    <n v="0.40813731722822633"/>
    <n v="29"/>
    <n v="1966"/>
    <n v="0.29282097110515343"/>
    <n v="6807"/>
    <n v="4748"/>
    <n v="1966"/>
    <n v="0.29282097110515343"/>
  </r>
  <r>
    <x v="18"/>
    <x v="52"/>
    <s v="ANKARA"/>
    <n v="3"/>
    <n v="0"/>
    <n v="0"/>
    <n v="3"/>
    <n v="1"/>
    <n v="39125"/>
    <n v="35120"/>
    <n v="17931"/>
    <n v="0.51056378132118452"/>
    <n v="17"/>
    <n v="3810"/>
    <n v="9.7825249698307956E-2"/>
    <n v="39128"/>
    <n v="35137"/>
    <n v="3813"/>
    <n v="9.7894736842105257E-2"/>
  </r>
  <r>
    <x v="18"/>
    <x v="52"/>
    <s v="ISTANBUL"/>
    <n v="14"/>
    <n v="4"/>
    <n v="4"/>
    <n v="7"/>
    <n v="0.63636363636363635"/>
    <n v="71316"/>
    <n v="64684"/>
    <n v="41321"/>
    <n v="0.63881330777317424"/>
    <n v="27"/>
    <n v="6115"/>
    <n v="8.6338350323327595E-2"/>
    <n v="71330"/>
    <n v="64715"/>
    <n v="6122"/>
    <n v="8.6423761593517515E-2"/>
  </r>
  <r>
    <x v="18"/>
    <x v="80"/>
    <s v="KAMPALA"/>
    <n v="13"/>
    <n v="3"/>
    <n v="2"/>
    <n v="7"/>
    <n v="0.7"/>
    <n v="3640"/>
    <n v="1472"/>
    <n v="358"/>
    <n v="0.24320652173913043"/>
    <n v="6"/>
    <n v="2128"/>
    <n v="0.59012756516916254"/>
    <n v="3653"/>
    <n v="1481"/>
    <n v="2135"/>
    <n v="0.59043141592920356"/>
  </r>
  <r>
    <x v="18"/>
    <x v="53"/>
    <s v="ABU DHABI"/>
    <n v="0"/>
    <n v="0"/>
    <n v="0"/>
    <n v="0"/>
    <s v=""/>
    <n v="1"/>
    <n v="0"/>
    <n v="0"/>
    <s v=""/>
    <n v="0"/>
    <n v="1"/>
    <n v="1"/>
    <n v="1"/>
    <s v=""/>
    <n v="1"/>
    <s v=""/>
  </r>
  <r>
    <x v="18"/>
    <x v="53"/>
    <s v="DUBAI"/>
    <n v="15"/>
    <n v="3"/>
    <n v="2"/>
    <n v="7"/>
    <n v="0.7"/>
    <n v="31633"/>
    <n v="21358"/>
    <n v="10626"/>
    <n v="0.49751849424103378"/>
    <n v="256"/>
    <n v="9481"/>
    <n v="0.30490432545425311"/>
    <n v="31648"/>
    <n v="21617"/>
    <n v="9488"/>
    <n v="0.30503134544285487"/>
  </r>
  <r>
    <x v="18"/>
    <x v="54"/>
    <s v="LONDON"/>
    <n v="21"/>
    <n v="21"/>
    <n v="19"/>
    <n v="0"/>
    <n v="0"/>
    <n v="25711"/>
    <n v="25199"/>
    <n v="24524"/>
    <n v="0.97321322274693445"/>
    <n v="141"/>
    <n v="250"/>
    <n v="9.7694411879640491E-3"/>
    <n v="25732"/>
    <n v="25361"/>
    <n v="250"/>
    <n v="9.7614306352739062E-3"/>
  </r>
  <r>
    <x v="18"/>
    <x v="55"/>
    <s v="CHICAGO, IL"/>
    <n v="4"/>
    <n v="3"/>
    <n v="2"/>
    <n v="0"/>
    <n v="0"/>
    <n v="1256"/>
    <n v="1140"/>
    <n v="1120"/>
    <n v="0.98245614035087714"/>
    <n v="5"/>
    <n v="11"/>
    <n v="9.5155709342560554E-3"/>
    <n v="1260"/>
    <n v="1148"/>
    <n v="11"/>
    <n v="9.4909404659188953E-3"/>
  </r>
  <r>
    <x v="18"/>
    <x v="55"/>
    <s v="MIAMI, FL"/>
    <n v="4"/>
    <n v="4"/>
    <n v="4"/>
    <n v="0"/>
    <n v="0"/>
    <n v="2015"/>
    <n v="1960"/>
    <n v="1930"/>
    <n v="0.98469387755102045"/>
    <n v="2"/>
    <n v="4"/>
    <n v="2.0345879959308239E-3"/>
    <n v="2019"/>
    <n v="1966"/>
    <n v="4"/>
    <n v="2.0304568527918783E-3"/>
  </r>
  <r>
    <x v="18"/>
    <x v="55"/>
    <s v="NEW YORK, NY"/>
    <n v="1"/>
    <n v="1"/>
    <n v="1"/>
    <n v="0"/>
    <n v="0"/>
    <n v="3497"/>
    <n v="3451"/>
    <n v="3331"/>
    <n v="0.96522747029846423"/>
    <n v="9"/>
    <n v="29"/>
    <n v="8.3118372026368594E-3"/>
    <n v="3498"/>
    <n v="3461"/>
    <n v="29"/>
    <n v="8.3094555873925498E-3"/>
  </r>
  <r>
    <x v="18"/>
    <x v="55"/>
    <s v="SAN FRANCISCO, CA"/>
    <n v="2"/>
    <n v="1"/>
    <n v="0"/>
    <n v="0"/>
    <n v="0"/>
    <n v="4912"/>
    <n v="4729"/>
    <n v="4651"/>
    <n v="0.9835060266441108"/>
    <n v="5"/>
    <n v="18"/>
    <n v="3.787878787878788E-3"/>
    <n v="4914"/>
    <n v="4735"/>
    <n v="18"/>
    <n v="3.7870818430464971E-3"/>
  </r>
  <r>
    <x v="18"/>
    <x v="55"/>
    <s v="WASHINGTON, DC"/>
    <n v="0"/>
    <n v="0"/>
    <n v="0"/>
    <n v="0"/>
    <s v=""/>
    <n v="1443"/>
    <n v="1376"/>
    <n v="1343"/>
    <n v="0.97601744186046513"/>
    <n v="6"/>
    <n v="7"/>
    <n v="5.0395968322534193E-3"/>
    <n v="1443"/>
    <n v="1382"/>
    <n v="7"/>
    <n v="5.0395968322534193E-3"/>
  </r>
  <r>
    <x v="18"/>
    <x v="136"/>
    <s v="CARACAS"/>
    <n v="0"/>
    <n v="0"/>
    <n v="0"/>
    <n v="0"/>
    <s v=""/>
    <n v="11"/>
    <n v="7"/>
    <n v="1"/>
    <n v="0.14285714285714285"/>
    <n v="0"/>
    <n v="3"/>
    <n v="0.3"/>
    <n v="11"/>
    <n v="7"/>
    <n v="3"/>
    <n v="0.3"/>
  </r>
  <r>
    <x v="18"/>
    <x v="56"/>
    <s v="HANOI"/>
    <n v="0"/>
    <n v="0"/>
    <n v="0"/>
    <n v="0"/>
    <s v=""/>
    <n v="1987"/>
    <n v="1799"/>
    <n v="459"/>
    <n v="0.25514174541411894"/>
    <n v="1"/>
    <n v="141"/>
    <n v="7.2642967542503864E-2"/>
    <n v="1987"/>
    <n v="1800"/>
    <n v="141"/>
    <n v="7.2642967542503864E-2"/>
  </r>
  <r>
    <x v="18"/>
    <x v="56"/>
    <s v="HO CHI MINH"/>
    <n v="0"/>
    <n v="0"/>
    <n v="0"/>
    <n v="0"/>
    <s v=""/>
    <n v="3003"/>
    <n v="2705"/>
    <n v="726"/>
    <n v="0.26839186691312383"/>
    <n v="3"/>
    <n v="266"/>
    <n v="8.9441829186281102E-2"/>
    <n v="3003"/>
    <n v="2708"/>
    <n v="266"/>
    <n v="8.9441829186281102E-2"/>
  </r>
  <r>
    <x v="18"/>
    <x v="137"/>
    <s v="HARARE"/>
    <n v="0"/>
    <n v="0"/>
    <n v="0"/>
    <n v="0"/>
    <s v=""/>
    <n v="1587"/>
    <n v="880"/>
    <n v="217"/>
    <n v="0.24659090909090908"/>
    <n v="3"/>
    <n v="659"/>
    <n v="0.42736705577172501"/>
    <n v="1587"/>
    <n v="883"/>
    <n v="659"/>
    <n v="0.42736705577172501"/>
  </r>
  <r>
    <x v="19"/>
    <x v="1"/>
    <s v="ALGIERS"/>
    <n v="0"/>
    <n v="0"/>
    <n v="0"/>
    <n v="0"/>
    <s v=""/>
    <n v="1"/>
    <n v="1"/>
    <n v="1"/>
    <n v="1"/>
    <n v="0"/>
    <n v="0"/>
    <n v="0"/>
    <n v="1"/>
    <n v="1"/>
    <s v=""/>
    <s v=""/>
  </r>
  <r>
    <x v="19"/>
    <x v="9"/>
    <s v="BEIJING"/>
    <n v="0"/>
    <n v="0"/>
    <n v="0"/>
    <n v="0"/>
    <s v=""/>
    <n v="32038"/>
    <n v="31091"/>
    <n v="5495"/>
    <n v="0.17673924930044063"/>
    <n v="0"/>
    <n v="947"/>
    <n v="2.9558649104188775E-2"/>
    <n v="32038"/>
    <n v="31091"/>
    <n v="947"/>
    <n v="2.9558649104188775E-2"/>
  </r>
  <r>
    <x v="19"/>
    <x v="9"/>
    <s v="SHANGHAI"/>
    <n v="0"/>
    <n v="0"/>
    <n v="0"/>
    <n v="0"/>
    <s v=""/>
    <n v="20781"/>
    <n v="20513"/>
    <n v="5587"/>
    <n v="0.27236386681616537"/>
    <n v="0"/>
    <n v="268"/>
    <n v="1.289639574611424E-2"/>
    <n v="20781"/>
    <n v="20513"/>
    <n v="268"/>
    <n v="1.289639574611424E-2"/>
  </r>
  <r>
    <x v="19"/>
    <x v="96"/>
    <s v="COPENHAGEN"/>
    <n v="0"/>
    <n v="0"/>
    <n v="0"/>
    <n v="0"/>
    <s v=""/>
    <n v="2"/>
    <n v="2"/>
    <n v="1"/>
    <n v="0.5"/>
    <n v="0"/>
    <n v="0"/>
    <n v="0"/>
    <n v="2"/>
    <n v="2"/>
    <s v=""/>
    <s v=""/>
  </r>
  <r>
    <x v="19"/>
    <x v="13"/>
    <s v="CAIRO"/>
    <n v="0"/>
    <n v="0"/>
    <n v="0"/>
    <n v="0"/>
    <s v=""/>
    <n v="1"/>
    <n v="1"/>
    <n v="0"/>
    <n v="0"/>
    <n v="0"/>
    <n v="0"/>
    <n v="0"/>
    <n v="1"/>
    <n v="1"/>
    <s v=""/>
    <s v=""/>
  </r>
  <r>
    <x v="19"/>
    <x v="92"/>
    <s v="ACCRA"/>
    <n v="0"/>
    <n v="0"/>
    <n v="0"/>
    <n v="0"/>
    <s v=""/>
    <n v="2293"/>
    <n v="817"/>
    <n v="157"/>
    <n v="0.19216646266829865"/>
    <n v="0"/>
    <n v="1476"/>
    <n v="0.64369821194941124"/>
    <n v="2293"/>
    <n v="817"/>
    <n v="1476"/>
    <n v="0.64369821194941124"/>
  </r>
  <r>
    <x v="19"/>
    <x v="68"/>
    <s v="ATHENS"/>
    <n v="0"/>
    <n v="0"/>
    <n v="0"/>
    <n v="0"/>
    <s v=""/>
    <n v="1"/>
    <n v="1"/>
    <n v="0"/>
    <n v="0"/>
    <n v="0"/>
    <n v="0"/>
    <n v="0"/>
    <n v="1"/>
    <n v="1"/>
    <s v=""/>
    <s v=""/>
  </r>
  <r>
    <x v="19"/>
    <x v="18"/>
    <s v="NEW DELHI"/>
    <n v="0"/>
    <n v="0"/>
    <n v="0"/>
    <n v="0"/>
    <s v=""/>
    <n v="29104"/>
    <n v="24840"/>
    <n v="15936"/>
    <n v="0.64154589371980675"/>
    <n v="0"/>
    <n v="4264"/>
    <n v="0.14650907091808685"/>
    <n v="29104"/>
    <n v="24840"/>
    <n v="4264"/>
    <n v="0.14650907091808685"/>
  </r>
  <r>
    <x v="19"/>
    <x v="20"/>
    <s v="TEHERAN"/>
    <n v="0"/>
    <n v="0"/>
    <n v="0"/>
    <n v="0"/>
    <s v=""/>
    <n v="4"/>
    <n v="4"/>
    <n v="0"/>
    <n v="0"/>
    <n v="0"/>
    <n v="0"/>
    <n v="0"/>
    <n v="4"/>
    <n v="4"/>
    <s v=""/>
    <s v=""/>
  </r>
  <r>
    <x v="19"/>
    <x v="70"/>
    <s v="ROME"/>
    <n v="0"/>
    <n v="0"/>
    <n v="0"/>
    <n v="0"/>
    <s v=""/>
    <n v="1"/>
    <n v="1"/>
    <n v="0"/>
    <n v="0"/>
    <n v="0"/>
    <n v="0"/>
    <n v="0"/>
    <n v="1"/>
    <n v="1"/>
    <s v=""/>
    <s v=""/>
  </r>
  <r>
    <x v="19"/>
    <x v="24"/>
    <s v="AMMAN"/>
    <n v="0"/>
    <n v="0"/>
    <n v="0"/>
    <n v="0"/>
    <s v=""/>
    <n v="3768"/>
    <n v="1809"/>
    <n v="1104"/>
    <n v="0.61028192371475953"/>
    <n v="0"/>
    <n v="1959"/>
    <n v="0.51990445859872614"/>
    <n v="3768"/>
    <n v="1809"/>
    <n v="1959"/>
    <n v="0.51990445859872614"/>
  </r>
  <r>
    <x v="19"/>
    <x v="26"/>
    <s v="NAIROBI"/>
    <n v="0"/>
    <n v="0"/>
    <n v="0"/>
    <n v="0"/>
    <s v=""/>
    <n v="9565"/>
    <n v="3743"/>
    <n v="816"/>
    <n v="0.21800694629975956"/>
    <n v="0"/>
    <n v="5822"/>
    <n v="0.60867746994249872"/>
    <n v="9565"/>
    <n v="3743"/>
    <n v="5822"/>
    <n v="0.60867746994249872"/>
  </r>
  <r>
    <x v="19"/>
    <x v="28"/>
    <s v="BEIRUT"/>
    <n v="0"/>
    <n v="0"/>
    <n v="0"/>
    <n v="0"/>
    <s v=""/>
    <n v="8"/>
    <n v="8"/>
    <n v="0"/>
    <n v="0"/>
    <n v="0"/>
    <n v="0"/>
    <n v="0"/>
    <n v="8"/>
    <n v="8"/>
    <s v=""/>
    <s v=""/>
  </r>
  <r>
    <x v="19"/>
    <x v="72"/>
    <s v="THE HAGUE"/>
    <n v="0"/>
    <n v="0"/>
    <n v="0"/>
    <n v="0"/>
    <s v=""/>
    <n v="1"/>
    <n v="1"/>
    <n v="0"/>
    <n v="0"/>
    <n v="0"/>
    <n v="0"/>
    <n v="0"/>
    <n v="1"/>
    <n v="1"/>
    <s v=""/>
    <s v=""/>
  </r>
  <r>
    <x v="19"/>
    <x v="40"/>
    <s v="MOSCOW"/>
    <n v="0"/>
    <n v="0"/>
    <n v="0"/>
    <n v="0"/>
    <s v=""/>
    <n v="81"/>
    <n v="78"/>
    <n v="46"/>
    <n v="0.58974358974358976"/>
    <n v="0"/>
    <n v="3"/>
    <n v="3.7037037037037035E-2"/>
    <n v="81"/>
    <n v="78"/>
    <n v="3"/>
    <n v="3.7037037037037035E-2"/>
  </r>
  <r>
    <x v="19"/>
    <x v="46"/>
    <s v="PRETORIA"/>
    <n v="0"/>
    <n v="0"/>
    <n v="0"/>
    <n v="0"/>
    <s v=""/>
    <n v="3829"/>
    <n v="3610"/>
    <n v="2281"/>
    <n v="0.63185595567867037"/>
    <n v="0"/>
    <n v="219"/>
    <n v="5.7195090101854272E-2"/>
    <n v="3829"/>
    <n v="3610"/>
    <n v="219"/>
    <n v="5.7195090101854272E-2"/>
  </r>
  <r>
    <x v="19"/>
    <x v="78"/>
    <s v="MADRID"/>
    <n v="0"/>
    <n v="0"/>
    <n v="0"/>
    <n v="0"/>
    <s v=""/>
    <n v="4"/>
    <n v="1"/>
    <n v="1"/>
    <n v="1"/>
    <n v="0"/>
    <n v="3"/>
    <n v="0.75"/>
    <n v="4"/>
    <n v="1"/>
    <n v="3"/>
    <n v="0.75"/>
  </r>
  <r>
    <x v="19"/>
    <x v="101"/>
    <s v="STOCKHOLM"/>
    <n v="0"/>
    <n v="0"/>
    <n v="0"/>
    <n v="0"/>
    <s v=""/>
    <n v="1"/>
    <n v="1"/>
    <n v="0"/>
    <n v="0"/>
    <n v="0"/>
    <n v="0"/>
    <n v="0"/>
    <n v="1"/>
    <n v="1"/>
    <s v=""/>
    <s v=""/>
  </r>
  <r>
    <x v="19"/>
    <x v="50"/>
    <s v="BANGKOK"/>
    <n v="0"/>
    <n v="0"/>
    <n v="0"/>
    <n v="0"/>
    <s v=""/>
    <n v="33420"/>
    <n v="30847"/>
    <n v="16409"/>
    <n v="0.53194800142639476"/>
    <n v="0"/>
    <n v="2573"/>
    <n v="7.6989826451226817E-2"/>
    <n v="33420"/>
    <n v="30847"/>
    <n v="2573"/>
    <n v="7.6989826451226817E-2"/>
  </r>
  <r>
    <x v="19"/>
    <x v="52"/>
    <s v="ANKARA"/>
    <n v="0"/>
    <n v="0"/>
    <n v="0"/>
    <n v="0"/>
    <s v=""/>
    <n v="15532"/>
    <n v="11699"/>
    <n v="9783"/>
    <n v="0.83622531840328229"/>
    <n v="0"/>
    <n v="3833"/>
    <n v="0.24678083955704352"/>
    <n v="15532"/>
    <n v="11699"/>
    <n v="3833"/>
    <n v="0.24678083955704352"/>
  </r>
  <r>
    <x v="19"/>
    <x v="53"/>
    <s v="ABU DHABI"/>
    <n v="0"/>
    <n v="0"/>
    <n v="0"/>
    <n v="0"/>
    <s v=""/>
    <n v="16232"/>
    <n v="11274"/>
    <n v="6636"/>
    <n v="0.58861096327833951"/>
    <n v="0"/>
    <n v="4958"/>
    <n v="0.30544603252833907"/>
    <n v="16232"/>
    <n v="11274"/>
    <n v="4958"/>
    <n v="0.30544603252833907"/>
  </r>
  <r>
    <x v="19"/>
    <x v="54"/>
    <s v="LONDON"/>
    <n v="0"/>
    <n v="0"/>
    <n v="0"/>
    <n v="0"/>
    <s v=""/>
    <n v="10599"/>
    <n v="8608"/>
    <n v="5271"/>
    <n v="0.61233736059479549"/>
    <n v="0"/>
    <n v="1991"/>
    <n v="0.18784791018020569"/>
    <n v="10599"/>
    <n v="8608"/>
    <n v="1991"/>
    <n v="0.18784791018020569"/>
  </r>
  <r>
    <x v="19"/>
    <x v="55"/>
    <s v="NEW YORK, NY"/>
    <n v="0"/>
    <n v="0"/>
    <n v="0"/>
    <n v="0"/>
    <s v=""/>
    <n v="3846"/>
    <n v="3721"/>
    <n v="1306"/>
    <n v="0.35098091910776674"/>
    <n v="0"/>
    <n v="125"/>
    <n v="3.250130005200208E-2"/>
    <n v="3846"/>
    <n v="3721"/>
    <n v="125"/>
    <n v="3.250130005200208E-2"/>
  </r>
  <r>
    <x v="20"/>
    <x v="0"/>
    <s v="TIRANA"/>
    <n v="0"/>
    <n v="0"/>
    <n v="0"/>
    <n v="0"/>
    <s v=""/>
    <n v="17"/>
    <n v="17"/>
    <n v="7"/>
    <n v="0.41176470588235292"/>
    <n v="1"/>
    <n v="0"/>
    <n v="0"/>
    <n v="17"/>
    <n v="18"/>
    <s v=""/>
    <s v=""/>
  </r>
  <r>
    <x v="20"/>
    <x v="1"/>
    <s v="ALGIERS"/>
    <n v="0"/>
    <n v="0"/>
    <n v="0"/>
    <n v="0"/>
    <s v=""/>
    <n v="2771"/>
    <n v="1788"/>
    <n v="589"/>
    <n v="0.32941834451901564"/>
    <n v="3"/>
    <n v="978"/>
    <n v="0.3531960996749729"/>
    <n v="2771"/>
    <n v="1791"/>
    <n v="978"/>
    <n v="0.3531960996749729"/>
  </r>
  <r>
    <x v="20"/>
    <x v="57"/>
    <s v="LUANDA"/>
    <n v="0"/>
    <n v="0"/>
    <n v="0"/>
    <n v="0"/>
    <s v=""/>
    <n v="690"/>
    <n v="217"/>
    <n v="64"/>
    <n v="0.29493087557603687"/>
    <n v="0"/>
    <n v="472"/>
    <n v="0.68505079825834547"/>
    <n v="690"/>
    <n v="217"/>
    <n v="472"/>
    <n v="0.68505079825834547"/>
  </r>
  <r>
    <x v="20"/>
    <x v="2"/>
    <s v="BUENOS AIRES"/>
    <n v="0"/>
    <n v="0"/>
    <n v="0"/>
    <n v="0"/>
    <s v=""/>
    <n v="2"/>
    <n v="2"/>
    <n v="2"/>
    <n v="1"/>
    <n v="0"/>
    <n v="0"/>
    <n v="0"/>
    <n v="2"/>
    <n v="2"/>
    <s v=""/>
    <s v=""/>
  </r>
  <r>
    <x v="20"/>
    <x v="81"/>
    <s v="YEREVAN"/>
    <n v="12"/>
    <n v="12"/>
    <n v="0"/>
    <n v="0"/>
    <n v="0"/>
    <n v="3960"/>
    <n v="3322"/>
    <n v="1474"/>
    <n v="0.44370860927152317"/>
    <n v="47"/>
    <n v="620"/>
    <n v="0.15542742541990473"/>
    <n v="3972"/>
    <n v="3381"/>
    <n v="620"/>
    <n v="0.15496125968507873"/>
  </r>
  <r>
    <x v="20"/>
    <x v="3"/>
    <s v="SYDNEY"/>
    <n v="0"/>
    <n v="0"/>
    <n v="0"/>
    <n v="0"/>
    <s v=""/>
    <n v="165"/>
    <n v="154"/>
    <n v="50"/>
    <n v="0.32467532467532467"/>
    <n v="1"/>
    <n v="11"/>
    <n v="6.6265060240963861E-2"/>
    <n v="165"/>
    <n v="155"/>
    <n v="11"/>
    <n v="6.6265060240963861E-2"/>
  </r>
  <r>
    <x v="20"/>
    <x v="4"/>
    <s v="BAKU"/>
    <n v="0"/>
    <n v="0"/>
    <n v="0"/>
    <n v="0"/>
    <s v=""/>
    <n v="3319"/>
    <n v="2923"/>
    <n v="1238"/>
    <n v="0.42353746151214505"/>
    <n v="16"/>
    <n v="380"/>
    <n v="0.11449231696294064"/>
    <n v="3319"/>
    <n v="2939"/>
    <n v="380"/>
    <n v="0.11449231696294064"/>
  </r>
  <r>
    <x v="20"/>
    <x v="82"/>
    <s v="BREST"/>
    <n v="0"/>
    <n v="0"/>
    <n v="0"/>
    <n v="0"/>
    <s v=""/>
    <n v="6049"/>
    <n v="5727"/>
    <n v="4501"/>
    <n v="0.78592631395145796"/>
    <n v="11"/>
    <n v="321"/>
    <n v="5.2979039445453048E-2"/>
    <n v="6049"/>
    <n v="5738"/>
    <n v="321"/>
    <n v="5.2979039445453048E-2"/>
  </r>
  <r>
    <x v="20"/>
    <x v="82"/>
    <s v="GRODNO"/>
    <n v="0"/>
    <n v="0"/>
    <n v="0"/>
    <n v="0"/>
    <s v=""/>
    <n v="7367"/>
    <n v="7026"/>
    <n v="5756"/>
    <n v="0.81924281241104469"/>
    <n v="0"/>
    <n v="341"/>
    <n v="4.6287498303244197E-2"/>
    <n v="7367"/>
    <n v="7026"/>
    <n v="341"/>
    <n v="4.6287498303244197E-2"/>
  </r>
  <r>
    <x v="20"/>
    <x v="82"/>
    <s v="MINSK"/>
    <n v="0"/>
    <n v="0"/>
    <n v="0"/>
    <n v="0"/>
    <s v=""/>
    <n v="7396"/>
    <n v="7192"/>
    <n v="6023"/>
    <n v="0.83745828698553948"/>
    <n v="0"/>
    <n v="202"/>
    <n v="2.7319448201244254E-2"/>
    <n v="7396"/>
    <n v="7192"/>
    <n v="202"/>
    <n v="2.7319448201244254E-2"/>
  </r>
  <r>
    <x v="20"/>
    <x v="58"/>
    <s v="BRUSSELS"/>
    <n v="0"/>
    <n v="0"/>
    <n v="0"/>
    <n v="0"/>
    <s v=""/>
    <n v="1"/>
    <n v="0"/>
    <n v="0"/>
    <s v=""/>
    <n v="0"/>
    <n v="1"/>
    <n v="1"/>
    <n v="1"/>
    <s v=""/>
    <n v="1"/>
    <s v=""/>
  </r>
  <r>
    <x v="20"/>
    <x v="5"/>
    <s v="SARAJEVO"/>
    <n v="0"/>
    <n v="0"/>
    <n v="0"/>
    <n v="0"/>
    <s v=""/>
    <n v="19"/>
    <n v="16"/>
    <n v="12"/>
    <n v="0.75"/>
    <n v="0"/>
    <n v="1"/>
    <n v="5.8823529411764705E-2"/>
    <n v="19"/>
    <n v="16"/>
    <n v="1"/>
    <n v="5.8823529411764705E-2"/>
  </r>
  <r>
    <x v="20"/>
    <x v="6"/>
    <s v="BRASILIA"/>
    <n v="0"/>
    <n v="0"/>
    <n v="0"/>
    <n v="0"/>
    <s v=""/>
    <n v="2"/>
    <n v="2"/>
    <n v="1"/>
    <n v="0.5"/>
    <n v="0"/>
    <n v="0"/>
    <n v="0"/>
    <n v="2"/>
    <n v="2"/>
    <s v=""/>
    <s v=""/>
  </r>
  <r>
    <x v="20"/>
    <x v="6"/>
    <s v="CURITIBA"/>
    <n v="0"/>
    <n v="0"/>
    <n v="0"/>
    <n v="0"/>
    <s v=""/>
    <n v="8"/>
    <n v="7"/>
    <n v="2"/>
    <n v="0.2857142857142857"/>
    <n v="0"/>
    <n v="1"/>
    <n v="0.125"/>
    <n v="8"/>
    <n v="7"/>
    <n v="1"/>
    <n v="0.125"/>
  </r>
  <r>
    <x v="20"/>
    <x v="59"/>
    <s v="SOFIA"/>
    <n v="0"/>
    <n v="0"/>
    <n v="0"/>
    <n v="0"/>
    <s v=""/>
    <n v="1"/>
    <n v="0"/>
    <n v="0"/>
    <s v=""/>
    <n v="0"/>
    <n v="0"/>
    <s v=""/>
    <n v="1"/>
    <s v=""/>
    <s v=""/>
    <s v=""/>
  </r>
  <r>
    <x v="20"/>
    <x v="7"/>
    <s v="MONTREAL"/>
    <n v="0"/>
    <n v="0"/>
    <n v="0"/>
    <n v="0"/>
    <s v=""/>
    <n v="128"/>
    <n v="99"/>
    <n v="32"/>
    <n v="0.32323232323232326"/>
    <n v="2"/>
    <n v="29"/>
    <n v="0.22307692307692309"/>
    <n v="128"/>
    <n v="101"/>
    <n v="29"/>
    <n v="0.22307692307692309"/>
  </r>
  <r>
    <x v="20"/>
    <x v="7"/>
    <s v="OTTAWA"/>
    <n v="0"/>
    <n v="0"/>
    <n v="0"/>
    <n v="0"/>
    <s v=""/>
    <n v="76"/>
    <n v="67"/>
    <n v="16"/>
    <n v="0.23880597014925373"/>
    <n v="0"/>
    <n v="8"/>
    <n v="0.10666666666666667"/>
    <n v="76"/>
    <n v="67"/>
    <n v="8"/>
    <n v="0.10666666666666667"/>
  </r>
  <r>
    <x v="20"/>
    <x v="7"/>
    <s v="TORONTO"/>
    <n v="0"/>
    <n v="0"/>
    <n v="0"/>
    <n v="0"/>
    <s v=""/>
    <n v="292"/>
    <n v="239"/>
    <n v="78"/>
    <n v="0.32635983263598328"/>
    <n v="0"/>
    <n v="49"/>
    <n v="0.1701388888888889"/>
    <n v="292"/>
    <n v="239"/>
    <n v="49"/>
    <n v="0.1701388888888889"/>
  </r>
  <r>
    <x v="20"/>
    <x v="7"/>
    <s v="VANCOUVER"/>
    <n v="0"/>
    <n v="0"/>
    <n v="0"/>
    <n v="0"/>
    <s v=""/>
    <n v="139"/>
    <n v="137"/>
    <n v="27"/>
    <n v="0.19708029197080293"/>
    <n v="0"/>
    <n v="2"/>
    <n v="1.4388489208633094E-2"/>
    <n v="139"/>
    <n v="137"/>
    <n v="2"/>
    <n v="1.4388489208633094E-2"/>
  </r>
  <r>
    <x v="20"/>
    <x v="8"/>
    <s v="SANTIAGO DE CHILE"/>
    <n v="0"/>
    <n v="0"/>
    <n v="0"/>
    <n v="0"/>
    <s v=""/>
    <n v="2"/>
    <n v="2"/>
    <n v="0"/>
    <n v="0"/>
    <n v="0"/>
    <n v="0"/>
    <n v="0"/>
    <n v="2"/>
    <n v="2"/>
    <s v=""/>
    <s v=""/>
  </r>
  <r>
    <x v="20"/>
    <x v="9"/>
    <s v="BEIJING"/>
    <n v="0"/>
    <n v="0"/>
    <n v="0"/>
    <n v="0"/>
    <s v=""/>
    <n v="4583"/>
    <n v="4091"/>
    <n v="388"/>
    <n v="9.4842336836959182E-2"/>
    <n v="0"/>
    <n v="419"/>
    <n v="9.2904656319290471E-2"/>
    <n v="4583"/>
    <n v="4091"/>
    <n v="419"/>
    <n v="9.2904656319290471E-2"/>
  </r>
  <r>
    <x v="20"/>
    <x v="9"/>
    <s v="GUANGZHOU (CANTON)"/>
    <n v="0"/>
    <n v="0"/>
    <n v="0"/>
    <n v="0"/>
    <s v=""/>
    <n v="3727"/>
    <n v="3127"/>
    <n v="507"/>
    <n v="0.16213623281100095"/>
    <n v="0"/>
    <n v="572"/>
    <n v="0.15463638821303055"/>
    <n v="3727"/>
    <n v="3127"/>
    <n v="572"/>
    <n v="0.15463638821303055"/>
  </r>
  <r>
    <x v="20"/>
    <x v="9"/>
    <s v="SHANGHAI"/>
    <n v="0"/>
    <n v="0"/>
    <n v="0"/>
    <n v="0"/>
    <s v=""/>
    <n v="7628"/>
    <n v="7168"/>
    <n v="1167"/>
    <n v="0.16280691964285715"/>
    <n v="0"/>
    <n v="459"/>
    <n v="6.0180936147895631E-2"/>
    <n v="7628"/>
    <n v="7168"/>
    <n v="459"/>
    <n v="6.0180936147895631E-2"/>
  </r>
  <r>
    <x v="20"/>
    <x v="10"/>
    <s v="BOGOTA"/>
    <n v="0"/>
    <n v="0"/>
    <n v="0"/>
    <n v="0"/>
    <s v=""/>
    <n v="9"/>
    <n v="4"/>
    <n v="2"/>
    <n v="0.5"/>
    <n v="0"/>
    <n v="5"/>
    <n v="0.55555555555555558"/>
    <n v="9"/>
    <n v="4"/>
    <n v="5"/>
    <n v="0.55555555555555558"/>
  </r>
  <r>
    <x v="20"/>
    <x v="11"/>
    <s v="HAVANA"/>
    <n v="0"/>
    <n v="0"/>
    <n v="0"/>
    <n v="0"/>
    <s v=""/>
    <n v="173"/>
    <n v="125"/>
    <n v="22"/>
    <n v="0.17599999999999999"/>
    <n v="2"/>
    <n v="48"/>
    <n v="0.2742857142857143"/>
    <n v="173"/>
    <n v="127"/>
    <n v="48"/>
    <n v="0.2742857142857143"/>
  </r>
  <r>
    <x v="20"/>
    <x v="12"/>
    <s v="NICOSIA"/>
    <n v="0"/>
    <n v="0"/>
    <n v="0"/>
    <n v="0"/>
    <s v=""/>
    <n v="309"/>
    <n v="291"/>
    <n v="170"/>
    <n v="0.58419243986254299"/>
    <n v="10"/>
    <n v="18"/>
    <n v="5.6426332288401257E-2"/>
    <n v="309"/>
    <n v="301"/>
    <n v="18"/>
    <n v="5.6426332288401257E-2"/>
  </r>
  <r>
    <x v="20"/>
    <x v="13"/>
    <s v="CAIRO"/>
    <n v="1"/>
    <n v="1"/>
    <n v="0"/>
    <n v="0"/>
    <n v="0"/>
    <n v="3082"/>
    <n v="2385"/>
    <n v="490"/>
    <n v="0.20545073375262055"/>
    <n v="12"/>
    <n v="687"/>
    <n v="0.2227626459143969"/>
    <n v="3083"/>
    <n v="2398"/>
    <n v="687"/>
    <n v="0.22269043760129659"/>
  </r>
  <r>
    <x v="20"/>
    <x v="14"/>
    <s v="ADDIS ABEBA"/>
    <n v="0"/>
    <n v="0"/>
    <n v="0"/>
    <n v="0"/>
    <s v=""/>
    <n v="218"/>
    <n v="47"/>
    <n v="0"/>
    <n v="0"/>
    <n v="0"/>
    <n v="168"/>
    <n v="0.78139534883720929"/>
    <n v="218"/>
    <n v="47"/>
    <n v="168"/>
    <n v="0.78139534883720929"/>
  </r>
  <r>
    <x v="20"/>
    <x v="66"/>
    <s v="HELSINKI"/>
    <n v="0"/>
    <n v="0"/>
    <n v="0"/>
    <n v="0"/>
    <s v=""/>
    <n v="1"/>
    <n v="1"/>
    <n v="0"/>
    <n v="0"/>
    <n v="0"/>
    <n v="0"/>
    <n v="0"/>
    <n v="1"/>
    <n v="1"/>
    <s v=""/>
    <s v=""/>
  </r>
  <r>
    <x v="20"/>
    <x v="67"/>
    <s v="PARIS"/>
    <n v="0"/>
    <n v="0"/>
    <n v="0"/>
    <n v="0"/>
    <s v=""/>
    <n v="1"/>
    <n v="0"/>
    <n v="0"/>
    <s v=""/>
    <n v="0"/>
    <n v="1"/>
    <n v="1"/>
    <n v="1"/>
    <s v=""/>
    <n v="1"/>
    <s v=""/>
  </r>
  <r>
    <x v="20"/>
    <x v="15"/>
    <s v="TBILISSI"/>
    <n v="0"/>
    <n v="0"/>
    <n v="0"/>
    <n v="0"/>
    <s v=""/>
    <n v="452"/>
    <n v="391"/>
    <n v="101"/>
    <n v="0.25831202046035806"/>
    <n v="4"/>
    <n v="60"/>
    <n v="0.13186813186813187"/>
    <n v="452"/>
    <n v="395"/>
    <n v="60"/>
    <n v="0.13186813186813187"/>
  </r>
  <r>
    <x v="20"/>
    <x v="17"/>
    <s v="HONG KONG"/>
    <n v="0"/>
    <n v="0"/>
    <n v="0"/>
    <n v="0"/>
    <s v=""/>
    <n v="149"/>
    <n v="145"/>
    <n v="74"/>
    <n v="0.51034482758620692"/>
    <n v="0"/>
    <n v="3"/>
    <n v="2.0270270270270271E-2"/>
    <n v="149"/>
    <n v="145"/>
    <n v="3"/>
    <n v="2.0270270270270271E-2"/>
  </r>
  <r>
    <x v="20"/>
    <x v="18"/>
    <s v="MUMBAI"/>
    <n v="0"/>
    <n v="0"/>
    <n v="0"/>
    <n v="0"/>
    <s v=""/>
    <n v="5086"/>
    <n v="4185"/>
    <n v="740"/>
    <n v="0.17682198327359619"/>
    <n v="0"/>
    <n v="900"/>
    <n v="0.17699115044247787"/>
    <n v="5086"/>
    <n v="4185"/>
    <n v="900"/>
    <n v="0.17699115044247787"/>
  </r>
  <r>
    <x v="20"/>
    <x v="18"/>
    <s v="NEW DELHI"/>
    <n v="0"/>
    <n v="0"/>
    <n v="0"/>
    <n v="0"/>
    <s v=""/>
    <n v="4587"/>
    <n v="3837"/>
    <n v="807"/>
    <n v="0.21032056293979673"/>
    <n v="0"/>
    <n v="740"/>
    <n v="0.16167795499235307"/>
    <n v="4587"/>
    <n v="3837"/>
    <n v="740"/>
    <n v="0.16167795499235307"/>
  </r>
  <r>
    <x v="20"/>
    <x v="19"/>
    <s v="JAKARTA"/>
    <n v="0"/>
    <n v="0"/>
    <n v="0"/>
    <n v="0"/>
    <s v=""/>
    <n v="1605"/>
    <n v="1507"/>
    <n v="921"/>
    <n v="0.61114797611147975"/>
    <n v="0"/>
    <n v="98"/>
    <n v="6.1059190031152649E-2"/>
    <n v="1605"/>
    <n v="1507"/>
    <n v="98"/>
    <n v="6.1059190031152649E-2"/>
  </r>
  <r>
    <x v="20"/>
    <x v="20"/>
    <s v="TEHERAN"/>
    <n v="0"/>
    <n v="0"/>
    <n v="0"/>
    <n v="0"/>
    <s v=""/>
    <n v="810"/>
    <n v="491"/>
    <n v="109"/>
    <n v="0.2219959266802444"/>
    <n v="6"/>
    <n v="314"/>
    <n v="0.38717632552404441"/>
    <n v="810"/>
    <n v="497"/>
    <n v="314"/>
    <n v="0.38717632552404441"/>
  </r>
  <r>
    <x v="20"/>
    <x v="91"/>
    <s v="ERBIL"/>
    <n v="0"/>
    <n v="0"/>
    <n v="0"/>
    <n v="0"/>
    <s v=""/>
    <n v="1078"/>
    <n v="588"/>
    <n v="55"/>
    <n v="9.3537414965986401E-2"/>
    <n v="5"/>
    <n v="489"/>
    <n v="0.45194085027726433"/>
    <n v="1078"/>
    <n v="593"/>
    <n v="489"/>
    <n v="0.45194085027726433"/>
  </r>
  <r>
    <x v="20"/>
    <x v="21"/>
    <s v="DUBLIN"/>
    <n v="0"/>
    <n v="0"/>
    <n v="0"/>
    <n v="0"/>
    <s v=""/>
    <n v="460"/>
    <n v="455"/>
    <n v="174"/>
    <n v="0.38241758241758239"/>
    <n v="2"/>
    <n v="4"/>
    <n v="8.6767895878524948E-3"/>
    <n v="460"/>
    <n v="457"/>
    <n v="4"/>
    <n v="8.6767895878524948E-3"/>
  </r>
  <r>
    <x v="20"/>
    <x v="22"/>
    <s v="TEL AVIV"/>
    <n v="0"/>
    <n v="0"/>
    <n v="0"/>
    <n v="0"/>
    <s v=""/>
    <n v="432"/>
    <n v="417"/>
    <n v="197"/>
    <n v="0.47242206235011991"/>
    <n v="32"/>
    <n v="0"/>
    <n v="0"/>
    <n v="432"/>
    <n v="449"/>
    <s v=""/>
    <s v=""/>
  </r>
  <r>
    <x v="20"/>
    <x v="23"/>
    <s v="TOKYO"/>
    <n v="0"/>
    <n v="0"/>
    <n v="0"/>
    <n v="0"/>
    <s v=""/>
    <n v="278"/>
    <n v="234"/>
    <n v="25"/>
    <n v="0.10683760683760683"/>
    <n v="0"/>
    <n v="44"/>
    <n v="0.15827338129496402"/>
    <n v="278"/>
    <n v="234"/>
    <n v="44"/>
    <n v="0.15827338129496402"/>
  </r>
  <r>
    <x v="20"/>
    <x v="24"/>
    <s v="AMMAN"/>
    <n v="0"/>
    <n v="0"/>
    <n v="0"/>
    <n v="0"/>
    <s v=""/>
    <n v="2265"/>
    <n v="1633"/>
    <n v="1011"/>
    <n v="0.61910593998775265"/>
    <n v="50"/>
    <n v="618"/>
    <n v="0.26857887874837028"/>
    <n v="2265"/>
    <n v="1683"/>
    <n v="618"/>
    <n v="0.26857887874837028"/>
  </r>
  <r>
    <x v="20"/>
    <x v="25"/>
    <s v="ALMATY"/>
    <n v="0"/>
    <n v="0"/>
    <n v="0"/>
    <n v="0"/>
    <s v=""/>
    <n v="2172"/>
    <n v="2113"/>
    <n v="690"/>
    <n v="0.32654992901088498"/>
    <n v="1"/>
    <n v="58"/>
    <n v="2.6703499079189688E-2"/>
    <n v="2172"/>
    <n v="2114"/>
    <n v="58"/>
    <n v="2.6703499079189688E-2"/>
  </r>
  <r>
    <x v="20"/>
    <x v="25"/>
    <s v="ASTANA"/>
    <n v="0"/>
    <n v="0"/>
    <n v="0"/>
    <n v="0"/>
    <s v=""/>
    <n v="1454"/>
    <n v="1373"/>
    <n v="265"/>
    <n v="0.19300801165331391"/>
    <n v="0"/>
    <n v="81"/>
    <n v="5.5708390646492432E-2"/>
    <n v="1454"/>
    <n v="1373"/>
    <n v="81"/>
    <n v="5.5708390646492432E-2"/>
  </r>
  <r>
    <x v="20"/>
    <x v="26"/>
    <s v="NAIROBI"/>
    <n v="0"/>
    <n v="0"/>
    <n v="0"/>
    <n v="0"/>
    <s v=""/>
    <n v="657"/>
    <n v="490"/>
    <n v="21"/>
    <n v="4.2857142857142858E-2"/>
    <n v="4"/>
    <n v="156"/>
    <n v="0.24"/>
    <n v="657"/>
    <n v="494"/>
    <n v="156"/>
    <n v="0.24"/>
  </r>
  <r>
    <x v="20"/>
    <x v="27"/>
    <s v="KUWAIT"/>
    <n v="0"/>
    <n v="0"/>
    <n v="0"/>
    <n v="0"/>
    <s v=""/>
    <n v="2120"/>
    <n v="2016"/>
    <n v="1953"/>
    <n v="0.96875"/>
    <n v="6"/>
    <n v="92"/>
    <n v="4.3519394512771994E-2"/>
    <n v="2120"/>
    <n v="2022"/>
    <n v="92"/>
    <n v="4.3519394512771994E-2"/>
  </r>
  <r>
    <x v="20"/>
    <x v="28"/>
    <s v="BEIRUT"/>
    <n v="0"/>
    <n v="0"/>
    <n v="0"/>
    <n v="0"/>
    <s v=""/>
    <n v="757"/>
    <n v="602"/>
    <n v="282"/>
    <n v="0.46843853820598008"/>
    <n v="19"/>
    <n v="149"/>
    <n v="0.19350649350649352"/>
    <n v="757"/>
    <n v="621"/>
    <n v="149"/>
    <n v="0.19350649350649352"/>
  </r>
  <r>
    <x v="20"/>
    <x v="29"/>
    <s v="KUALA LUMPUR"/>
    <n v="0"/>
    <n v="0"/>
    <n v="0"/>
    <n v="0"/>
    <s v=""/>
    <n v="113"/>
    <n v="109"/>
    <n v="11"/>
    <n v="0.10091743119266056"/>
    <n v="1"/>
    <n v="3"/>
    <n v="2.6548672566371681E-2"/>
    <n v="113"/>
    <n v="110"/>
    <n v="3"/>
    <n v="2.6548672566371681E-2"/>
  </r>
  <r>
    <x v="20"/>
    <x v="30"/>
    <s v="MEXICO CITY"/>
    <n v="0"/>
    <n v="0"/>
    <n v="0"/>
    <n v="0"/>
    <s v=""/>
    <n v="17"/>
    <n v="16"/>
    <n v="4"/>
    <n v="0.25"/>
    <n v="0"/>
    <n v="1"/>
    <n v="5.8823529411764705E-2"/>
    <n v="17"/>
    <n v="16"/>
    <n v="1"/>
    <n v="5.8823529411764705E-2"/>
  </r>
  <r>
    <x v="20"/>
    <x v="84"/>
    <s v="CHISINAU"/>
    <n v="1"/>
    <n v="1"/>
    <n v="0"/>
    <n v="0"/>
    <n v="0"/>
    <n v="41"/>
    <n v="36"/>
    <n v="16"/>
    <n v="0.44444444444444442"/>
    <n v="0"/>
    <n v="5"/>
    <n v="0.12195121951219512"/>
    <n v="42"/>
    <n v="37"/>
    <n v="5"/>
    <n v="0.11904761904761904"/>
  </r>
  <r>
    <x v="20"/>
    <x v="93"/>
    <s v="ULAN BATOR"/>
    <n v="0"/>
    <n v="0"/>
    <n v="0"/>
    <n v="0"/>
    <s v=""/>
    <n v="537"/>
    <n v="493"/>
    <n v="117"/>
    <n v="0.23732251521298176"/>
    <n v="0"/>
    <n v="44"/>
    <n v="8.1936685288640593E-2"/>
    <n v="537"/>
    <n v="493"/>
    <n v="44"/>
    <n v="8.1936685288640593E-2"/>
  </r>
  <r>
    <x v="20"/>
    <x v="85"/>
    <s v="PODGORICA"/>
    <n v="0"/>
    <n v="0"/>
    <n v="0"/>
    <n v="0"/>
    <s v=""/>
    <n v="261"/>
    <n v="251"/>
    <n v="227"/>
    <n v="0.90438247011952189"/>
    <n v="1"/>
    <n v="10"/>
    <n v="3.8167938931297711E-2"/>
    <n v="261"/>
    <n v="252"/>
    <n v="10"/>
    <n v="3.8167938931297711E-2"/>
  </r>
  <r>
    <x v="20"/>
    <x v="31"/>
    <s v="RABAT"/>
    <n v="0"/>
    <n v="0"/>
    <n v="0"/>
    <n v="0"/>
    <s v=""/>
    <n v="1576"/>
    <n v="1030"/>
    <n v="210"/>
    <n v="0.20388349514563106"/>
    <n v="1"/>
    <n v="541"/>
    <n v="0.34414758269720103"/>
    <n v="1576"/>
    <n v="1031"/>
    <n v="541"/>
    <n v="0.34414758269720103"/>
  </r>
  <r>
    <x v="20"/>
    <x v="72"/>
    <s v="THE HAGUE"/>
    <n v="0"/>
    <n v="0"/>
    <n v="0"/>
    <n v="0"/>
    <s v=""/>
    <n v="1"/>
    <n v="1"/>
    <n v="0"/>
    <n v="0"/>
    <n v="0"/>
    <n v="0"/>
    <n v="0"/>
    <n v="1"/>
    <n v="1"/>
    <s v=""/>
    <s v=""/>
  </r>
  <r>
    <x v="20"/>
    <x v="129"/>
    <s v="WELLINGTON"/>
    <n v="0"/>
    <n v="0"/>
    <n v="0"/>
    <n v="0"/>
    <s v=""/>
    <n v="60"/>
    <n v="54"/>
    <n v="2"/>
    <n v="3.7037037037037035E-2"/>
    <n v="0"/>
    <n v="5"/>
    <n v="8.4745762711864403E-2"/>
    <n v="60"/>
    <n v="54"/>
    <n v="5"/>
    <n v="8.4745762711864403E-2"/>
  </r>
  <r>
    <x v="20"/>
    <x v="32"/>
    <s v="ABUJA"/>
    <n v="0"/>
    <n v="0"/>
    <n v="0"/>
    <n v="0"/>
    <s v=""/>
    <n v="669"/>
    <n v="352"/>
    <n v="42"/>
    <n v="0.11931818181818182"/>
    <n v="10"/>
    <n v="309"/>
    <n v="0.46050670640834573"/>
    <n v="669"/>
    <n v="362"/>
    <n v="309"/>
    <n v="0.46050670640834573"/>
  </r>
  <r>
    <x v="20"/>
    <x v="33"/>
    <s v="SKOPJE"/>
    <n v="0"/>
    <n v="0"/>
    <n v="0"/>
    <n v="0"/>
    <s v=""/>
    <n v="9"/>
    <n v="6"/>
    <n v="1"/>
    <n v="0.16666666666666666"/>
    <n v="0"/>
    <n v="3"/>
    <n v="0.33333333333333331"/>
    <n v="9"/>
    <n v="6"/>
    <n v="3"/>
    <n v="0.33333333333333331"/>
  </r>
  <r>
    <x v="20"/>
    <x v="35"/>
    <s v="ISLAMABAD"/>
    <n v="0"/>
    <n v="0"/>
    <n v="0"/>
    <n v="0"/>
    <s v=""/>
    <n v="690"/>
    <n v="206"/>
    <n v="44"/>
    <n v="0.21359223300970873"/>
    <n v="23"/>
    <n v="480"/>
    <n v="0.67700987306064875"/>
    <n v="690"/>
    <n v="229"/>
    <n v="480"/>
    <n v="0.67700987306064875"/>
  </r>
  <r>
    <x v="20"/>
    <x v="73"/>
    <s v="PANAMA CITY"/>
    <n v="0"/>
    <n v="0"/>
    <n v="0"/>
    <n v="0"/>
    <s v=""/>
    <n v="21"/>
    <n v="20"/>
    <n v="12"/>
    <n v="0.6"/>
    <n v="0"/>
    <n v="1"/>
    <n v="4.7619047619047616E-2"/>
    <n v="21"/>
    <n v="20"/>
    <n v="1"/>
    <n v="4.7619047619047616E-2"/>
  </r>
  <r>
    <x v="20"/>
    <x v="36"/>
    <s v="LIMA"/>
    <n v="0"/>
    <n v="0"/>
    <n v="0"/>
    <n v="0"/>
    <s v=""/>
    <n v="53"/>
    <n v="36"/>
    <n v="8"/>
    <n v="0.22222222222222221"/>
    <n v="0"/>
    <n v="16"/>
    <n v="0.30769230769230771"/>
    <n v="53"/>
    <n v="36"/>
    <n v="16"/>
    <n v="0.30769230769230771"/>
  </r>
  <r>
    <x v="20"/>
    <x v="37"/>
    <s v="MANILA"/>
    <n v="0"/>
    <n v="0"/>
    <n v="0"/>
    <n v="0"/>
    <s v=""/>
    <n v="1508"/>
    <n v="1425"/>
    <n v="296"/>
    <n v="0.20771929824561403"/>
    <n v="0"/>
    <n v="72"/>
    <n v="4.8096192384769539E-2"/>
    <n v="1508"/>
    <n v="1425"/>
    <n v="72"/>
    <n v="4.8096192384769539E-2"/>
  </r>
  <r>
    <x v="20"/>
    <x v="38"/>
    <s v="DOHA"/>
    <n v="0"/>
    <n v="0"/>
    <n v="0"/>
    <n v="0"/>
    <s v=""/>
    <n v="936"/>
    <n v="529"/>
    <n v="249"/>
    <n v="0.47069943289224953"/>
    <n v="21"/>
    <n v="404"/>
    <n v="0.42348008385744235"/>
    <n v="936"/>
    <n v="550"/>
    <n v="404"/>
    <n v="0.42348008385744235"/>
  </r>
  <r>
    <x v="20"/>
    <x v="40"/>
    <s v="KALININGRAD"/>
    <n v="0"/>
    <n v="0"/>
    <n v="0"/>
    <n v="0"/>
    <s v=""/>
    <n v="16"/>
    <n v="16"/>
    <n v="10"/>
    <n v="0.625"/>
    <n v="1"/>
    <n v="0"/>
    <n v="0"/>
    <n v="16"/>
    <n v="17"/>
    <s v=""/>
    <s v=""/>
  </r>
  <r>
    <x v="20"/>
    <x v="40"/>
    <s v="MOSCOW"/>
    <n v="0"/>
    <n v="0"/>
    <n v="0"/>
    <n v="0"/>
    <s v=""/>
    <n v="87"/>
    <n v="87"/>
    <n v="30"/>
    <n v="0.34482758620689657"/>
    <n v="12"/>
    <n v="0"/>
    <n v="0"/>
    <n v="87"/>
    <n v="99"/>
    <s v=""/>
    <s v=""/>
  </r>
  <r>
    <x v="20"/>
    <x v="41"/>
    <s v="RIYADH"/>
    <n v="0"/>
    <n v="0"/>
    <n v="0"/>
    <n v="0"/>
    <s v=""/>
    <n v="1209"/>
    <n v="1051"/>
    <n v="761"/>
    <n v="0.7240723120837298"/>
    <n v="28"/>
    <n v="157"/>
    <n v="0.12702265372168284"/>
    <n v="1209"/>
    <n v="1079"/>
    <n v="157"/>
    <n v="0.12702265372168284"/>
  </r>
  <r>
    <x v="20"/>
    <x v="42"/>
    <s v="DAKAR"/>
    <n v="0"/>
    <n v="0"/>
    <n v="0"/>
    <n v="0"/>
    <s v=""/>
    <n v="379"/>
    <n v="274"/>
    <n v="21"/>
    <n v="7.6642335766423361E-2"/>
    <n v="0"/>
    <n v="102"/>
    <n v="0.27127659574468083"/>
    <n v="379"/>
    <n v="274"/>
    <n v="102"/>
    <n v="0.27127659574468083"/>
  </r>
  <r>
    <x v="20"/>
    <x v="43"/>
    <s v="BELGRADE"/>
    <n v="0"/>
    <n v="0"/>
    <n v="0"/>
    <n v="0"/>
    <s v=""/>
    <n v="160"/>
    <n v="154"/>
    <n v="60"/>
    <n v="0.38961038961038963"/>
    <n v="0"/>
    <n v="5"/>
    <n v="3.1446540880503145E-2"/>
    <n v="160"/>
    <n v="154"/>
    <n v="5"/>
    <n v="3.1446540880503145E-2"/>
  </r>
  <r>
    <x v="20"/>
    <x v="77"/>
    <s v="SINGAPORE"/>
    <n v="0"/>
    <n v="0"/>
    <n v="0"/>
    <n v="0"/>
    <s v=""/>
    <n v="472"/>
    <n v="441"/>
    <n v="173"/>
    <n v="0.39229024943310659"/>
    <n v="0"/>
    <n v="31"/>
    <n v="6.5677966101694921E-2"/>
    <n v="472"/>
    <n v="441"/>
    <n v="31"/>
    <n v="6.5677966101694921E-2"/>
  </r>
  <r>
    <x v="20"/>
    <x v="46"/>
    <s v="PRETORIA"/>
    <n v="0"/>
    <n v="0"/>
    <n v="0"/>
    <n v="0"/>
    <s v=""/>
    <n v="1313"/>
    <n v="1208"/>
    <n v="453"/>
    <n v="0.375"/>
    <n v="1"/>
    <n v="104"/>
    <n v="7.9207920792079209E-2"/>
    <n v="1313"/>
    <n v="1209"/>
    <n v="104"/>
    <n v="7.9207920792079209E-2"/>
  </r>
  <r>
    <x v="20"/>
    <x v="47"/>
    <s v="SEOUL"/>
    <n v="0"/>
    <n v="0"/>
    <n v="0"/>
    <n v="0"/>
    <s v=""/>
    <n v="104"/>
    <n v="94"/>
    <n v="9"/>
    <n v="9.5744680851063829E-2"/>
    <n v="3"/>
    <n v="10"/>
    <n v="9.3457943925233641E-2"/>
    <n v="104"/>
    <n v="97"/>
    <n v="10"/>
    <n v="9.3457943925233641E-2"/>
  </r>
  <r>
    <x v="20"/>
    <x v="78"/>
    <s v="MADRID"/>
    <n v="0"/>
    <n v="0"/>
    <n v="0"/>
    <n v="0"/>
    <s v=""/>
    <n v="2"/>
    <n v="2"/>
    <n v="1"/>
    <n v="0.5"/>
    <n v="0"/>
    <n v="0"/>
    <n v="0"/>
    <n v="2"/>
    <n v="2"/>
    <s v=""/>
    <s v=""/>
  </r>
  <r>
    <x v="20"/>
    <x v="101"/>
    <s v="STOCKHOLM"/>
    <n v="0"/>
    <n v="0"/>
    <n v="0"/>
    <n v="0"/>
    <s v=""/>
    <n v="1"/>
    <n v="1"/>
    <n v="1"/>
    <n v="1"/>
    <n v="0"/>
    <n v="0"/>
    <n v="0"/>
    <n v="1"/>
    <n v="1"/>
    <s v=""/>
    <s v=""/>
  </r>
  <r>
    <x v="20"/>
    <x v="88"/>
    <s v="BERN"/>
    <n v="0"/>
    <n v="0"/>
    <n v="0"/>
    <n v="0"/>
    <s v=""/>
    <n v="1"/>
    <n v="1"/>
    <n v="1"/>
    <n v="1"/>
    <n v="0"/>
    <n v="0"/>
    <n v="0"/>
    <n v="1"/>
    <n v="1"/>
    <s v=""/>
    <s v=""/>
  </r>
  <r>
    <x v="20"/>
    <x v="48"/>
    <s v="DAMASCUS"/>
    <n v="0"/>
    <n v="0"/>
    <n v="0"/>
    <n v="0"/>
    <s v=""/>
    <n v="125"/>
    <n v="63"/>
    <n v="24"/>
    <n v="0.38095238095238093"/>
    <n v="0"/>
    <n v="62"/>
    <n v="0.496"/>
    <n v="125"/>
    <n v="63"/>
    <n v="62"/>
    <n v="0.496"/>
  </r>
  <r>
    <x v="20"/>
    <x v="49"/>
    <s v="TAIPEI"/>
    <n v="0"/>
    <n v="0"/>
    <n v="0"/>
    <n v="0"/>
    <s v=""/>
    <n v="52"/>
    <n v="51"/>
    <n v="6"/>
    <n v="0.11764705882352941"/>
    <n v="0"/>
    <n v="0"/>
    <n v="0"/>
    <n v="52"/>
    <n v="51"/>
    <s v=""/>
    <s v=""/>
  </r>
  <r>
    <x v="20"/>
    <x v="79"/>
    <s v="DAR ES SALAAM"/>
    <n v="0"/>
    <n v="0"/>
    <n v="0"/>
    <n v="0"/>
    <s v=""/>
    <n v="565"/>
    <n v="372"/>
    <n v="29"/>
    <n v="7.7956989247311828E-2"/>
    <n v="38"/>
    <n v="191"/>
    <n v="0.31780366056572379"/>
    <n v="565"/>
    <n v="410"/>
    <n v="191"/>
    <n v="0.31780366056572379"/>
  </r>
  <r>
    <x v="20"/>
    <x v="50"/>
    <s v="BANGKOK"/>
    <n v="0"/>
    <n v="0"/>
    <n v="0"/>
    <n v="0"/>
    <s v=""/>
    <n v="873"/>
    <n v="620"/>
    <n v="110"/>
    <n v="0.17741935483870969"/>
    <n v="0"/>
    <n v="250"/>
    <n v="0.28735632183908044"/>
    <n v="873"/>
    <n v="620"/>
    <n v="250"/>
    <n v="0.28735632183908044"/>
  </r>
  <r>
    <x v="20"/>
    <x v="51"/>
    <s v="TUNIS"/>
    <n v="0"/>
    <n v="0"/>
    <n v="0"/>
    <n v="0"/>
    <s v=""/>
    <n v="940"/>
    <n v="635"/>
    <n v="175"/>
    <n v="0.27559055118110237"/>
    <n v="24"/>
    <n v="299"/>
    <n v="0.31210855949895616"/>
    <n v="940"/>
    <n v="659"/>
    <n v="299"/>
    <n v="0.31210855949895616"/>
  </r>
  <r>
    <x v="20"/>
    <x v="52"/>
    <s v="ANKARA"/>
    <n v="0"/>
    <n v="0"/>
    <n v="0"/>
    <n v="0"/>
    <s v=""/>
    <n v="5160"/>
    <n v="3432"/>
    <n v="1626"/>
    <n v="0.4737762237762238"/>
    <n v="1"/>
    <n v="1726"/>
    <n v="0.33456096142663305"/>
    <n v="5160"/>
    <n v="3433"/>
    <n v="1726"/>
    <n v="0.33456096142663305"/>
  </r>
  <r>
    <x v="20"/>
    <x v="52"/>
    <s v="ISTANBUL"/>
    <n v="0"/>
    <n v="0"/>
    <n v="0"/>
    <n v="0"/>
    <s v=""/>
    <n v="2181"/>
    <n v="1756"/>
    <n v="1432"/>
    <n v="0.81548974943052388"/>
    <n v="0"/>
    <n v="422"/>
    <n v="0.19375573921028466"/>
    <n v="2181"/>
    <n v="1756"/>
    <n v="422"/>
    <n v="0.19375573921028466"/>
  </r>
  <r>
    <x v="20"/>
    <x v="89"/>
    <s v="LUTSK"/>
    <n v="0"/>
    <n v="0"/>
    <n v="0"/>
    <n v="0"/>
    <s v=""/>
    <n v="150"/>
    <n v="137"/>
    <n v="84"/>
    <n v="0.61313868613138689"/>
    <n v="1"/>
    <n v="13"/>
    <n v="8.6092715231788075E-2"/>
    <n v="150"/>
    <n v="138"/>
    <n v="13"/>
    <n v="8.6092715231788075E-2"/>
  </r>
  <r>
    <x v="20"/>
    <x v="89"/>
    <s v="LVIV"/>
    <n v="0"/>
    <n v="0"/>
    <n v="0"/>
    <n v="0"/>
    <s v=""/>
    <n v="942"/>
    <n v="853"/>
    <n v="396"/>
    <n v="0.46424384525205159"/>
    <n v="33"/>
    <n v="88"/>
    <n v="9.034907597535935E-2"/>
    <n v="942"/>
    <n v="886"/>
    <n v="88"/>
    <n v="9.034907597535935E-2"/>
  </r>
  <r>
    <x v="20"/>
    <x v="53"/>
    <s v="ABU DHABI"/>
    <n v="0"/>
    <n v="0"/>
    <n v="0"/>
    <n v="0"/>
    <s v=""/>
    <n v="3123"/>
    <n v="2094"/>
    <n v="620"/>
    <n v="0.29608404966571156"/>
    <n v="39"/>
    <n v="1027"/>
    <n v="0.32500000000000001"/>
    <n v="3123"/>
    <n v="2133"/>
    <n v="1027"/>
    <n v="0.32500000000000001"/>
  </r>
  <r>
    <x v="20"/>
    <x v="54"/>
    <s v="LONDON"/>
    <n v="0"/>
    <n v="0"/>
    <n v="0"/>
    <n v="0"/>
    <s v=""/>
    <n v="3703"/>
    <n v="3185"/>
    <n v="1772"/>
    <n v="0.55635792778649917"/>
    <n v="38"/>
    <n v="504"/>
    <n v="0.13522940702978267"/>
    <n v="3703"/>
    <n v="3223"/>
    <n v="504"/>
    <n v="0.13522940702978267"/>
  </r>
  <r>
    <x v="20"/>
    <x v="55"/>
    <s v="CHICAGO, IL"/>
    <n v="0"/>
    <n v="0"/>
    <n v="0"/>
    <n v="0"/>
    <s v=""/>
    <n v="203"/>
    <n v="173"/>
    <n v="22"/>
    <n v="0.12716763005780346"/>
    <n v="0"/>
    <n v="29"/>
    <n v="0.14356435643564355"/>
    <n v="203"/>
    <n v="173"/>
    <n v="29"/>
    <n v="0.14356435643564355"/>
  </r>
  <r>
    <x v="20"/>
    <x v="55"/>
    <s v="HOUSTON, TX"/>
    <n v="0"/>
    <n v="0"/>
    <n v="0"/>
    <n v="0"/>
    <s v=""/>
    <n v="255"/>
    <n v="251"/>
    <n v="163"/>
    <n v="0.64940239043824699"/>
    <n v="0"/>
    <n v="4"/>
    <n v="1.5686274509803921E-2"/>
    <n v="255"/>
    <n v="251"/>
    <n v="4"/>
    <n v="1.5686274509803921E-2"/>
  </r>
  <r>
    <x v="20"/>
    <x v="55"/>
    <s v="LOS ANGELES, CA"/>
    <n v="0"/>
    <n v="0"/>
    <n v="0"/>
    <n v="0"/>
    <s v=""/>
    <n v="375"/>
    <n v="341"/>
    <n v="109"/>
    <n v="0.31964809384164222"/>
    <n v="2"/>
    <n v="34"/>
    <n v="9.0185676392572939E-2"/>
    <n v="375"/>
    <n v="343"/>
    <n v="34"/>
    <n v="9.0185676392572939E-2"/>
  </r>
  <r>
    <x v="20"/>
    <x v="55"/>
    <s v="NEW YORK, NY"/>
    <n v="0"/>
    <n v="0"/>
    <n v="0"/>
    <n v="0"/>
    <s v=""/>
    <n v="526"/>
    <n v="512"/>
    <n v="225"/>
    <n v="0.439453125"/>
    <n v="1"/>
    <n v="9"/>
    <n v="1.7241379310344827E-2"/>
    <n v="526"/>
    <n v="513"/>
    <n v="9"/>
    <n v="1.7241379310344827E-2"/>
  </r>
  <r>
    <x v="20"/>
    <x v="55"/>
    <s v="WASHINGTON, DC"/>
    <n v="0"/>
    <n v="0"/>
    <n v="0"/>
    <n v="0"/>
    <s v=""/>
    <n v="248"/>
    <n v="245"/>
    <n v="102"/>
    <n v="0.41632653061224489"/>
    <n v="0"/>
    <n v="2"/>
    <n v="8.0971659919028341E-3"/>
    <n v="248"/>
    <n v="245"/>
    <n v="2"/>
    <n v="8.0971659919028341E-3"/>
  </r>
  <r>
    <x v="20"/>
    <x v="90"/>
    <s v="TASHKENT"/>
    <n v="0"/>
    <n v="0"/>
    <n v="0"/>
    <n v="0"/>
    <s v=""/>
    <n v="2370"/>
    <n v="1571"/>
    <n v="227"/>
    <n v="0.14449395289624442"/>
    <n v="57"/>
    <n v="785"/>
    <n v="0.32532117695814339"/>
    <n v="2370"/>
    <n v="1628"/>
    <n v="785"/>
    <n v="0.32532117695814339"/>
  </r>
  <r>
    <x v="20"/>
    <x v="136"/>
    <s v="CARACAS"/>
    <n v="0"/>
    <n v="0"/>
    <n v="0"/>
    <n v="0"/>
    <s v=""/>
    <n v="1"/>
    <n v="1"/>
    <n v="0"/>
    <n v="0"/>
    <n v="0"/>
    <n v="0"/>
    <n v="0"/>
    <n v="1"/>
    <n v="1"/>
    <s v=""/>
    <s v=""/>
  </r>
  <r>
    <x v="20"/>
    <x v="56"/>
    <s v="HANOI"/>
    <n v="0"/>
    <n v="0"/>
    <n v="0"/>
    <n v="0"/>
    <s v=""/>
    <n v="958"/>
    <n v="923"/>
    <n v="407"/>
    <n v="0.4409534127843987"/>
    <n v="3"/>
    <n v="35"/>
    <n v="3.6420395421436005E-2"/>
    <n v="958"/>
    <n v="926"/>
    <n v="35"/>
    <n v="3.6420395421436005E-2"/>
  </r>
  <r>
    <x v="21"/>
    <x v="1"/>
    <s v="ALGIERS"/>
    <n v="0"/>
    <n v="0"/>
    <n v="0"/>
    <n v="0"/>
    <s v=""/>
    <n v="1949"/>
    <n v="865"/>
    <n v="265"/>
    <n v="0.30635838150289019"/>
    <n v="0"/>
    <n v="984"/>
    <n v="0.53217955651703619"/>
    <n v="1949"/>
    <n v="865"/>
    <n v="984"/>
    <n v="0.53217955651703619"/>
  </r>
  <r>
    <x v="21"/>
    <x v="57"/>
    <s v="BENGUELA"/>
    <n v="1"/>
    <n v="1"/>
    <n v="0"/>
    <n v="0"/>
    <n v="0"/>
    <n v="2205"/>
    <n v="1842"/>
    <n v="597"/>
    <n v="0.32410423452768727"/>
    <n v="0"/>
    <n v="363"/>
    <n v="0.16462585034013605"/>
    <n v="2206"/>
    <n v="1843"/>
    <n v="363"/>
    <n v="0.16455122393472349"/>
  </r>
  <r>
    <x v="21"/>
    <x v="57"/>
    <s v="LUANDA"/>
    <n v="1"/>
    <n v="1"/>
    <n v="1"/>
    <n v="0"/>
    <n v="0"/>
    <n v="53964"/>
    <n v="29520"/>
    <n v="14162"/>
    <n v="0.47974254742547423"/>
    <n v="0"/>
    <n v="24444"/>
    <n v="0.45296864576384255"/>
    <n v="53965"/>
    <n v="29521"/>
    <n v="24444"/>
    <n v="0.45296025201519502"/>
  </r>
  <r>
    <x v="21"/>
    <x v="2"/>
    <s v="BUENOS AIRES"/>
    <n v="0"/>
    <n v="0"/>
    <n v="0"/>
    <n v="0"/>
    <s v=""/>
    <n v="12"/>
    <n v="12"/>
    <n v="4"/>
    <n v="0.33333333333333331"/>
    <n v="0"/>
    <n v="0"/>
    <n v="0"/>
    <n v="12"/>
    <n v="12"/>
    <s v=""/>
    <s v=""/>
  </r>
  <r>
    <x v="21"/>
    <x v="3"/>
    <s v="CANBERRA"/>
    <n v="0"/>
    <n v="0"/>
    <n v="0"/>
    <n v="0"/>
    <s v=""/>
    <n v="23"/>
    <n v="22"/>
    <n v="6"/>
    <n v="0.27272727272727271"/>
    <n v="0"/>
    <n v="1"/>
    <n v="4.3478260869565216E-2"/>
    <n v="23"/>
    <n v="22"/>
    <n v="1"/>
    <n v="4.3478260869565216E-2"/>
  </r>
  <r>
    <x v="21"/>
    <x v="3"/>
    <s v="SYDNEY"/>
    <n v="0"/>
    <n v="0"/>
    <n v="0"/>
    <n v="0"/>
    <s v=""/>
    <n v="252"/>
    <n v="239"/>
    <n v="6"/>
    <n v="2.5104602510460251E-2"/>
    <n v="0"/>
    <n v="13"/>
    <n v="5.1587301587301584E-2"/>
    <n v="252"/>
    <n v="239"/>
    <n v="13"/>
    <n v="5.1587301587301584E-2"/>
  </r>
  <r>
    <x v="21"/>
    <x v="6"/>
    <s v="BELO HORIZONTE"/>
    <n v="1"/>
    <n v="1"/>
    <n v="0"/>
    <n v="0"/>
    <n v="0"/>
    <n v="12"/>
    <n v="9"/>
    <n v="1"/>
    <n v="0.1111111111111111"/>
    <n v="0"/>
    <n v="3"/>
    <n v="0.25"/>
    <n v="13"/>
    <n v="10"/>
    <n v="3"/>
    <n v="0.23076923076923078"/>
  </r>
  <r>
    <x v="21"/>
    <x v="6"/>
    <s v="BRASILIA"/>
    <n v="0"/>
    <n v="0"/>
    <n v="0"/>
    <n v="0"/>
    <s v=""/>
    <n v="144"/>
    <n v="75"/>
    <n v="23"/>
    <n v="0.30666666666666664"/>
    <n v="0"/>
    <n v="69"/>
    <n v="0.47916666666666669"/>
    <n v="144"/>
    <n v="75"/>
    <n v="69"/>
    <n v="0.47916666666666669"/>
  </r>
  <r>
    <x v="21"/>
    <x v="6"/>
    <s v="FORTALEZA"/>
    <n v="0"/>
    <n v="0"/>
    <n v="0"/>
    <n v="0"/>
    <s v=""/>
    <n v="31"/>
    <n v="14"/>
    <n v="1"/>
    <m/>
    <n v="0"/>
    <n v="17"/>
    <m/>
    <n v="31"/>
    <n v="14"/>
    <n v="17"/>
    <n v="0.54838709677419351"/>
  </r>
  <r>
    <x v="21"/>
    <x v="6"/>
    <s v="RIO DE JANEIRO"/>
    <n v="0"/>
    <n v="0"/>
    <n v="0"/>
    <n v="0"/>
    <s v=""/>
    <n v="52"/>
    <n v="33"/>
    <n v="16"/>
    <n v="0.48484848484848486"/>
    <n v="0"/>
    <n v="19"/>
    <n v="0.36538461538461536"/>
    <n v="52"/>
    <n v="33"/>
    <n v="19"/>
    <n v="0.36538461538461536"/>
  </r>
  <r>
    <x v="21"/>
    <x v="6"/>
    <s v="SALVADOR DE BAHIA"/>
    <n v="0"/>
    <n v="0"/>
    <n v="0"/>
    <n v="0"/>
    <s v=""/>
    <n v="18"/>
    <n v="14"/>
    <n v="4"/>
    <n v="0.2857142857142857"/>
    <n v="0"/>
    <n v="4"/>
    <n v="0.22222222222222221"/>
    <n v="18"/>
    <n v="14"/>
    <n v="4"/>
    <n v="0.22222222222222221"/>
  </r>
  <r>
    <x v="21"/>
    <x v="6"/>
    <s v="SAO PAULO"/>
    <n v="0"/>
    <n v="0"/>
    <n v="0"/>
    <n v="0"/>
    <s v=""/>
    <n v="252"/>
    <n v="74"/>
    <n v="7"/>
    <n v="9.45945945945946E-2"/>
    <n v="0"/>
    <n v="178"/>
    <n v="0.70634920634920639"/>
    <n v="252"/>
    <n v="74"/>
    <n v="178"/>
    <n v="0.70634920634920639"/>
  </r>
  <r>
    <x v="21"/>
    <x v="7"/>
    <s v="MONTREAL"/>
    <n v="0"/>
    <n v="0"/>
    <n v="0"/>
    <n v="0"/>
    <s v=""/>
    <n v="781"/>
    <n v="659"/>
    <n v="41"/>
    <n v="6.2215477996965099E-2"/>
    <n v="1"/>
    <n v="122"/>
    <n v="0.15601023017902813"/>
    <n v="781"/>
    <n v="660"/>
    <n v="122"/>
    <n v="0.15601023017902813"/>
  </r>
  <r>
    <x v="21"/>
    <x v="7"/>
    <s v="OTTAWA"/>
    <n v="0"/>
    <n v="0"/>
    <n v="0"/>
    <n v="0"/>
    <s v=""/>
    <n v="143"/>
    <n v="132"/>
    <n v="56"/>
    <n v="0.42424242424242425"/>
    <n v="0"/>
    <n v="11"/>
    <n v="7.6923076923076927E-2"/>
    <n v="143"/>
    <n v="132"/>
    <n v="11"/>
    <n v="7.6923076923076927E-2"/>
  </r>
  <r>
    <x v="21"/>
    <x v="7"/>
    <s v="TORONTO"/>
    <n v="0"/>
    <n v="0"/>
    <n v="0"/>
    <n v="0"/>
    <s v=""/>
    <n v="2316"/>
    <n v="2084"/>
    <n v="525"/>
    <n v="0.2519193857965451"/>
    <n v="0"/>
    <n v="232"/>
    <n v="0.1001727115716753"/>
    <n v="2316"/>
    <n v="2084"/>
    <n v="232"/>
    <n v="0.1001727115716753"/>
  </r>
  <r>
    <x v="21"/>
    <x v="7"/>
    <s v="VANCOUVER"/>
    <n v="0"/>
    <n v="0"/>
    <n v="0"/>
    <n v="0"/>
    <s v=""/>
    <n v="296"/>
    <n v="279"/>
    <n v="75"/>
    <n v="0.26881720430107525"/>
    <n v="0"/>
    <n v="617"/>
    <n v="0.6886160714285714"/>
    <n v="296"/>
    <n v="279"/>
    <n v="617"/>
    <n v="0.6886160714285714"/>
  </r>
  <r>
    <x v="21"/>
    <x v="153"/>
    <s v="CIDADE DA PRAIA"/>
    <n v="1"/>
    <n v="0"/>
    <n v="0"/>
    <n v="1"/>
    <n v="1"/>
    <n v="26205"/>
    <n v="20680"/>
    <n v="18588"/>
    <n v="0.89883945841392654"/>
    <n v="0"/>
    <n v="5525"/>
    <n v="0.21083762640717421"/>
    <n v="26206"/>
    <n v="20680"/>
    <n v="5526"/>
    <n v="0.21086774021216514"/>
  </r>
  <r>
    <x v="21"/>
    <x v="9"/>
    <s v="BEIJING"/>
    <n v="0"/>
    <n v="0"/>
    <n v="0"/>
    <n v="0"/>
    <s v=""/>
    <n v="4954"/>
    <n v="4544"/>
    <n v="1255"/>
    <n v="0.27618838028169013"/>
    <n v="45"/>
    <n v="410"/>
    <n v="8.2016403280656125E-2"/>
    <n v="4954"/>
    <n v="4589"/>
    <n v="410"/>
    <n v="8.2016403280656125E-2"/>
  </r>
  <r>
    <x v="21"/>
    <x v="9"/>
    <s v="GUANGZHOU (CANTON)"/>
    <n v="0"/>
    <n v="0"/>
    <n v="0"/>
    <n v="0"/>
    <s v=""/>
    <n v="6571"/>
    <n v="6131"/>
    <n v="2316"/>
    <n v="0.37775240580655683"/>
    <n v="0"/>
    <n v="440"/>
    <n v="6.6960888753614362E-2"/>
    <n v="6571"/>
    <n v="6131"/>
    <n v="440"/>
    <n v="6.6960888753614362E-2"/>
  </r>
  <r>
    <x v="21"/>
    <x v="9"/>
    <s v="SHANGHAI"/>
    <n v="0"/>
    <n v="0"/>
    <n v="0"/>
    <n v="0"/>
    <s v=""/>
    <n v="10655"/>
    <n v="9903"/>
    <n v="2340"/>
    <n v="0.23629203271735838"/>
    <n v="0"/>
    <n v="752"/>
    <n v="7.0577193805725011E-2"/>
    <n v="10655"/>
    <n v="9903"/>
    <n v="752"/>
    <n v="7.0577193805725011E-2"/>
  </r>
  <r>
    <x v="21"/>
    <x v="10"/>
    <s v="BOGOTA"/>
    <n v="0"/>
    <n v="0"/>
    <n v="0"/>
    <n v="0"/>
    <s v=""/>
    <n v="44"/>
    <n v="42"/>
    <n v="32"/>
    <n v="0.76190476190476186"/>
    <n v="0"/>
    <n v="2"/>
    <n v="4.5454545454545456E-2"/>
    <n v="44"/>
    <n v="42"/>
    <n v="2"/>
    <n v="4.5454545454545456E-2"/>
  </r>
  <r>
    <x v="21"/>
    <x v="64"/>
    <s v="ABIDJAN"/>
    <n v="0"/>
    <n v="0"/>
    <n v="0"/>
    <n v="0"/>
    <s v=""/>
    <n v="923"/>
    <n v="614"/>
    <n v="212"/>
    <n v="0.34527687296416937"/>
    <n v="0"/>
    <n v="309"/>
    <n v="0.33477789815817982"/>
    <n v="923"/>
    <n v="614"/>
    <n v="309"/>
    <n v="0.33477789815817982"/>
  </r>
  <r>
    <x v="21"/>
    <x v="11"/>
    <s v="HAVANA"/>
    <n v="0"/>
    <n v="0"/>
    <n v="0"/>
    <n v="0"/>
    <s v=""/>
    <n v="1074"/>
    <n v="891"/>
    <n v="156"/>
    <n v="0.17508417508417509"/>
    <n v="0"/>
    <n v="183"/>
    <n v="0.17039106145251395"/>
    <n v="1074"/>
    <n v="891"/>
    <n v="183"/>
    <n v="0.17039106145251395"/>
  </r>
  <r>
    <x v="21"/>
    <x v="12"/>
    <s v="NICOSIA"/>
    <n v="0"/>
    <n v="0"/>
    <n v="0"/>
    <n v="0"/>
    <s v=""/>
    <n v="204"/>
    <n v="173"/>
    <n v="22"/>
    <n v="0.12716763005780346"/>
    <n v="0"/>
    <n v="31"/>
    <n v="0.15196078431372548"/>
    <n v="204"/>
    <n v="173"/>
    <n v="31"/>
    <n v="0.15196078431372548"/>
  </r>
  <r>
    <x v="21"/>
    <x v="13"/>
    <s v="CAIRO"/>
    <n v="0"/>
    <n v="0"/>
    <n v="0"/>
    <n v="0"/>
    <s v=""/>
    <n v="3484"/>
    <n v="2623"/>
    <n v="1149"/>
    <n v="0.43804803659931374"/>
    <n v="0"/>
    <n v="861"/>
    <n v="0.24712973593570609"/>
    <n v="3484"/>
    <n v="2623"/>
    <n v="861"/>
    <n v="0.24712973593570609"/>
  </r>
  <r>
    <x v="21"/>
    <x v="67"/>
    <s v="MARSEILLE"/>
    <n v="0"/>
    <n v="0"/>
    <n v="0"/>
    <n v="0"/>
    <s v=""/>
    <n v="1"/>
    <n v="1"/>
    <n v="1"/>
    <n v="1"/>
    <n v="0"/>
    <n v="0"/>
    <n v="0"/>
    <n v="1"/>
    <n v="1"/>
    <s v=""/>
    <s v=""/>
  </r>
  <r>
    <x v="21"/>
    <x v="16"/>
    <s v="BERLIN"/>
    <n v="0"/>
    <n v="0"/>
    <n v="0"/>
    <n v="0"/>
    <s v=""/>
    <n v="2"/>
    <n v="1"/>
    <n v="1"/>
    <n v="1"/>
    <n v="0"/>
    <n v="1"/>
    <n v="0.5"/>
    <n v="2"/>
    <n v="1"/>
    <n v="1"/>
    <n v="0.5"/>
  </r>
  <r>
    <x v="21"/>
    <x v="16"/>
    <s v="HAMBURG"/>
    <n v="0"/>
    <n v="0"/>
    <n v="0"/>
    <n v="0"/>
    <s v=""/>
    <n v="1"/>
    <n v="1"/>
    <n v="0"/>
    <n v="0"/>
    <n v="0"/>
    <n v="0"/>
    <n v="0"/>
    <n v="1"/>
    <n v="1"/>
    <s v=""/>
    <s v=""/>
  </r>
  <r>
    <x v="21"/>
    <x v="154"/>
    <s v="BISSAU"/>
    <n v="0"/>
    <n v="0"/>
    <n v="0"/>
    <n v="0"/>
    <s v=""/>
    <n v="3306"/>
    <n v="1500"/>
    <n v="689"/>
    <n v="0.45933333333333332"/>
    <n v="0"/>
    <n v="1806"/>
    <n v="0.54627949183303082"/>
    <n v="3306"/>
    <n v="1500"/>
    <n v="1806"/>
    <n v="0.54627949183303082"/>
  </r>
  <r>
    <x v="21"/>
    <x v="18"/>
    <s v="GOA"/>
    <n v="0"/>
    <n v="0"/>
    <n v="0"/>
    <n v="0"/>
    <s v=""/>
    <n v="3037"/>
    <n v="2701"/>
    <n v="353"/>
    <n v="0.13069233617178821"/>
    <n v="0"/>
    <n v="336"/>
    <n v="0.11063549555482384"/>
    <n v="3037"/>
    <n v="2701"/>
    <n v="336"/>
    <n v="0.11063549555482384"/>
  </r>
  <r>
    <x v="21"/>
    <x v="18"/>
    <s v="NEW DELHI"/>
    <n v="0"/>
    <n v="0"/>
    <n v="0"/>
    <n v="0"/>
    <s v=""/>
    <n v="12385"/>
    <n v="9583"/>
    <n v="3512"/>
    <n v="0.36648231242825835"/>
    <n v="0"/>
    <n v="2802"/>
    <n v="0.22624142107387971"/>
    <n v="12385"/>
    <n v="9583"/>
    <n v="2802"/>
    <n v="0.22624142107387971"/>
  </r>
  <r>
    <x v="21"/>
    <x v="19"/>
    <s v="JAKARTA"/>
    <n v="0"/>
    <n v="0"/>
    <n v="0"/>
    <n v="0"/>
    <s v=""/>
    <n v="3182"/>
    <n v="2952"/>
    <n v="1654"/>
    <n v="0.56029810298102978"/>
    <n v="0"/>
    <n v="230"/>
    <n v="7.2281583909490882E-2"/>
    <n v="3182"/>
    <n v="2952"/>
    <n v="230"/>
    <n v="7.2281583909490882E-2"/>
  </r>
  <r>
    <x v="21"/>
    <x v="20"/>
    <s v="TEHERAN"/>
    <n v="0"/>
    <n v="0"/>
    <n v="0"/>
    <n v="0"/>
    <s v=""/>
    <n v="107"/>
    <n v="87"/>
    <n v="31"/>
    <n v="0.35632183908045978"/>
    <n v="13"/>
    <n v="20"/>
    <n v="0.16666666666666666"/>
    <n v="107"/>
    <n v="100"/>
    <n v="20"/>
    <n v="0.16666666666666666"/>
  </r>
  <r>
    <x v="21"/>
    <x v="21"/>
    <s v="DUBLIN"/>
    <n v="2"/>
    <n v="2"/>
    <n v="0"/>
    <n v="0"/>
    <n v="0"/>
    <n v="1355"/>
    <n v="1277"/>
    <n v="576"/>
    <n v="0.45105716523101019"/>
    <n v="0"/>
    <n v="78"/>
    <n v="5.7564575645756455E-2"/>
    <n v="1357"/>
    <n v="1279"/>
    <n v="78"/>
    <n v="5.7479734708916728E-2"/>
  </r>
  <r>
    <x v="21"/>
    <x v="22"/>
    <s v="TEL AVIV"/>
    <n v="0"/>
    <n v="0"/>
    <n v="0"/>
    <n v="0"/>
    <s v=""/>
    <n v="124"/>
    <n v="114"/>
    <n v="108"/>
    <n v="0.94736842105263153"/>
    <n v="0"/>
    <n v="10"/>
    <n v="8.0645161290322578E-2"/>
    <n v="124"/>
    <n v="114"/>
    <n v="10"/>
    <n v="8.0645161290322578E-2"/>
  </r>
  <r>
    <x v="21"/>
    <x v="23"/>
    <s v="TOKYO"/>
    <n v="0"/>
    <n v="0"/>
    <n v="0"/>
    <n v="0"/>
    <s v=""/>
    <n v="383"/>
    <n v="337"/>
    <n v="41"/>
    <n v="0.12166172106824925"/>
    <n v="0"/>
    <n v="46"/>
    <n v="0.12010443864229765"/>
    <n v="383"/>
    <n v="337"/>
    <n v="46"/>
    <n v="0.12010443864229765"/>
  </r>
  <r>
    <x v="21"/>
    <x v="155"/>
    <s v="MACAO"/>
    <n v="1"/>
    <n v="1"/>
    <n v="0"/>
    <n v="0"/>
    <n v="0"/>
    <n v="343"/>
    <n v="315"/>
    <n v="115"/>
    <n v="0.36507936507936506"/>
    <n v="0"/>
    <n v="28"/>
    <n v="8.1632653061224483E-2"/>
    <n v="344"/>
    <n v="316"/>
    <n v="28"/>
    <n v="8.1395348837209308E-2"/>
  </r>
  <r>
    <x v="21"/>
    <x v="30"/>
    <s v="MEXICO CITY"/>
    <n v="0"/>
    <n v="0"/>
    <n v="0"/>
    <n v="0"/>
    <s v=""/>
    <n v="80"/>
    <n v="77"/>
    <n v="62"/>
    <n v="0.80519480519480524"/>
    <n v="0"/>
    <n v="3"/>
    <n v="3.7499999999999999E-2"/>
    <n v="80"/>
    <n v="77"/>
    <n v="3"/>
    <n v="3.7499999999999999E-2"/>
  </r>
  <r>
    <x v="21"/>
    <x v="31"/>
    <s v="RABAT"/>
    <n v="0"/>
    <n v="0"/>
    <n v="0"/>
    <n v="0"/>
    <s v=""/>
    <n v="6919"/>
    <n v="2695"/>
    <n v="860"/>
    <n v="0.31910946196660483"/>
    <n v="10"/>
    <n v="4224"/>
    <n v="0.60961177659113874"/>
    <n v="6919"/>
    <n v="2705"/>
    <n v="4224"/>
    <n v="0.60961177659113874"/>
  </r>
  <r>
    <x v="21"/>
    <x v="98"/>
    <s v="BEIRA"/>
    <n v="0"/>
    <n v="0"/>
    <n v="0"/>
    <n v="0"/>
    <s v=""/>
    <n v="1574"/>
    <n v="1335"/>
    <n v="354"/>
    <n v="0.26516853932584272"/>
    <n v="0"/>
    <n v="239"/>
    <n v="0.15184243964421856"/>
    <n v="1574"/>
    <n v="1335"/>
    <n v="239"/>
    <n v="0.15184243964421856"/>
  </r>
  <r>
    <x v="21"/>
    <x v="98"/>
    <s v="MAPUTO"/>
    <n v="0"/>
    <n v="0"/>
    <n v="0"/>
    <n v="0"/>
    <s v=""/>
    <n v="13000"/>
    <n v="11288"/>
    <n v="2437"/>
    <n v="0.21589298369950391"/>
    <n v="0"/>
    <n v="1712"/>
    <n v="0.13169230769230769"/>
    <n v="13000"/>
    <n v="11288"/>
    <n v="1712"/>
    <n v="0.13169230769230769"/>
  </r>
  <r>
    <x v="21"/>
    <x v="32"/>
    <s v="ABUJA"/>
    <n v="0"/>
    <n v="0"/>
    <n v="0"/>
    <n v="0"/>
    <s v=""/>
    <n v="3026"/>
    <n v="1313"/>
    <n v="629"/>
    <n v="0.47905559786747903"/>
    <n v="17"/>
    <n v="1713"/>
    <n v="0.56293131777850802"/>
    <n v="3026"/>
    <n v="1330"/>
    <n v="1713"/>
    <n v="0.56293131777850802"/>
  </r>
  <r>
    <x v="21"/>
    <x v="35"/>
    <s v="ISLAMABAD"/>
    <n v="0"/>
    <n v="0"/>
    <n v="0"/>
    <n v="0"/>
    <s v=""/>
    <n v="2300"/>
    <n v="1181"/>
    <n v="431"/>
    <n v="0.36494496189669773"/>
    <n v="31"/>
    <n v="1119"/>
    <n v="0.48005148005148007"/>
    <n v="2300"/>
    <n v="1212"/>
    <n v="1119"/>
    <n v="0.48005148005148007"/>
  </r>
  <r>
    <x v="21"/>
    <x v="87"/>
    <s v="RAMALLAH"/>
    <n v="0"/>
    <n v="0"/>
    <n v="0"/>
    <n v="0"/>
    <s v=""/>
    <n v="314"/>
    <n v="239"/>
    <n v="105"/>
    <n v="0.43933054393305437"/>
    <n v="0"/>
    <n v="75"/>
    <n v="0.23885350318471338"/>
    <n v="314"/>
    <n v="239"/>
    <n v="75"/>
    <n v="0.23885350318471338"/>
  </r>
  <r>
    <x v="21"/>
    <x v="73"/>
    <s v="PANAMA CITY"/>
    <n v="0"/>
    <n v="0"/>
    <n v="0"/>
    <n v="0"/>
    <s v=""/>
    <n v="21"/>
    <n v="18"/>
    <n v="9"/>
    <n v="0.5"/>
    <n v="0"/>
    <n v="3"/>
    <n v="0.14285714285714285"/>
    <n v="21"/>
    <n v="18"/>
    <n v="3"/>
    <n v="0.14285714285714285"/>
  </r>
  <r>
    <x v="21"/>
    <x v="36"/>
    <s v="LIMA"/>
    <n v="0"/>
    <n v="0"/>
    <n v="0"/>
    <n v="0"/>
    <s v=""/>
    <n v="8"/>
    <n v="8"/>
    <n v="1"/>
    <n v="0.125"/>
    <n v="0"/>
    <n v="0"/>
    <n v="0"/>
    <n v="8"/>
    <n v="8"/>
    <s v=""/>
    <s v=""/>
  </r>
  <r>
    <x v="21"/>
    <x v="38"/>
    <s v="DOHA"/>
    <n v="0"/>
    <n v="0"/>
    <n v="0"/>
    <n v="0"/>
    <s v=""/>
    <n v="1569"/>
    <n v="1085"/>
    <n v="898"/>
    <n v="0.82764976958525349"/>
    <n v="4"/>
    <n v="511"/>
    <n v="0.31937500000000002"/>
    <n v="1569"/>
    <n v="1089"/>
    <n v="511"/>
    <n v="0.31937500000000002"/>
  </r>
  <r>
    <x v="21"/>
    <x v="39"/>
    <s v="BUCHAREST"/>
    <n v="0"/>
    <n v="0"/>
    <n v="0"/>
    <n v="0"/>
    <s v=""/>
    <n v="1"/>
    <n v="0"/>
    <n v="0"/>
    <s v=""/>
    <n v="0"/>
    <n v="1"/>
    <n v="1"/>
    <n v="1"/>
    <s v=""/>
    <n v="1"/>
    <s v=""/>
  </r>
  <r>
    <x v="21"/>
    <x v="40"/>
    <s v="MOSCOW"/>
    <n v="0"/>
    <n v="0"/>
    <n v="0"/>
    <n v="0"/>
    <s v=""/>
    <n v="6966"/>
    <n v="6289"/>
    <n v="508"/>
    <n v="8.0775958021943081E-2"/>
    <n v="0"/>
    <n v="677"/>
    <n v="9.7186333620442142E-2"/>
    <n v="6966"/>
    <n v="6289"/>
    <n v="677"/>
    <n v="9.7186333620442142E-2"/>
  </r>
  <r>
    <x v="21"/>
    <x v="156"/>
    <s v="SAO TOME "/>
    <n v="11"/>
    <n v="9"/>
    <n v="0"/>
    <n v="2"/>
    <n v="0.18181818181818182"/>
    <n v="8822"/>
    <n v="8485"/>
    <n v="874"/>
    <n v="0.10300530347672363"/>
    <n v="0"/>
    <n v="337"/>
    <n v="3.8199954658807524E-2"/>
    <n v="8833"/>
    <n v="8494"/>
    <n v="339"/>
    <n v="3.8378806747424429E-2"/>
  </r>
  <r>
    <x v="21"/>
    <x v="41"/>
    <s v="RIYADH"/>
    <n v="6"/>
    <n v="6"/>
    <n v="4"/>
    <n v="0"/>
    <n v="0"/>
    <n v="16501"/>
    <n v="14408"/>
    <n v="12174"/>
    <n v="0.84494725152692951"/>
    <n v="0"/>
    <n v="2093"/>
    <n v="0.12684079752742258"/>
    <n v="16507"/>
    <n v="14414"/>
    <n v="2093"/>
    <n v="0.12679469316047737"/>
  </r>
  <r>
    <x v="21"/>
    <x v="42"/>
    <s v="DAKAR"/>
    <n v="13"/>
    <n v="12"/>
    <n v="0"/>
    <n v="1"/>
    <n v="7.6923076923076927E-2"/>
    <n v="2145"/>
    <n v="384"/>
    <n v="72"/>
    <n v="0.1875"/>
    <n v="0"/>
    <n v="1761"/>
    <n v="0.82097902097902098"/>
    <n v="2158"/>
    <n v="396"/>
    <n v="1762"/>
    <n v="0.81649675625579243"/>
  </r>
  <r>
    <x v="21"/>
    <x v="43"/>
    <s v="BELGRADE"/>
    <n v="0"/>
    <n v="0"/>
    <n v="0"/>
    <n v="0"/>
    <s v=""/>
    <n v="235"/>
    <n v="227"/>
    <n v="35"/>
    <n v="0.15418502202643172"/>
    <n v="1"/>
    <n v="8"/>
    <n v="3.3898305084745763E-2"/>
    <n v="235"/>
    <n v="228"/>
    <n v="8"/>
    <n v="3.3898305084745763E-2"/>
  </r>
  <r>
    <x v="21"/>
    <x v="77"/>
    <s v="SINGAPORE"/>
    <n v="0"/>
    <n v="0"/>
    <n v="0"/>
    <n v="0"/>
    <s v=""/>
    <n v="737"/>
    <n v="674"/>
    <n v="363"/>
    <n v="0.53857566765578635"/>
    <n v="0"/>
    <n v="63"/>
    <n v="8.5481682496607869E-2"/>
    <n v="737"/>
    <n v="674"/>
    <n v="63"/>
    <n v="8.5481682496607869E-2"/>
  </r>
  <r>
    <x v="21"/>
    <x v="46"/>
    <s v="CAPE TOWN"/>
    <n v="0"/>
    <n v="0"/>
    <n v="0"/>
    <n v="0"/>
    <s v=""/>
    <n v="3715"/>
    <n v="3575"/>
    <n v="3528"/>
    <n v="0.98685314685314685"/>
    <n v="0"/>
    <n v="140"/>
    <n v="3.7685060565275909E-2"/>
    <n v="3715"/>
    <n v="3575"/>
    <n v="140"/>
    <n v="3.7685060565275909E-2"/>
  </r>
  <r>
    <x v="21"/>
    <x v="46"/>
    <s v="JOHANNESBURG"/>
    <n v="0"/>
    <n v="0"/>
    <n v="0"/>
    <n v="0"/>
    <s v=""/>
    <n v="7072"/>
    <n v="6433"/>
    <n v="5846"/>
    <n v="0.90875174879527432"/>
    <n v="0"/>
    <n v="639"/>
    <n v="9.0356334841628957E-2"/>
    <n v="7072"/>
    <n v="6433"/>
    <n v="639"/>
    <n v="9.0356334841628957E-2"/>
  </r>
  <r>
    <x v="21"/>
    <x v="47"/>
    <s v="SEOUL"/>
    <n v="0"/>
    <n v="0"/>
    <n v="0"/>
    <n v="0"/>
    <s v=""/>
    <n v="136"/>
    <n v="124"/>
    <n v="14"/>
    <n v="0.11290322580645161"/>
    <n v="0"/>
    <n v="12"/>
    <n v="8.8235294117647065E-2"/>
    <n v="136"/>
    <n v="124"/>
    <n v="12"/>
    <n v="8.8235294117647065E-2"/>
  </r>
  <r>
    <x v="21"/>
    <x v="101"/>
    <s v="STOCKHOLM"/>
    <n v="0"/>
    <n v="0"/>
    <n v="0"/>
    <n v="0"/>
    <s v=""/>
    <n v="7"/>
    <n v="4"/>
    <n v="4"/>
    <n v="1"/>
    <n v="0"/>
    <n v="3"/>
    <n v="0.42857142857142855"/>
    <n v="7"/>
    <n v="4"/>
    <n v="3"/>
    <n v="0.42857142857142855"/>
  </r>
  <r>
    <x v="21"/>
    <x v="88"/>
    <s v="GENEVA"/>
    <n v="0"/>
    <n v="0"/>
    <n v="0"/>
    <n v="0"/>
    <s v=""/>
    <n v="2"/>
    <n v="1"/>
    <n v="1"/>
    <n v="1"/>
    <n v="0"/>
    <n v="1"/>
    <n v="0.5"/>
    <n v="2"/>
    <n v="1"/>
    <n v="1"/>
    <n v="0.5"/>
  </r>
  <r>
    <x v="21"/>
    <x v="50"/>
    <s v="BANGKOK"/>
    <n v="0"/>
    <n v="0"/>
    <n v="0"/>
    <n v="0"/>
    <s v=""/>
    <n v="2881"/>
    <n v="2695"/>
    <n v="2199"/>
    <n v="0.81595547309833028"/>
    <n v="0"/>
    <n v="186"/>
    <n v="6.4560916348490108E-2"/>
    <n v="2881"/>
    <n v="2695"/>
    <n v="186"/>
    <n v="6.4560916348490108E-2"/>
  </r>
  <r>
    <x v="21"/>
    <x v="157"/>
    <s v="DILI"/>
    <n v="2"/>
    <n v="2"/>
    <n v="0"/>
    <n v="0"/>
    <n v="0"/>
    <n v="74"/>
    <n v="67"/>
    <n v="13"/>
    <n v="0.19402985074626866"/>
    <n v="0"/>
    <n v="7"/>
    <n v="9.45945945945946E-2"/>
    <n v="76"/>
    <n v="69"/>
    <n v="7"/>
    <n v="9.2105263157894732E-2"/>
  </r>
  <r>
    <x v="21"/>
    <x v="51"/>
    <s v="TUNIS"/>
    <n v="0"/>
    <n v="0"/>
    <n v="0"/>
    <n v="0"/>
    <s v=""/>
    <n v="1517"/>
    <n v="1204"/>
    <n v="201"/>
    <n v="0.1669435215946844"/>
    <n v="3"/>
    <n v="313"/>
    <n v="0.20592105263157895"/>
    <n v="1517"/>
    <n v="1207"/>
    <n v="313"/>
    <n v="0.20592105263157895"/>
  </r>
  <r>
    <x v="21"/>
    <x v="52"/>
    <s v="ANKARA"/>
    <n v="1"/>
    <n v="1"/>
    <n v="0"/>
    <n v="0"/>
    <n v="0"/>
    <n v="3921"/>
    <n v="3785"/>
    <n v="2348"/>
    <n v="0.62034346103038307"/>
    <n v="0"/>
    <n v="136"/>
    <n v="3.4685029329252742E-2"/>
    <n v="3922"/>
    <n v="3786"/>
    <n v="136"/>
    <n v="3.4676185619581849E-2"/>
  </r>
  <r>
    <x v="21"/>
    <x v="89"/>
    <s v="KYIV"/>
    <n v="0"/>
    <n v="0"/>
    <n v="0"/>
    <n v="0"/>
    <s v=""/>
    <n v="34"/>
    <n v="18"/>
    <n v="12"/>
    <n v="0.66666666666666663"/>
    <n v="0"/>
    <n v="16"/>
    <n v="0.47058823529411764"/>
    <n v="34"/>
    <n v="18"/>
    <n v="16"/>
    <n v="0.47058823529411764"/>
  </r>
  <r>
    <x v="21"/>
    <x v="53"/>
    <s v="ABU DHABI"/>
    <n v="0"/>
    <n v="0"/>
    <n v="0"/>
    <n v="0"/>
    <s v=""/>
    <n v="2582"/>
    <n v="2055"/>
    <n v="1201"/>
    <n v="0.58442822384428228"/>
    <n v="12"/>
    <n v="527"/>
    <n v="0.20316114109483424"/>
    <n v="2582"/>
    <n v="2067"/>
    <n v="527"/>
    <n v="0.20316114109483424"/>
  </r>
  <r>
    <x v="21"/>
    <x v="54"/>
    <s v="LONDON"/>
    <n v="11"/>
    <n v="8"/>
    <n v="0"/>
    <n v="3"/>
    <n v="0.27272727272727271"/>
    <n v="14317"/>
    <n v="13497"/>
    <n v="10961"/>
    <n v="0.8121063940134845"/>
    <n v="43"/>
    <n v="820"/>
    <n v="5.7103064066852366E-2"/>
    <n v="14328"/>
    <n v="13548"/>
    <n v="823"/>
    <n v="5.7268109386959851E-2"/>
  </r>
  <r>
    <x v="21"/>
    <x v="54"/>
    <s v="MANCHESTER"/>
    <n v="13"/>
    <n v="9"/>
    <n v="4"/>
    <n v="4"/>
    <n v="0.30769230769230771"/>
    <n v="6698"/>
    <n v="5985"/>
    <n v="3753"/>
    <n v="0.62706766917293233"/>
    <n v="0"/>
    <n v="713"/>
    <n v="0.1064496864735742"/>
    <n v="6711"/>
    <n v="5994"/>
    <n v="717"/>
    <n v="0.10683951721054985"/>
  </r>
  <r>
    <x v="21"/>
    <x v="134"/>
    <s v="MONTEVIDEO"/>
    <n v="0"/>
    <n v="0"/>
    <n v="0"/>
    <n v="0"/>
    <s v=""/>
    <n v="7"/>
    <n v="6"/>
    <n v="1"/>
    <n v="0.16666666666666666"/>
    <n v="0"/>
    <n v="1"/>
    <n v="0.14285714285714285"/>
    <n v="7"/>
    <n v="6"/>
    <n v="1"/>
    <n v="0.14285714285714285"/>
  </r>
  <r>
    <x v="21"/>
    <x v="55"/>
    <s v="BOSTON, MA"/>
    <n v="2"/>
    <n v="2"/>
    <n v="1"/>
    <n v="0"/>
    <n v="0"/>
    <n v="1093"/>
    <n v="1021"/>
    <n v="880"/>
    <n v="0.861900097943193"/>
    <n v="0"/>
    <n v="72"/>
    <n v="6.5873741994510515E-2"/>
    <n v="1095"/>
    <n v="1023"/>
    <n v="72"/>
    <n v="6.575342465753424E-2"/>
  </r>
  <r>
    <x v="21"/>
    <x v="55"/>
    <s v="NEW BEDFORD, MA"/>
    <n v="0"/>
    <n v="0"/>
    <n v="0"/>
    <n v="0"/>
    <s v=""/>
    <n v="305"/>
    <n v="284"/>
    <n v="40"/>
    <n v="0.14084507042253522"/>
    <n v="0"/>
    <n v="21"/>
    <n v="6.8852459016393447E-2"/>
    <n v="305"/>
    <n v="284"/>
    <n v="21"/>
    <n v="6.8852459016393447E-2"/>
  </r>
  <r>
    <x v="21"/>
    <x v="55"/>
    <s v="NEW YORK, NY"/>
    <n v="0"/>
    <n v="0"/>
    <n v="0"/>
    <n v="0"/>
    <s v=""/>
    <n v="758"/>
    <n v="745"/>
    <n v="449"/>
    <n v="0.6026845637583893"/>
    <n v="1"/>
    <n v="13"/>
    <n v="1.7127799736495388E-2"/>
    <n v="758"/>
    <n v="746"/>
    <n v="13"/>
    <n v="1.7127799736495388E-2"/>
  </r>
  <r>
    <x v="21"/>
    <x v="55"/>
    <s v="NEWARK, NJ"/>
    <n v="1"/>
    <n v="1"/>
    <n v="0"/>
    <n v="0"/>
    <n v="0"/>
    <n v="868"/>
    <n v="830"/>
    <n v="494"/>
    <n v="0.59518072289156632"/>
    <n v="0"/>
    <n v="38"/>
    <n v="4.377880184331797E-2"/>
    <n v="869"/>
    <n v="831"/>
    <n v="38"/>
    <n v="4.3728423475258918E-2"/>
  </r>
  <r>
    <x v="21"/>
    <x v="55"/>
    <s v="SAN FRANCISCO, CA"/>
    <n v="0"/>
    <n v="0"/>
    <n v="0"/>
    <n v="0"/>
    <s v=""/>
    <n v="970"/>
    <n v="923"/>
    <n v="551"/>
    <n v="0.59696641386782234"/>
    <n v="0"/>
    <n v="47"/>
    <n v="4.8453608247422682E-2"/>
    <n v="970"/>
    <n v="923"/>
    <n v="47"/>
    <n v="4.8453608247422682E-2"/>
  </r>
  <r>
    <x v="21"/>
    <x v="55"/>
    <s v="WASHINGTON, DC"/>
    <n v="0"/>
    <n v="0"/>
    <n v="0"/>
    <n v="0"/>
    <s v=""/>
    <n v="931"/>
    <n v="892"/>
    <n v="515"/>
    <n v="0.57735426008968604"/>
    <n v="0"/>
    <n v="39"/>
    <n v="4.1890440386680987E-2"/>
    <n v="931"/>
    <n v="892"/>
    <n v="39"/>
    <n v="4.1890440386680987E-2"/>
  </r>
  <r>
    <x v="21"/>
    <x v="136"/>
    <s v="CARACAS"/>
    <n v="0"/>
    <n v="0"/>
    <n v="0"/>
    <n v="0"/>
    <s v=""/>
    <n v="13"/>
    <n v="12"/>
    <n v="2"/>
    <n v="0.16666666666666666"/>
    <n v="0"/>
    <n v="1"/>
    <n v="7.6923076923076927E-2"/>
    <n v="13"/>
    <n v="12"/>
    <n v="1"/>
    <n v="7.6923076923076927E-2"/>
  </r>
  <r>
    <x v="21"/>
    <x v="136"/>
    <s v="VALENCIA"/>
    <n v="0"/>
    <n v="0"/>
    <n v="0"/>
    <n v="0"/>
    <s v=""/>
    <n v="7"/>
    <n v="7"/>
    <n v="1"/>
    <n v="0.14285714285714285"/>
    <n v="0"/>
    <n v="0"/>
    <n v="0"/>
    <n v="7"/>
    <n v="7"/>
    <s v=""/>
    <s v=""/>
  </r>
  <r>
    <x v="21"/>
    <x v="137"/>
    <s v="HARARE"/>
    <n v="0"/>
    <n v="0"/>
    <n v="0"/>
    <n v="0"/>
    <s v=""/>
    <n v="192"/>
    <n v="169"/>
    <n v="24"/>
    <n v="0.14201183431952663"/>
    <n v="0"/>
    <n v="23"/>
    <n v="0.11979166666666667"/>
    <n v="192"/>
    <n v="169"/>
    <n v="23"/>
    <n v="0.11979166666666667"/>
  </r>
  <r>
    <x v="22"/>
    <x v="0"/>
    <s v="TIRANA"/>
    <n v="0"/>
    <n v="0"/>
    <n v="0"/>
    <n v="0"/>
    <s v=""/>
    <n v="1"/>
    <n v="1"/>
    <n v="0"/>
    <n v="0"/>
    <n v="0"/>
    <n v="0"/>
    <n v="0"/>
    <n v="1"/>
    <n v="1"/>
    <s v=""/>
    <s v=""/>
  </r>
  <r>
    <x v="22"/>
    <x v="1"/>
    <s v="ALGIERS"/>
    <n v="0"/>
    <n v="0"/>
    <n v="0"/>
    <n v="0"/>
    <s v=""/>
    <n v="382"/>
    <n v="286"/>
    <n v="75"/>
    <n v="0.26223776223776224"/>
    <n v="10"/>
    <n v="96"/>
    <n v="0.24489795918367346"/>
    <n v="382"/>
    <n v="296"/>
    <n v="96"/>
    <n v="0.24489795918367346"/>
  </r>
  <r>
    <x v="22"/>
    <x v="81"/>
    <s v="YEREVAN"/>
    <n v="0"/>
    <n v="0"/>
    <n v="0"/>
    <n v="0"/>
    <s v=""/>
    <n v="988"/>
    <n v="979"/>
    <n v="185"/>
    <n v="0.18896833503575078"/>
    <n v="0"/>
    <n v="9"/>
    <n v="9.1093117408906875E-3"/>
    <n v="988"/>
    <n v="979"/>
    <n v="9"/>
    <n v="9.1093117408906875E-3"/>
  </r>
  <r>
    <x v="22"/>
    <x v="3"/>
    <s v="MELBOURNE"/>
    <n v="0"/>
    <n v="0"/>
    <n v="0"/>
    <n v="0"/>
    <s v=""/>
    <n v="17"/>
    <n v="16"/>
    <n v="5"/>
    <n v="0.3125"/>
    <n v="0"/>
    <n v="1"/>
    <n v="5.8823529411764705E-2"/>
    <n v="17"/>
    <n v="16"/>
    <n v="1"/>
    <n v="5.8823529411764705E-2"/>
  </r>
  <r>
    <x v="22"/>
    <x v="3"/>
    <s v="SYDNEY"/>
    <n v="0"/>
    <n v="0"/>
    <n v="0"/>
    <n v="0"/>
    <s v=""/>
    <n v="29"/>
    <n v="26"/>
    <n v="0"/>
    <n v="0"/>
    <n v="0"/>
    <n v="3"/>
    <n v="0.10344827586206896"/>
    <n v="29"/>
    <n v="26"/>
    <n v="3"/>
    <n v="0.10344827586206896"/>
  </r>
  <r>
    <x v="22"/>
    <x v="4"/>
    <s v="BAKU"/>
    <n v="0"/>
    <n v="0"/>
    <n v="0"/>
    <n v="0"/>
    <s v=""/>
    <n v="1057"/>
    <n v="986"/>
    <n v="293"/>
    <n v="0.29716024340770791"/>
    <n v="0"/>
    <n v="71"/>
    <n v="6.7171239356669826E-2"/>
    <n v="1057"/>
    <n v="986"/>
    <n v="71"/>
    <n v="6.7171239356669826E-2"/>
  </r>
  <r>
    <x v="22"/>
    <x v="82"/>
    <s v="MINSK"/>
    <n v="0"/>
    <n v="0"/>
    <n v="0"/>
    <n v="0"/>
    <s v=""/>
    <n v="1321"/>
    <n v="1292"/>
    <n v="359"/>
    <n v="0.27786377708978327"/>
    <n v="0"/>
    <n v="28"/>
    <n v="2.1212121212121213E-2"/>
    <n v="1321"/>
    <n v="1292"/>
    <n v="28"/>
    <n v="2.1212121212121213E-2"/>
  </r>
  <r>
    <x v="22"/>
    <x v="58"/>
    <s v="BRUSSELS"/>
    <n v="0"/>
    <n v="0"/>
    <n v="0"/>
    <n v="0"/>
    <s v=""/>
    <n v="1"/>
    <n v="0"/>
    <n v="0"/>
    <s v=""/>
    <n v="0"/>
    <n v="1"/>
    <n v="1"/>
    <n v="1"/>
    <s v=""/>
    <n v="1"/>
    <s v=""/>
  </r>
  <r>
    <x v="22"/>
    <x v="5"/>
    <s v="SARAJEVO"/>
    <n v="0"/>
    <n v="0"/>
    <n v="0"/>
    <n v="0"/>
    <s v=""/>
    <n v="7"/>
    <n v="6"/>
    <n v="2"/>
    <n v="0.33333333333333331"/>
    <n v="0"/>
    <n v="1"/>
    <n v="0.14285714285714285"/>
    <n v="7"/>
    <n v="6"/>
    <n v="1"/>
    <n v="0.14285714285714285"/>
  </r>
  <r>
    <x v="22"/>
    <x v="6"/>
    <s v="BRASILIA"/>
    <n v="0"/>
    <n v="0"/>
    <n v="0"/>
    <n v="0"/>
    <s v=""/>
    <n v="2"/>
    <n v="2"/>
    <n v="2"/>
    <n v="1"/>
    <n v="0"/>
    <n v="0"/>
    <n v="0"/>
    <n v="2"/>
    <n v="2"/>
    <s v=""/>
    <s v=""/>
  </r>
  <r>
    <x v="22"/>
    <x v="6"/>
    <s v="RIO DE JANEIRO"/>
    <n v="0"/>
    <n v="0"/>
    <n v="0"/>
    <n v="0"/>
    <s v=""/>
    <n v="8"/>
    <n v="5"/>
    <n v="5"/>
    <n v="1"/>
    <n v="0"/>
    <n v="3"/>
    <n v="0.375"/>
    <n v="8"/>
    <n v="5"/>
    <n v="3"/>
    <n v="0.375"/>
  </r>
  <r>
    <x v="22"/>
    <x v="59"/>
    <s v="SOFIA"/>
    <n v="0"/>
    <n v="0"/>
    <n v="0"/>
    <n v="0"/>
    <s v=""/>
    <n v="1"/>
    <n v="1"/>
    <n v="1"/>
    <n v="1"/>
    <n v="0"/>
    <n v="0"/>
    <n v="0"/>
    <n v="1"/>
    <n v="1"/>
    <s v=""/>
    <s v=""/>
  </r>
  <r>
    <x v="22"/>
    <x v="7"/>
    <s v="MONTREAL"/>
    <n v="0"/>
    <n v="0"/>
    <n v="0"/>
    <n v="0"/>
    <s v=""/>
    <n v="20"/>
    <n v="19"/>
    <n v="4"/>
    <n v="0.21052631578947367"/>
    <n v="0"/>
    <n v="1"/>
    <n v="0.05"/>
    <n v="20"/>
    <n v="19"/>
    <n v="1"/>
    <n v="0.05"/>
  </r>
  <r>
    <x v="22"/>
    <x v="7"/>
    <s v="TORONTO"/>
    <n v="0"/>
    <n v="0"/>
    <n v="0"/>
    <n v="0"/>
    <s v=""/>
    <n v="77"/>
    <n v="73"/>
    <n v="19"/>
    <n v="0.26027397260273971"/>
    <n v="0"/>
    <n v="4"/>
    <n v="5.1948051948051951E-2"/>
    <n v="77"/>
    <n v="73"/>
    <n v="4"/>
    <n v="5.1948051948051951E-2"/>
  </r>
  <r>
    <x v="22"/>
    <x v="7"/>
    <s v="VANCOUVER"/>
    <n v="0"/>
    <n v="0"/>
    <n v="0"/>
    <n v="0"/>
    <s v=""/>
    <n v="38"/>
    <n v="35"/>
    <n v="12"/>
    <n v="0.34285714285714286"/>
    <n v="0"/>
    <n v="3"/>
    <n v="7.8947368421052627E-2"/>
    <n v="38"/>
    <n v="35"/>
    <n v="3"/>
    <n v="7.8947368421052627E-2"/>
  </r>
  <r>
    <x v="22"/>
    <x v="9"/>
    <s v="BEIJING"/>
    <n v="0"/>
    <n v="0"/>
    <n v="0"/>
    <n v="0"/>
    <s v=""/>
    <n v="1719"/>
    <n v="1496"/>
    <n v="151"/>
    <n v="0.10093582887700535"/>
    <n v="0"/>
    <n v="223"/>
    <n v="0.12972658522396743"/>
    <n v="1719"/>
    <n v="1496"/>
    <n v="223"/>
    <n v="0.12972658522396743"/>
  </r>
  <r>
    <x v="22"/>
    <x v="9"/>
    <s v="SHANGHAI"/>
    <n v="0"/>
    <n v="0"/>
    <n v="0"/>
    <n v="0"/>
    <s v=""/>
    <n v="626"/>
    <n v="597"/>
    <n v="62"/>
    <n v="0.10385259631490787"/>
    <n v="0"/>
    <n v="27"/>
    <n v="4.3269230769230768E-2"/>
    <n v="626"/>
    <n v="597"/>
    <n v="27"/>
    <n v="4.3269230769230768E-2"/>
  </r>
  <r>
    <x v="22"/>
    <x v="10"/>
    <s v="BOGOTA"/>
    <n v="0"/>
    <n v="0"/>
    <n v="0"/>
    <n v="0"/>
    <s v=""/>
    <n v="45"/>
    <n v="20"/>
    <n v="3"/>
    <n v="0.15"/>
    <n v="0"/>
    <n v="25"/>
    <n v="0.55555555555555558"/>
    <n v="45"/>
    <n v="20"/>
    <n v="25"/>
    <n v="0.55555555555555558"/>
  </r>
  <r>
    <x v="22"/>
    <x v="11"/>
    <s v="HAVANA"/>
    <n v="0"/>
    <n v="0"/>
    <n v="0"/>
    <n v="0"/>
    <s v=""/>
    <n v="493"/>
    <n v="465"/>
    <n v="137"/>
    <n v="0.29462365591397849"/>
    <n v="0"/>
    <n v="24"/>
    <n v="4.9079754601226995E-2"/>
    <n v="493"/>
    <n v="465"/>
    <n v="24"/>
    <n v="4.9079754601226995E-2"/>
  </r>
  <r>
    <x v="22"/>
    <x v="12"/>
    <s v="NICOSIA"/>
    <n v="0"/>
    <n v="0"/>
    <n v="0"/>
    <n v="0"/>
    <s v=""/>
    <n v="424"/>
    <n v="298"/>
    <n v="45"/>
    <n v="0.15100671140939598"/>
    <n v="0"/>
    <n v="113"/>
    <n v="0.27493917274939172"/>
    <n v="424"/>
    <n v="298"/>
    <n v="113"/>
    <n v="0.27493917274939172"/>
  </r>
  <r>
    <x v="22"/>
    <x v="13"/>
    <s v="CAIRO"/>
    <n v="0"/>
    <n v="0"/>
    <n v="0"/>
    <n v="0"/>
    <s v=""/>
    <n v="1578"/>
    <n v="1509"/>
    <n v="697"/>
    <n v="0.46189529489728298"/>
    <n v="0"/>
    <n v="69"/>
    <n v="4.3726235741444866E-2"/>
    <n v="1578"/>
    <n v="1509"/>
    <n v="69"/>
    <n v="4.3726235741444866E-2"/>
  </r>
  <r>
    <x v="22"/>
    <x v="14"/>
    <s v="ADDIS ABEBA"/>
    <n v="0"/>
    <n v="0"/>
    <n v="0"/>
    <n v="0"/>
    <s v=""/>
    <n v="109"/>
    <n v="28"/>
    <n v="0"/>
    <n v="0"/>
    <n v="1"/>
    <n v="81"/>
    <n v="0.73636363636363633"/>
    <n v="109"/>
    <n v="29"/>
    <n v="81"/>
    <n v="0.73636363636363633"/>
  </r>
  <r>
    <x v="22"/>
    <x v="67"/>
    <s v="PARIS"/>
    <n v="0"/>
    <n v="0"/>
    <n v="0"/>
    <n v="0"/>
    <s v=""/>
    <n v="1"/>
    <n v="1"/>
    <n v="0"/>
    <n v="0"/>
    <n v="0"/>
    <n v="0"/>
    <n v="0"/>
    <n v="1"/>
    <n v="1"/>
    <s v=""/>
    <s v=""/>
  </r>
  <r>
    <x v="22"/>
    <x v="15"/>
    <s v="TBILISSI"/>
    <n v="0"/>
    <n v="0"/>
    <n v="0"/>
    <n v="0"/>
    <s v=""/>
    <n v="33"/>
    <n v="28"/>
    <n v="10"/>
    <n v="0.35714285714285715"/>
    <n v="0"/>
    <n v="5"/>
    <n v="0.15151515151515152"/>
    <n v="33"/>
    <n v="28"/>
    <n v="5"/>
    <n v="0.15151515151515152"/>
  </r>
  <r>
    <x v="22"/>
    <x v="68"/>
    <s v="ATHENS"/>
    <n v="0"/>
    <n v="0"/>
    <n v="0"/>
    <n v="0"/>
    <s v=""/>
    <n v="2"/>
    <n v="2"/>
    <n v="1"/>
    <n v="0.5"/>
    <n v="0"/>
    <n v="0"/>
    <n v="0"/>
    <n v="2"/>
    <n v="2"/>
    <s v=""/>
    <s v=""/>
  </r>
  <r>
    <x v="22"/>
    <x v="17"/>
    <s v="HONG KONG"/>
    <n v="0"/>
    <n v="0"/>
    <n v="0"/>
    <n v="0"/>
    <s v=""/>
    <n v="24"/>
    <n v="21"/>
    <n v="0"/>
    <n v="0"/>
    <n v="0"/>
    <n v="3"/>
    <n v="0.125"/>
    <n v="24"/>
    <n v="21"/>
    <n v="3"/>
    <n v="0.125"/>
  </r>
  <r>
    <x v="22"/>
    <x v="18"/>
    <s v="NEW DELHI"/>
    <n v="0"/>
    <n v="0"/>
    <n v="0"/>
    <n v="0"/>
    <s v=""/>
    <n v="1931"/>
    <n v="1574"/>
    <n v="297"/>
    <n v="0.18869123252858958"/>
    <n v="0"/>
    <n v="350"/>
    <n v="0.18191268191268192"/>
    <n v="1931"/>
    <n v="1574"/>
    <n v="350"/>
    <n v="0.18191268191268192"/>
  </r>
  <r>
    <x v="22"/>
    <x v="20"/>
    <s v="TEHERAN"/>
    <n v="0"/>
    <n v="0"/>
    <n v="0"/>
    <n v="0"/>
    <s v=""/>
    <n v="687"/>
    <n v="572"/>
    <n v="353"/>
    <n v="0.61713286713286708"/>
    <n v="5"/>
    <n v="115"/>
    <n v="0.16618497109826588"/>
    <n v="687"/>
    <n v="577"/>
    <n v="115"/>
    <n v="0.16618497109826588"/>
  </r>
  <r>
    <x v="22"/>
    <x v="91"/>
    <s v="BAGHDAD"/>
    <n v="0"/>
    <n v="0"/>
    <n v="0"/>
    <n v="0"/>
    <s v=""/>
    <n v="787"/>
    <n v="512"/>
    <n v="220"/>
    <n v="0.4296875"/>
    <n v="0"/>
    <n v="272"/>
    <n v="0.34693877551020408"/>
    <n v="787"/>
    <n v="512"/>
    <n v="272"/>
    <n v="0.34693877551020408"/>
  </r>
  <r>
    <x v="22"/>
    <x v="91"/>
    <s v="ERBIL"/>
    <n v="0"/>
    <n v="0"/>
    <n v="0"/>
    <n v="0"/>
    <s v=""/>
    <n v="35"/>
    <n v="23"/>
    <n v="2"/>
    <n v="8.6956521739130432E-2"/>
    <n v="4"/>
    <n v="7"/>
    <n v="0.20588235294117646"/>
    <n v="35"/>
    <n v="27"/>
    <n v="7"/>
    <n v="0.20588235294117646"/>
  </r>
  <r>
    <x v="22"/>
    <x v="21"/>
    <s v="DUBLIN"/>
    <n v="0"/>
    <n v="0"/>
    <n v="0"/>
    <n v="0"/>
    <s v=""/>
    <n v="190"/>
    <n v="175"/>
    <n v="43"/>
    <n v="0.24571428571428572"/>
    <n v="0"/>
    <n v="15"/>
    <n v="7.8947368421052627E-2"/>
    <n v="190"/>
    <n v="175"/>
    <n v="15"/>
    <n v="7.8947368421052627E-2"/>
  </r>
  <r>
    <x v="22"/>
    <x v="22"/>
    <s v="HAIFA"/>
    <n v="0"/>
    <n v="0"/>
    <n v="0"/>
    <n v="0"/>
    <s v=""/>
    <n v="7"/>
    <n v="7"/>
    <n v="4"/>
    <n v="0.5714285714285714"/>
    <n v="0"/>
    <n v="0"/>
    <n v="0"/>
    <n v="7"/>
    <n v="7"/>
    <s v=""/>
    <s v=""/>
  </r>
  <r>
    <x v="22"/>
    <x v="22"/>
    <s v="TEL AVIV"/>
    <n v="0"/>
    <n v="0"/>
    <n v="0"/>
    <n v="0"/>
    <s v=""/>
    <n v="273"/>
    <n v="268"/>
    <n v="131"/>
    <n v="0.48880597014925375"/>
    <n v="20"/>
    <n v="4"/>
    <n v="1.3698630136986301E-2"/>
    <n v="273"/>
    <n v="288"/>
    <n v="4"/>
    <n v="1.3698630136986301E-2"/>
  </r>
  <r>
    <x v="22"/>
    <x v="23"/>
    <s v="TOKYO"/>
    <n v="0"/>
    <n v="0"/>
    <n v="0"/>
    <n v="0"/>
    <s v=""/>
    <n v="59"/>
    <n v="57"/>
    <n v="6"/>
    <n v="0.10526315789473684"/>
    <n v="0"/>
    <n v="2"/>
    <n v="3.3898305084745763E-2"/>
    <n v="59"/>
    <n v="57"/>
    <n v="2"/>
    <n v="3.3898305084745763E-2"/>
  </r>
  <r>
    <x v="22"/>
    <x v="24"/>
    <s v="AMMAN"/>
    <n v="0"/>
    <n v="0"/>
    <n v="0"/>
    <n v="0"/>
    <s v=""/>
    <n v="667"/>
    <n v="631"/>
    <n v="201"/>
    <n v="0.31854199683042789"/>
    <n v="3"/>
    <n v="36"/>
    <n v="5.3731343283582089E-2"/>
    <n v="667"/>
    <n v="634"/>
    <n v="36"/>
    <n v="5.3731343283582089E-2"/>
  </r>
  <r>
    <x v="22"/>
    <x v="25"/>
    <s v="ASTANA"/>
    <n v="0"/>
    <n v="0"/>
    <n v="0"/>
    <n v="0"/>
    <s v=""/>
    <n v="680"/>
    <n v="661"/>
    <n v="109"/>
    <n v="0.16490166414523449"/>
    <n v="0"/>
    <n v="11"/>
    <n v="1.636904761904762E-2"/>
    <n v="680"/>
    <n v="661"/>
    <n v="11"/>
    <n v="1.636904761904762E-2"/>
  </r>
  <r>
    <x v="22"/>
    <x v="26"/>
    <s v="NAIROBI"/>
    <n v="0"/>
    <n v="0"/>
    <n v="0"/>
    <n v="0"/>
    <s v=""/>
    <n v="789"/>
    <n v="511"/>
    <n v="43"/>
    <n v="8.4148727984344418E-2"/>
    <n v="0"/>
    <n v="277"/>
    <n v="0.35152284263959394"/>
    <n v="789"/>
    <n v="511"/>
    <n v="277"/>
    <n v="0.35152284263959394"/>
  </r>
  <r>
    <x v="22"/>
    <x v="27"/>
    <s v="KUWAIT"/>
    <n v="0"/>
    <n v="0"/>
    <n v="0"/>
    <n v="0"/>
    <s v=""/>
    <n v="224"/>
    <n v="187"/>
    <n v="175"/>
    <n v="0.93582887700534756"/>
    <n v="0"/>
    <n v="31"/>
    <n v="0.14220183486238533"/>
    <n v="224"/>
    <n v="187"/>
    <n v="31"/>
    <n v="0.14220183486238533"/>
  </r>
  <r>
    <x v="22"/>
    <x v="28"/>
    <s v="BEIRUT"/>
    <n v="0"/>
    <n v="0"/>
    <n v="0"/>
    <n v="0"/>
    <s v=""/>
    <n v="620"/>
    <n v="557"/>
    <n v="261"/>
    <n v="0.46858168761220825"/>
    <n v="15"/>
    <n v="57"/>
    <n v="9.0620031796502382E-2"/>
    <n v="620"/>
    <n v="572"/>
    <n v="57"/>
    <n v="9.0620031796502382E-2"/>
  </r>
  <r>
    <x v="22"/>
    <x v="30"/>
    <s v="MEXICO CITY"/>
    <n v="0"/>
    <n v="0"/>
    <n v="0"/>
    <n v="0"/>
    <s v=""/>
    <n v="3"/>
    <n v="3"/>
    <n v="1"/>
    <n v="0.33333333333333331"/>
    <n v="0"/>
    <n v="0"/>
    <n v="0"/>
    <n v="3"/>
    <n v="3"/>
    <s v=""/>
    <s v=""/>
  </r>
  <r>
    <x v="22"/>
    <x v="84"/>
    <s v="BALTI"/>
    <n v="0"/>
    <n v="0"/>
    <n v="0"/>
    <n v="0"/>
    <s v=""/>
    <n v="47"/>
    <n v="46"/>
    <n v="24"/>
    <n v="0.52173913043478259"/>
    <n v="0"/>
    <n v="1"/>
    <n v="2.1276595744680851E-2"/>
    <n v="47"/>
    <n v="46"/>
    <n v="1"/>
    <n v="2.1276595744680851E-2"/>
  </r>
  <r>
    <x v="22"/>
    <x v="84"/>
    <s v="CAHUL"/>
    <n v="0"/>
    <n v="0"/>
    <n v="0"/>
    <n v="0"/>
    <s v=""/>
    <n v="61"/>
    <n v="60"/>
    <n v="28"/>
    <n v="0.46666666666666667"/>
    <n v="0"/>
    <n v="1"/>
    <n v="1.6393442622950821E-2"/>
    <n v="61"/>
    <n v="60"/>
    <n v="1"/>
    <n v="1.6393442622950821E-2"/>
  </r>
  <r>
    <x v="22"/>
    <x v="84"/>
    <s v="CHISINAU"/>
    <n v="4"/>
    <n v="4"/>
    <n v="0"/>
    <n v="0"/>
    <n v="0"/>
    <n v="206"/>
    <n v="188"/>
    <n v="101"/>
    <n v="0.53723404255319152"/>
    <n v="0"/>
    <n v="18"/>
    <n v="8.7378640776699032E-2"/>
    <n v="210"/>
    <n v="192"/>
    <n v="18"/>
    <n v="8.5714285714285715E-2"/>
  </r>
  <r>
    <x v="22"/>
    <x v="85"/>
    <s v="PODGORICA"/>
    <n v="0"/>
    <n v="0"/>
    <n v="0"/>
    <n v="0"/>
    <s v=""/>
    <n v="310"/>
    <n v="282"/>
    <n v="50"/>
    <n v="0.1773049645390071"/>
    <n v="1"/>
    <n v="28"/>
    <n v="9.0032154340836015E-2"/>
    <n v="310"/>
    <n v="283"/>
    <n v="28"/>
    <n v="9.0032154340836015E-2"/>
  </r>
  <r>
    <x v="22"/>
    <x v="31"/>
    <s v="RABAT"/>
    <n v="0"/>
    <n v="0"/>
    <n v="0"/>
    <n v="0"/>
    <s v=""/>
    <n v="468"/>
    <n v="394"/>
    <n v="131"/>
    <n v="0.33248730964467005"/>
    <n v="1"/>
    <n v="67"/>
    <n v="0.14502164502164502"/>
    <n v="468"/>
    <n v="395"/>
    <n v="67"/>
    <n v="0.14502164502164502"/>
  </r>
  <r>
    <x v="22"/>
    <x v="32"/>
    <s v="ABUJA"/>
    <n v="0"/>
    <n v="0"/>
    <n v="0"/>
    <n v="0"/>
    <s v=""/>
    <n v="303"/>
    <n v="177"/>
    <n v="57"/>
    <n v="0.32203389830508472"/>
    <n v="9"/>
    <n v="126"/>
    <n v="0.40384615384615385"/>
    <n v="303"/>
    <n v="186"/>
    <n v="126"/>
    <n v="0.40384615384615385"/>
  </r>
  <r>
    <x v="22"/>
    <x v="33"/>
    <s v="SKOPJE"/>
    <n v="0"/>
    <n v="0"/>
    <n v="0"/>
    <n v="0"/>
    <s v=""/>
    <n v="25"/>
    <n v="25"/>
    <n v="4"/>
    <n v="0.16"/>
    <n v="0"/>
    <n v="0"/>
    <n v="0"/>
    <n v="25"/>
    <n v="25"/>
    <s v=""/>
    <s v=""/>
  </r>
  <r>
    <x v="22"/>
    <x v="34"/>
    <s v="MUSCAT"/>
    <n v="0"/>
    <n v="0"/>
    <n v="0"/>
    <n v="0"/>
    <s v=""/>
    <n v="136"/>
    <n v="123"/>
    <n v="100"/>
    <n v="0.81300813008130079"/>
    <n v="0"/>
    <n v="13"/>
    <n v="9.5588235294117641E-2"/>
    <n v="136"/>
    <n v="123"/>
    <n v="13"/>
    <n v="9.5588235294117641E-2"/>
  </r>
  <r>
    <x v="22"/>
    <x v="35"/>
    <s v="ISLAMABAD"/>
    <n v="0"/>
    <n v="0"/>
    <n v="0"/>
    <n v="0"/>
    <s v=""/>
    <n v="801"/>
    <n v="238"/>
    <n v="44"/>
    <n v="0.18487394957983194"/>
    <n v="0"/>
    <n v="563"/>
    <n v="0.70287141073657933"/>
    <n v="801"/>
    <n v="238"/>
    <n v="563"/>
    <n v="0.70287141073657933"/>
  </r>
  <r>
    <x v="22"/>
    <x v="36"/>
    <s v="LIMA"/>
    <n v="0"/>
    <n v="0"/>
    <n v="0"/>
    <n v="0"/>
    <s v=""/>
    <n v="69"/>
    <n v="40"/>
    <n v="2"/>
    <n v="0.05"/>
    <n v="0"/>
    <n v="29"/>
    <n v="0.42028985507246375"/>
    <n v="69"/>
    <n v="40"/>
    <n v="29"/>
    <n v="0.42028985507246375"/>
  </r>
  <r>
    <x v="22"/>
    <x v="37"/>
    <s v="MANILA"/>
    <n v="0"/>
    <n v="0"/>
    <n v="0"/>
    <n v="0"/>
    <s v=""/>
    <n v="349"/>
    <n v="298"/>
    <n v="57"/>
    <n v="0.1912751677852349"/>
    <n v="0"/>
    <n v="51"/>
    <n v="0.14613180515759314"/>
    <n v="349"/>
    <n v="298"/>
    <n v="51"/>
    <n v="0.14613180515759314"/>
  </r>
  <r>
    <x v="22"/>
    <x v="38"/>
    <s v="DOHA"/>
    <n v="0"/>
    <n v="0"/>
    <n v="0"/>
    <n v="0"/>
    <s v=""/>
    <n v="353"/>
    <n v="337"/>
    <n v="218"/>
    <n v="0.64688427299703266"/>
    <n v="3"/>
    <n v="16"/>
    <n v="4.49438202247191E-2"/>
    <n v="353"/>
    <n v="340"/>
    <n v="16"/>
    <n v="4.49438202247191E-2"/>
  </r>
  <r>
    <x v="22"/>
    <x v="40"/>
    <s v="MOSCOW"/>
    <n v="0"/>
    <n v="0"/>
    <n v="0"/>
    <n v="0"/>
    <s v=""/>
    <n v="143"/>
    <n v="121"/>
    <n v="43"/>
    <n v="0.35537190082644626"/>
    <n v="1"/>
    <n v="22"/>
    <n v="0.15277777777777779"/>
    <n v="143"/>
    <n v="122"/>
    <n v="22"/>
    <n v="0.15277777777777779"/>
  </r>
  <r>
    <x v="22"/>
    <x v="40"/>
    <s v="ST. PETERSBURG"/>
    <n v="0"/>
    <n v="0"/>
    <n v="0"/>
    <n v="0"/>
    <s v=""/>
    <n v="65"/>
    <n v="59"/>
    <n v="22"/>
    <n v="0.3728813559322034"/>
    <n v="0"/>
    <n v="3"/>
    <n v="4.8387096774193547E-2"/>
    <n v="65"/>
    <n v="59"/>
    <n v="3"/>
    <n v="4.8387096774193547E-2"/>
  </r>
  <r>
    <x v="22"/>
    <x v="41"/>
    <s v="RIYADH"/>
    <n v="0"/>
    <n v="0"/>
    <n v="0"/>
    <n v="0"/>
    <s v=""/>
    <n v="185"/>
    <n v="148"/>
    <n v="133"/>
    <n v="0.89864864864864868"/>
    <n v="7"/>
    <n v="37"/>
    <n v="0.19270833333333334"/>
    <n v="185"/>
    <n v="155"/>
    <n v="37"/>
    <n v="0.19270833333333334"/>
  </r>
  <r>
    <x v="22"/>
    <x v="42"/>
    <s v="DAKAR"/>
    <n v="0"/>
    <n v="0"/>
    <n v="0"/>
    <n v="0"/>
    <s v=""/>
    <n v="463"/>
    <n v="134"/>
    <n v="50"/>
    <n v="0.37313432835820898"/>
    <n v="0"/>
    <n v="329"/>
    <n v="0.71058315334773214"/>
    <n v="463"/>
    <n v="134"/>
    <n v="329"/>
    <n v="0.71058315334773214"/>
  </r>
  <r>
    <x v="22"/>
    <x v="43"/>
    <s v="BELGRADE"/>
    <n v="0"/>
    <n v="0"/>
    <n v="0"/>
    <n v="0"/>
    <s v=""/>
    <n v="111"/>
    <n v="88"/>
    <n v="30"/>
    <n v="0.34090909090909088"/>
    <n v="2"/>
    <n v="22"/>
    <n v="0.19642857142857142"/>
    <n v="111"/>
    <n v="90"/>
    <n v="22"/>
    <n v="0.19642857142857142"/>
  </r>
  <r>
    <x v="22"/>
    <x v="77"/>
    <s v="SINGAPORE"/>
    <n v="0"/>
    <n v="0"/>
    <n v="0"/>
    <n v="0"/>
    <s v=""/>
    <n v="57"/>
    <n v="49"/>
    <n v="7"/>
    <n v="0.14285714285714285"/>
    <n v="0"/>
    <n v="8"/>
    <n v="0.14035087719298245"/>
    <n v="57"/>
    <n v="49"/>
    <n v="8"/>
    <n v="0.14035087719298245"/>
  </r>
  <r>
    <x v="22"/>
    <x v="46"/>
    <s v="PRETORIA"/>
    <n v="0"/>
    <n v="0"/>
    <n v="0"/>
    <n v="0"/>
    <s v=""/>
    <n v="742"/>
    <n v="701"/>
    <n v="389"/>
    <n v="0.55492154065620547"/>
    <n v="0"/>
    <n v="39"/>
    <n v="5.2702702702702706E-2"/>
    <n v="742"/>
    <n v="701"/>
    <n v="39"/>
    <n v="5.2702702702702706E-2"/>
  </r>
  <r>
    <x v="22"/>
    <x v="47"/>
    <s v="SEOUL"/>
    <n v="0"/>
    <n v="0"/>
    <n v="0"/>
    <n v="0"/>
    <s v=""/>
    <n v="14"/>
    <n v="14"/>
    <n v="3"/>
    <n v="0.21428571428571427"/>
    <n v="0"/>
    <n v="0"/>
    <n v="0"/>
    <n v="14"/>
    <n v="14"/>
    <s v=""/>
    <s v=""/>
  </r>
  <r>
    <x v="22"/>
    <x v="101"/>
    <s v="STOCKHOLM"/>
    <n v="0"/>
    <n v="0"/>
    <n v="0"/>
    <n v="0"/>
    <s v=""/>
    <n v="1"/>
    <n v="0"/>
    <n v="0"/>
    <s v=""/>
    <n v="0"/>
    <n v="1"/>
    <n v="1"/>
    <n v="1"/>
    <s v=""/>
    <n v="1"/>
    <s v=""/>
  </r>
  <r>
    <x v="22"/>
    <x v="48"/>
    <s v="DAMASCUS"/>
    <n v="0"/>
    <n v="0"/>
    <n v="0"/>
    <n v="0"/>
    <s v=""/>
    <n v="526"/>
    <n v="298"/>
    <n v="57"/>
    <n v="0.1912751677852349"/>
    <n v="25"/>
    <n v="228"/>
    <n v="0.41379310344827586"/>
    <n v="526"/>
    <n v="323"/>
    <n v="228"/>
    <n v="0.41379310344827586"/>
  </r>
  <r>
    <x v="22"/>
    <x v="50"/>
    <s v="BANGKOK"/>
    <n v="0"/>
    <n v="0"/>
    <n v="0"/>
    <n v="0"/>
    <s v=""/>
    <n v="866"/>
    <n v="848"/>
    <n v="128"/>
    <n v="0.15094339622641509"/>
    <n v="0"/>
    <n v="17"/>
    <n v="1.9653179190751446E-2"/>
    <n v="866"/>
    <n v="848"/>
    <n v="17"/>
    <n v="1.9653179190751446E-2"/>
  </r>
  <r>
    <x v="22"/>
    <x v="51"/>
    <s v="TUNIS"/>
    <n v="0"/>
    <n v="0"/>
    <n v="0"/>
    <n v="0"/>
    <s v=""/>
    <n v="527"/>
    <n v="409"/>
    <n v="93"/>
    <n v="0.22738386308068459"/>
    <n v="9"/>
    <n v="117"/>
    <n v="0.21869158878504674"/>
    <n v="527"/>
    <n v="418"/>
    <n v="117"/>
    <n v="0.21869158878504674"/>
  </r>
  <r>
    <x v="22"/>
    <x v="52"/>
    <s v="ANKARA"/>
    <n v="0"/>
    <n v="0"/>
    <n v="0"/>
    <n v="0"/>
    <s v=""/>
    <n v="8617"/>
    <n v="8073"/>
    <n v="5664"/>
    <n v="0.7015979189892233"/>
    <n v="2"/>
    <n v="537"/>
    <n v="6.2354853692522062E-2"/>
    <n v="8617"/>
    <n v="8075"/>
    <n v="537"/>
    <n v="6.2354853692522062E-2"/>
  </r>
  <r>
    <x v="22"/>
    <x v="52"/>
    <s v="ISTANBUL"/>
    <n v="0"/>
    <n v="0"/>
    <n v="0"/>
    <n v="0"/>
    <s v=""/>
    <n v="13481"/>
    <n v="12630"/>
    <n v="8987"/>
    <n v="0.71155977830562156"/>
    <n v="1"/>
    <n v="835"/>
    <n v="6.2008020199019756E-2"/>
    <n v="13481"/>
    <n v="12631"/>
    <n v="835"/>
    <n v="6.2008020199019756E-2"/>
  </r>
  <r>
    <x v="22"/>
    <x v="52"/>
    <s v="IZMIR"/>
    <n v="0"/>
    <n v="0"/>
    <n v="0"/>
    <n v="0"/>
    <s v=""/>
    <n v="3618"/>
    <n v="3093"/>
    <n v="1974"/>
    <n v="0.63821532492725508"/>
    <n v="0"/>
    <n v="519"/>
    <n v="0.14368770764119601"/>
    <n v="3618"/>
    <n v="3093"/>
    <n v="519"/>
    <n v="0.14368770764119601"/>
  </r>
  <r>
    <x v="22"/>
    <x v="148"/>
    <s v="ASHGABAT"/>
    <n v="0"/>
    <n v="0"/>
    <n v="0"/>
    <n v="0"/>
    <s v=""/>
    <n v="940"/>
    <n v="742"/>
    <n v="78"/>
    <n v="0.10512129380053908"/>
    <n v="0"/>
    <n v="197"/>
    <n v="0.20979765708200213"/>
    <n v="940"/>
    <n v="742"/>
    <n v="197"/>
    <n v="0.20979765708200213"/>
  </r>
  <r>
    <x v="22"/>
    <x v="89"/>
    <s v="CHERNIVTSI"/>
    <n v="0"/>
    <n v="0"/>
    <n v="0"/>
    <n v="0"/>
    <s v=""/>
    <n v="1019"/>
    <n v="967"/>
    <n v="235"/>
    <n v="0.24301964839710444"/>
    <n v="0"/>
    <n v="53"/>
    <n v="5.1960784313725493E-2"/>
    <n v="1019"/>
    <n v="967"/>
    <n v="53"/>
    <n v="5.1960784313725493E-2"/>
  </r>
  <r>
    <x v="22"/>
    <x v="89"/>
    <s v="SOLOTVYNO"/>
    <n v="0"/>
    <n v="0"/>
    <n v="0"/>
    <n v="0"/>
    <s v=""/>
    <n v="5"/>
    <n v="5"/>
    <n v="0"/>
    <n v="0"/>
    <n v="0"/>
    <n v="0"/>
    <n v="0"/>
    <n v="5"/>
    <n v="5"/>
    <s v=""/>
    <s v=""/>
  </r>
  <r>
    <x v="22"/>
    <x v="53"/>
    <s v="DUBAI"/>
    <n v="0"/>
    <n v="0"/>
    <n v="0"/>
    <n v="0"/>
    <s v=""/>
    <n v="1095"/>
    <n v="935"/>
    <n v="552"/>
    <n v="0.5903743315508021"/>
    <n v="0"/>
    <n v="158"/>
    <n v="0.1445562671546203"/>
    <n v="1095"/>
    <n v="935"/>
    <n v="158"/>
    <n v="0.1445562671546203"/>
  </r>
  <r>
    <x v="22"/>
    <x v="54"/>
    <s v="LONDON"/>
    <n v="1"/>
    <n v="1"/>
    <n v="0"/>
    <n v="0"/>
    <n v="0"/>
    <n v="1358"/>
    <n v="1232"/>
    <n v="557"/>
    <n v="0.45211038961038963"/>
    <n v="1"/>
    <n v="124"/>
    <n v="9.1378039793662491E-2"/>
    <n v="1359"/>
    <n v="1234"/>
    <n v="124"/>
    <n v="9.1310751104565532E-2"/>
  </r>
  <r>
    <x v="22"/>
    <x v="54"/>
    <s v="MANCHESTER"/>
    <n v="0"/>
    <n v="0"/>
    <n v="0"/>
    <n v="0"/>
    <s v=""/>
    <n v="384"/>
    <n v="345"/>
    <n v="156"/>
    <n v="0.45217391304347826"/>
    <n v="0"/>
    <n v="39"/>
    <n v="0.1015625"/>
    <n v="384"/>
    <n v="345"/>
    <n v="39"/>
    <n v="0.1015625"/>
  </r>
  <r>
    <x v="22"/>
    <x v="55"/>
    <s v="CHICAGO, IL"/>
    <n v="0"/>
    <n v="0"/>
    <n v="0"/>
    <n v="0"/>
    <s v=""/>
    <n v="37"/>
    <n v="34"/>
    <n v="17"/>
    <n v="0.5"/>
    <n v="0"/>
    <n v="3"/>
    <n v="8.1081081081081086E-2"/>
    <n v="37"/>
    <n v="34"/>
    <n v="3"/>
    <n v="8.1081081081081086E-2"/>
  </r>
  <r>
    <x v="22"/>
    <x v="55"/>
    <s v="LOS ANGELES, CA"/>
    <n v="0"/>
    <n v="0"/>
    <n v="0"/>
    <n v="0"/>
    <s v=""/>
    <n v="99"/>
    <n v="81"/>
    <n v="10"/>
    <n v="0.12345679012345678"/>
    <n v="0"/>
    <n v="18"/>
    <n v="0.18181818181818182"/>
    <n v="99"/>
    <n v="81"/>
    <n v="18"/>
    <n v="0.18181818181818182"/>
  </r>
  <r>
    <x v="22"/>
    <x v="55"/>
    <s v="MIAMI, FL"/>
    <n v="0"/>
    <n v="0"/>
    <n v="0"/>
    <n v="0"/>
    <s v=""/>
    <n v="64"/>
    <n v="46"/>
    <n v="1"/>
    <n v="2.1739130434782608E-2"/>
    <n v="0"/>
    <n v="9"/>
    <n v="0.16363636363636364"/>
    <n v="64"/>
    <n v="46"/>
    <n v="9"/>
    <n v="0.16363636363636364"/>
  </r>
  <r>
    <x v="22"/>
    <x v="55"/>
    <s v="NEW YORK, NY"/>
    <n v="0"/>
    <n v="0"/>
    <n v="0"/>
    <n v="0"/>
    <s v=""/>
    <n v="87"/>
    <n v="83"/>
    <n v="33"/>
    <n v="0.39759036144578314"/>
    <n v="0"/>
    <n v="4"/>
    <n v="4.5977011494252873E-2"/>
    <n v="87"/>
    <n v="83"/>
    <n v="4"/>
    <n v="4.5977011494252873E-2"/>
  </r>
  <r>
    <x v="22"/>
    <x v="55"/>
    <s v="WASHINGTON, DC"/>
    <n v="0"/>
    <n v="0"/>
    <n v="0"/>
    <n v="0"/>
    <s v=""/>
    <n v="60"/>
    <n v="60"/>
    <n v="35"/>
    <n v="0.58333333333333337"/>
    <n v="0"/>
    <n v="0"/>
    <n v="0"/>
    <n v="60"/>
    <n v="60"/>
    <s v=""/>
    <s v=""/>
  </r>
  <r>
    <x v="22"/>
    <x v="90"/>
    <s v="TASHKENT"/>
    <n v="0"/>
    <n v="0"/>
    <n v="0"/>
    <n v="0"/>
    <s v=""/>
    <n v="206"/>
    <n v="203"/>
    <n v="20"/>
    <n v="9.8522167487684734E-2"/>
    <n v="0"/>
    <n v="3"/>
    <n v="1.4563106796116505E-2"/>
    <n v="206"/>
    <n v="203"/>
    <n v="3"/>
    <n v="1.4563106796116505E-2"/>
  </r>
  <r>
    <x v="22"/>
    <x v="56"/>
    <s v="HANOI"/>
    <n v="0"/>
    <n v="0"/>
    <n v="0"/>
    <n v="0"/>
    <s v=""/>
    <n v="247"/>
    <n v="240"/>
    <n v="49"/>
    <n v="0.20416666666666666"/>
    <n v="0"/>
    <n v="6"/>
    <n v="2.4390243902439025E-2"/>
    <n v="247"/>
    <n v="240"/>
    <n v="6"/>
    <n v="2.4390243902439025E-2"/>
  </r>
  <r>
    <x v="23"/>
    <x v="2"/>
    <s v="BUENOS AIRES"/>
    <n v="0"/>
    <n v="0"/>
    <n v="0"/>
    <n v="0"/>
    <s v=""/>
    <n v="5"/>
    <n v="5"/>
    <n v="1"/>
    <n v="0.2"/>
    <n v="0"/>
    <n v="0"/>
    <n v="0"/>
    <n v="5"/>
    <n v="5"/>
    <s v=""/>
    <s v=""/>
  </r>
  <r>
    <x v="23"/>
    <x v="81"/>
    <s v="YEREVAN"/>
    <n v="0"/>
    <n v="0"/>
    <n v="0"/>
    <n v="0"/>
    <s v=""/>
    <n v="825"/>
    <n v="812"/>
    <n v="352"/>
    <n v="0.43349753694581283"/>
    <n v="1"/>
    <n v="10"/>
    <n v="1.2150668286755772E-2"/>
    <n v="825"/>
    <n v="813"/>
    <n v="10"/>
    <n v="1.2150668286755772E-2"/>
  </r>
  <r>
    <x v="23"/>
    <x v="3"/>
    <s v="SYDNEY"/>
    <n v="0"/>
    <n v="0"/>
    <n v="0"/>
    <n v="0"/>
    <s v=""/>
    <n v="23"/>
    <n v="22"/>
    <n v="2"/>
    <n v="9.0909090909090912E-2"/>
    <n v="0"/>
    <n v="0"/>
    <n v="0"/>
    <n v="23"/>
    <n v="22"/>
    <s v=""/>
    <s v=""/>
  </r>
  <r>
    <x v="23"/>
    <x v="102"/>
    <s v="VIENNA"/>
    <n v="0"/>
    <n v="0"/>
    <n v="0"/>
    <n v="0"/>
    <s v=""/>
    <n v="1"/>
    <n v="1"/>
    <n v="1"/>
    <n v="1"/>
    <n v="0"/>
    <n v="0"/>
    <n v="0"/>
    <n v="1"/>
    <n v="1"/>
    <s v=""/>
    <s v=""/>
  </r>
  <r>
    <x v="23"/>
    <x v="4"/>
    <s v="BAKU"/>
    <n v="0"/>
    <n v="0"/>
    <n v="0"/>
    <n v="0"/>
    <s v=""/>
    <n v="1570"/>
    <n v="1255"/>
    <n v="374"/>
    <n v="0.29800796812749003"/>
    <n v="13"/>
    <n v="297"/>
    <n v="0.18977635782747604"/>
    <n v="1570"/>
    <n v="1268"/>
    <n v="297"/>
    <n v="0.18977635782747604"/>
  </r>
  <r>
    <x v="23"/>
    <x v="82"/>
    <s v="MINSK"/>
    <n v="0"/>
    <n v="0"/>
    <n v="0"/>
    <n v="0"/>
    <s v=""/>
    <n v="1105"/>
    <n v="1085"/>
    <n v="426"/>
    <n v="0.39262672811059907"/>
    <n v="0"/>
    <n v="15"/>
    <n v="1.3636363636363636E-2"/>
    <n v="1105"/>
    <n v="1085"/>
    <n v="15"/>
    <n v="1.3636363636363636E-2"/>
  </r>
  <r>
    <x v="23"/>
    <x v="6"/>
    <s v="BRASILIA"/>
    <n v="0"/>
    <n v="0"/>
    <n v="0"/>
    <n v="0"/>
    <s v=""/>
    <n v="2"/>
    <n v="2"/>
    <n v="1"/>
    <n v="0.5"/>
    <n v="0"/>
    <n v="0"/>
    <n v="0"/>
    <n v="2"/>
    <n v="2"/>
    <s v=""/>
    <s v=""/>
  </r>
  <r>
    <x v="23"/>
    <x v="7"/>
    <s v="OTTAWA"/>
    <n v="1"/>
    <n v="1"/>
    <n v="0"/>
    <n v="0"/>
    <n v="0"/>
    <n v="46"/>
    <n v="44"/>
    <n v="0"/>
    <n v="0"/>
    <n v="0"/>
    <n v="1"/>
    <n v="2.2222222222222223E-2"/>
    <n v="47"/>
    <n v="45"/>
    <n v="1"/>
    <n v="2.1739130434782608E-2"/>
  </r>
  <r>
    <x v="23"/>
    <x v="9"/>
    <s v="BEIJING"/>
    <n v="0"/>
    <n v="0"/>
    <n v="0"/>
    <n v="0"/>
    <s v=""/>
    <n v="854"/>
    <n v="757"/>
    <n v="199"/>
    <n v="0.2628797886393659"/>
    <n v="5"/>
    <n v="58"/>
    <n v="7.0731707317073164E-2"/>
    <n v="854"/>
    <n v="762"/>
    <n v="58"/>
    <n v="7.0731707317073164E-2"/>
  </r>
  <r>
    <x v="23"/>
    <x v="9"/>
    <s v="SHANGHAI"/>
    <n v="0"/>
    <n v="0"/>
    <n v="0"/>
    <n v="0"/>
    <s v=""/>
    <n v="1472"/>
    <n v="1392"/>
    <n v="151"/>
    <n v="0.10847701149425287"/>
    <n v="15"/>
    <n v="21"/>
    <n v="1.4705882352941176E-2"/>
    <n v="1472"/>
    <n v="1407"/>
    <n v="21"/>
    <n v="1.4705882352941176E-2"/>
  </r>
  <r>
    <x v="23"/>
    <x v="11"/>
    <s v="HAVANA"/>
    <n v="0"/>
    <n v="0"/>
    <n v="0"/>
    <n v="0"/>
    <s v=""/>
    <n v="77"/>
    <n v="76"/>
    <n v="26"/>
    <n v="0.34210526315789475"/>
    <n v="0"/>
    <n v="1"/>
    <n v="1.2987012987012988E-2"/>
    <n v="77"/>
    <n v="76"/>
    <n v="1"/>
    <n v="1.2987012987012988E-2"/>
  </r>
  <r>
    <x v="23"/>
    <x v="12"/>
    <s v="NICOSIA"/>
    <n v="0"/>
    <n v="0"/>
    <n v="0"/>
    <n v="0"/>
    <s v=""/>
    <n v="935"/>
    <n v="895"/>
    <n v="262"/>
    <n v="0.29273743016759779"/>
    <n v="5"/>
    <n v="31"/>
    <n v="3.3297529538131039E-2"/>
    <n v="935"/>
    <n v="900"/>
    <n v="31"/>
    <n v="3.3297529538131039E-2"/>
  </r>
  <r>
    <x v="23"/>
    <x v="13"/>
    <s v="CAIRO"/>
    <n v="0"/>
    <n v="0"/>
    <n v="0"/>
    <n v="0"/>
    <s v=""/>
    <n v="491"/>
    <n v="371"/>
    <n v="147"/>
    <n v="0.39622641509433965"/>
    <n v="1"/>
    <n v="141"/>
    <n v="0.27485380116959063"/>
    <n v="491"/>
    <n v="372"/>
    <n v="141"/>
    <n v="0.27485380116959063"/>
  </r>
  <r>
    <x v="23"/>
    <x v="67"/>
    <s v="PARIS"/>
    <n v="0"/>
    <n v="0"/>
    <n v="0"/>
    <n v="0"/>
    <s v=""/>
    <n v="1"/>
    <n v="1"/>
    <n v="1"/>
    <n v="1"/>
    <n v="0"/>
    <n v="0"/>
    <n v="0"/>
    <n v="1"/>
    <n v="1"/>
    <s v=""/>
    <s v=""/>
  </r>
  <r>
    <x v="23"/>
    <x v="18"/>
    <s v="NEW DELHI"/>
    <n v="0"/>
    <n v="0"/>
    <n v="0"/>
    <n v="0"/>
    <s v=""/>
    <n v="1437"/>
    <n v="988"/>
    <n v="203"/>
    <n v="0.20546558704453441"/>
    <n v="1"/>
    <n v="303"/>
    <n v="0.23452012383900928"/>
    <n v="1437"/>
    <n v="989"/>
    <n v="303"/>
    <n v="0.23452012383900928"/>
  </r>
  <r>
    <x v="23"/>
    <x v="19"/>
    <s v="JAKARTA"/>
    <n v="0"/>
    <n v="0"/>
    <n v="0"/>
    <n v="0"/>
    <s v=""/>
    <n v="244"/>
    <n v="233"/>
    <n v="60"/>
    <n v="0.25751072961373389"/>
    <n v="0"/>
    <n v="10"/>
    <n v="4.1152263374485597E-2"/>
    <n v="244"/>
    <n v="233"/>
    <n v="10"/>
    <n v="4.1152263374485597E-2"/>
  </r>
  <r>
    <x v="23"/>
    <x v="20"/>
    <s v="TEHERAN"/>
    <n v="0"/>
    <n v="0"/>
    <n v="0"/>
    <n v="0"/>
    <s v=""/>
    <n v="43"/>
    <n v="38"/>
    <n v="1"/>
    <n v="2.6315789473684209E-2"/>
    <n v="0"/>
    <n v="4"/>
    <n v="9.5238095238095233E-2"/>
    <n v="43"/>
    <n v="38"/>
    <n v="4"/>
    <n v="9.5238095238095233E-2"/>
  </r>
  <r>
    <x v="23"/>
    <x v="21"/>
    <s v="DUBLIN"/>
    <n v="0"/>
    <n v="0"/>
    <n v="0"/>
    <n v="0"/>
    <s v=""/>
    <n v="197"/>
    <n v="193"/>
    <n v="70"/>
    <n v="0.36269430051813473"/>
    <n v="2"/>
    <n v="2"/>
    <n v="1.015228426395939E-2"/>
    <n v="197"/>
    <n v="195"/>
    <n v="2"/>
    <n v="1.015228426395939E-2"/>
  </r>
  <r>
    <x v="23"/>
    <x v="22"/>
    <s v="TEL AVIV"/>
    <n v="0"/>
    <n v="0"/>
    <n v="0"/>
    <n v="0"/>
    <s v=""/>
    <n v="77"/>
    <n v="78"/>
    <n v="38"/>
    <n v="0.48717948717948717"/>
    <n v="0"/>
    <n v="1"/>
    <n v="1.2658227848101266E-2"/>
    <n v="77"/>
    <n v="78"/>
    <n v="1"/>
    <n v="1.2658227848101266E-2"/>
  </r>
  <r>
    <x v="23"/>
    <x v="23"/>
    <s v="TOKYO"/>
    <n v="0"/>
    <n v="0"/>
    <n v="0"/>
    <n v="0"/>
    <s v=""/>
    <n v="16"/>
    <n v="15"/>
    <n v="0"/>
    <n v="0"/>
    <n v="0"/>
    <n v="0"/>
    <n v="0"/>
    <n v="16"/>
    <n v="15"/>
    <s v=""/>
    <s v=""/>
  </r>
  <r>
    <x v="23"/>
    <x v="25"/>
    <s v="ASTANA"/>
    <n v="0"/>
    <n v="0"/>
    <n v="0"/>
    <n v="0"/>
    <s v=""/>
    <n v="1049"/>
    <n v="931"/>
    <n v="152"/>
    <n v="0.16326530612244897"/>
    <n v="4"/>
    <n v="105"/>
    <n v="0.10096153846153846"/>
    <n v="1049"/>
    <n v="935"/>
    <n v="105"/>
    <n v="0.10096153846153846"/>
  </r>
  <r>
    <x v="23"/>
    <x v="26"/>
    <s v="NAIROBI"/>
    <n v="0"/>
    <n v="0"/>
    <n v="0"/>
    <n v="0"/>
    <s v=""/>
    <n v="119"/>
    <n v="97"/>
    <n v="25"/>
    <n v="0.25773195876288657"/>
    <n v="0"/>
    <n v="19"/>
    <n v="0.16379310344827586"/>
    <n v="119"/>
    <n v="97"/>
    <n v="19"/>
    <n v="0.16379310344827586"/>
  </r>
  <r>
    <x v="23"/>
    <x v="28"/>
    <s v="BEIRUT"/>
    <n v="0"/>
    <n v="0"/>
    <n v="0"/>
    <n v="0"/>
    <s v=""/>
    <n v="148"/>
    <n v="142"/>
    <n v="75"/>
    <n v="0.528169014084507"/>
    <n v="4"/>
    <n v="5"/>
    <n v="3.3112582781456956E-2"/>
    <n v="148"/>
    <n v="146"/>
    <n v="5"/>
    <n v="3.3112582781456956E-2"/>
  </r>
  <r>
    <x v="23"/>
    <x v="30"/>
    <s v="MEXICO CITY"/>
    <n v="0"/>
    <n v="0"/>
    <n v="0"/>
    <n v="0"/>
    <s v=""/>
    <n v="4"/>
    <n v="4"/>
    <n v="1"/>
    <n v="0.25"/>
    <n v="0"/>
    <n v="1"/>
    <n v="0.2"/>
    <n v="4"/>
    <n v="4"/>
    <n v="1"/>
    <n v="0.2"/>
  </r>
  <r>
    <x v="23"/>
    <x v="33"/>
    <s v="SKOPJE"/>
    <n v="0"/>
    <n v="0"/>
    <n v="0"/>
    <n v="0"/>
    <s v=""/>
    <n v="1"/>
    <n v="0"/>
    <n v="0"/>
    <s v=""/>
    <n v="0"/>
    <n v="1"/>
    <n v="1"/>
    <n v="1"/>
    <s v=""/>
    <n v="1"/>
    <s v=""/>
  </r>
  <r>
    <x v="23"/>
    <x v="40"/>
    <s v="MOSCOW"/>
    <n v="0"/>
    <n v="0"/>
    <n v="0"/>
    <n v="0"/>
    <s v=""/>
    <n v="1203"/>
    <n v="1149"/>
    <n v="530"/>
    <n v="0.46127067014795475"/>
    <n v="150"/>
    <n v="49"/>
    <n v="3.6350148367952521E-2"/>
    <n v="1203"/>
    <n v="1299"/>
    <n v="49"/>
    <n v="3.6350148367952521E-2"/>
  </r>
  <r>
    <x v="23"/>
    <x v="41"/>
    <s v="RIYADH"/>
    <n v="0"/>
    <n v="0"/>
    <n v="0"/>
    <n v="0"/>
    <s v=""/>
    <n v="376"/>
    <n v="354"/>
    <n v="314"/>
    <n v="0.88700564971751417"/>
    <n v="2"/>
    <n v="18"/>
    <n v="4.8128342245989303E-2"/>
    <n v="376"/>
    <n v="356"/>
    <n v="18"/>
    <n v="4.8128342245989303E-2"/>
  </r>
  <r>
    <x v="23"/>
    <x v="43"/>
    <s v="BELGRADE"/>
    <n v="0"/>
    <n v="0"/>
    <n v="0"/>
    <n v="0"/>
    <s v=""/>
    <n v="5"/>
    <n v="5"/>
    <n v="3"/>
    <n v="0.6"/>
    <n v="0"/>
    <n v="0"/>
    <n v="0"/>
    <n v="5"/>
    <n v="5"/>
    <s v=""/>
    <s v=""/>
  </r>
  <r>
    <x v="23"/>
    <x v="46"/>
    <s v="PRETORIA"/>
    <n v="0"/>
    <n v="0"/>
    <n v="0"/>
    <n v="0"/>
    <s v=""/>
    <n v="102"/>
    <n v="101"/>
    <n v="35"/>
    <n v="0.34653465346534651"/>
    <n v="0"/>
    <n v="1"/>
    <n v="9.8039215686274508E-3"/>
    <n v="102"/>
    <n v="101"/>
    <n v="1"/>
    <n v="9.8039215686274508E-3"/>
  </r>
  <r>
    <x v="23"/>
    <x v="47"/>
    <s v="SEOUL"/>
    <n v="0"/>
    <n v="0"/>
    <n v="0"/>
    <n v="0"/>
    <s v=""/>
    <n v="12"/>
    <n v="11"/>
    <n v="0"/>
    <n v="0"/>
    <n v="0"/>
    <n v="0"/>
    <n v="0"/>
    <n v="12"/>
    <n v="11"/>
    <s v=""/>
    <s v=""/>
  </r>
  <r>
    <x v="23"/>
    <x v="49"/>
    <s v="TAIPEI"/>
    <n v="0"/>
    <n v="0"/>
    <n v="0"/>
    <n v="0"/>
    <s v=""/>
    <n v="3"/>
    <n v="3"/>
    <n v="1"/>
    <n v="0.33333333333333331"/>
    <n v="0"/>
    <n v="0"/>
    <n v="0"/>
    <n v="3"/>
    <n v="3"/>
    <s v=""/>
    <s v=""/>
  </r>
  <r>
    <x v="23"/>
    <x v="50"/>
    <s v="BANGKOK"/>
    <n v="0"/>
    <n v="0"/>
    <n v="0"/>
    <n v="0"/>
    <s v=""/>
    <n v="220"/>
    <n v="196"/>
    <n v="31"/>
    <n v="0.15816326530612246"/>
    <n v="0"/>
    <n v="23"/>
    <n v="0.1050228310502283"/>
    <n v="220"/>
    <n v="196"/>
    <n v="23"/>
    <n v="0.1050228310502283"/>
  </r>
  <r>
    <x v="23"/>
    <x v="52"/>
    <s v="ANKARA"/>
    <n v="0"/>
    <n v="0"/>
    <n v="0"/>
    <n v="0"/>
    <s v=""/>
    <n v="874"/>
    <n v="769"/>
    <n v="662"/>
    <n v="0.86085825747724321"/>
    <n v="0"/>
    <n v="103"/>
    <n v="0.11811926605504587"/>
    <n v="874"/>
    <n v="769"/>
    <n v="103"/>
    <n v="0.11811926605504587"/>
  </r>
  <r>
    <x v="23"/>
    <x v="52"/>
    <s v="ISTANBUL"/>
    <n v="0"/>
    <n v="0"/>
    <n v="0"/>
    <n v="0"/>
    <s v=""/>
    <n v="2129"/>
    <n v="2030"/>
    <n v="1401"/>
    <n v="0.69014778325123149"/>
    <n v="0"/>
    <n v="93"/>
    <n v="4.380593499764484E-2"/>
    <n v="2129"/>
    <n v="2030"/>
    <n v="93"/>
    <n v="4.380593499764484E-2"/>
  </r>
  <r>
    <x v="23"/>
    <x v="89"/>
    <s v="UZHHOROD"/>
    <n v="0"/>
    <n v="0"/>
    <n v="0"/>
    <n v="0"/>
    <s v=""/>
    <n v="31"/>
    <n v="28"/>
    <n v="19"/>
    <n v="0.6785714285714286"/>
    <n v="0"/>
    <n v="3"/>
    <n v="9.6774193548387094E-2"/>
    <n v="31"/>
    <n v="28"/>
    <n v="3"/>
    <n v="9.6774193548387094E-2"/>
  </r>
  <r>
    <x v="23"/>
    <x v="53"/>
    <s v="ABU DHABI"/>
    <n v="0"/>
    <n v="0"/>
    <n v="0"/>
    <n v="0"/>
    <s v=""/>
    <n v="1110"/>
    <n v="737"/>
    <n v="383"/>
    <n v="0.51967435549525098"/>
    <n v="38"/>
    <n v="357"/>
    <n v="0.31537102473498235"/>
    <n v="1110"/>
    <n v="775"/>
    <n v="357"/>
    <n v="0.31537102473498235"/>
  </r>
  <r>
    <x v="23"/>
    <x v="54"/>
    <s v="LONDON"/>
    <n v="0"/>
    <n v="0"/>
    <n v="0"/>
    <n v="0"/>
    <s v=""/>
    <n v="221"/>
    <n v="220"/>
    <n v="158"/>
    <n v="0.71818181818181814"/>
    <n v="0"/>
    <n v="1"/>
    <n v="4.5248868778280547E-3"/>
    <n v="221"/>
    <n v="220"/>
    <n v="1"/>
    <n v="4.5248868778280547E-3"/>
  </r>
  <r>
    <x v="23"/>
    <x v="55"/>
    <s v="NEW YORK, NY"/>
    <n v="0"/>
    <n v="0"/>
    <n v="0"/>
    <n v="0"/>
    <s v=""/>
    <n v="27"/>
    <n v="26"/>
    <n v="8"/>
    <n v="0.30769230769230771"/>
    <n v="1"/>
    <n v="0"/>
    <n v="0"/>
    <n v="27"/>
    <n v="27"/>
    <s v=""/>
    <s v=""/>
  </r>
  <r>
    <x v="23"/>
    <x v="55"/>
    <s v="WASHINGTON, DC"/>
    <n v="0"/>
    <n v="0"/>
    <n v="0"/>
    <n v="0"/>
    <s v=""/>
    <n v="99"/>
    <n v="95"/>
    <n v="16"/>
    <n v="0.16842105263157894"/>
    <n v="0"/>
    <n v="4"/>
    <n v="4.0404040404040407E-2"/>
    <n v="99"/>
    <n v="95"/>
    <n v="4"/>
    <n v="4.0404040404040407E-2"/>
  </r>
  <r>
    <x v="23"/>
    <x v="90"/>
    <s v="TASHKENT"/>
    <n v="0"/>
    <n v="0"/>
    <n v="0"/>
    <n v="0"/>
    <s v=""/>
    <n v="700"/>
    <n v="648"/>
    <n v="141"/>
    <n v="0.21759259259259259"/>
    <n v="2"/>
    <n v="51"/>
    <n v="7.2753209700427965E-2"/>
    <n v="700"/>
    <n v="650"/>
    <n v="51"/>
    <n v="7.2753209700427965E-2"/>
  </r>
  <r>
    <x v="23"/>
    <x v="56"/>
    <s v="HANOI"/>
    <n v="0"/>
    <n v="0"/>
    <n v="0"/>
    <n v="0"/>
    <s v=""/>
    <n v="179"/>
    <n v="179"/>
    <n v="22"/>
    <n v="0.12290502793296089"/>
    <n v="0"/>
    <n v="0"/>
    <n v="0"/>
    <n v="179"/>
    <n v="179"/>
    <s v=""/>
    <s v=""/>
  </r>
  <r>
    <x v="24"/>
    <x v="0"/>
    <s v="TIRANA"/>
    <n v="0"/>
    <n v="0"/>
    <n v="0"/>
    <n v="0"/>
    <s v=""/>
    <n v="8"/>
    <n v="6"/>
    <n v="4"/>
    <n v="0.66666666666666663"/>
    <n v="0"/>
    <n v="1"/>
    <n v="0.14285714285714285"/>
    <n v="8"/>
    <n v="6"/>
    <n v="1"/>
    <n v="0.14285714285714285"/>
  </r>
  <r>
    <x v="24"/>
    <x v="2"/>
    <s v="BUENOS AIRES"/>
    <n v="0"/>
    <n v="0"/>
    <n v="0"/>
    <n v="0"/>
    <s v=""/>
    <n v="1"/>
    <n v="1"/>
    <n v="0"/>
    <n v="0"/>
    <n v="0"/>
    <n v="0"/>
    <n v="0"/>
    <n v="1"/>
    <n v="1"/>
    <s v=""/>
    <s v=""/>
  </r>
  <r>
    <x v="24"/>
    <x v="3"/>
    <s v="CANBERRA"/>
    <n v="0"/>
    <n v="0"/>
    <n v="0"/>
    <n v="0"/>
    <s v=""/>
    <n v="61"/>
    <n v="52"/>
    <n v="11"/>
    <n v="0.21153846153846154"/>
    <n v="0"/>
    <n v="9"/>
    <n v="0.14754098360655737"/>
    <n v="61"/>
    <n v="52"/>
    <n v="9"/>
    <n v="0.14754098360655737"/>
  </r>
  <r>
    <x v="24"/>
    <x v="5"/>
    <s v="BANJA LUKA"/>
    <n v="0"/>
    <n v="0"/>
    <n v="0"/>
    <n v="0"/>
    <s v=""/>
    <n v="14"/>
    <n v="11"/>
    <n v="8"/>
    <n v="0.72727272727272729"/>
    <n v="0"/>
    <n v="1"/>
    <n v="8.3333333333333329E-2"/>
    <n v="14"/>
    <n v="11"/>
    <n v="1"/>
    <n v="8.3333333333333329E-2"/>
  </r>
  <r>
    <x v="24"/>
    <x v="5"/>
    <s v="SARAJEVO"/>
    <n v="0"/>
    <n v="0"/>
    <n v="0"/>
    <n v="0"/>
    <s v=""/>
    <n v="63"/>
    <n v="52"/>
    <n v="50"/>
    <n v="0.96153846153846156"/>
    <n v="4"/>
    <n v="4"/>
    <n v="6.6666666666666666E-2"/>
    <n v="63"/>
    <n v="56"/>
    <n v="4"/>
    <n v="6.6666666666666666E-2"/>
  </r>
  <r>
    <x v="24"/>
    <x v="7"/>
    <s v="OTTAWA"/>
    <n v="0"/>
    <n v="0"/>
    <n v="0"/>
    <n v="0"/>
    <s v=""/>
    <n v="158"/>
    <n v="139"/>
    <n v="125"/>
    <n v="0.89928057553956831"/>
    <n v="7"/>
    <n v="8"/>
    <n v="5.1948051948051951E-2"/>
    <n v="158"/>
    <n v="146"/>
    <n v="8"/>
    <n v="5.1948051948051951E-2"/>
  </r>
  <r>
    <x v="24"/>
    <x v="9"/>
    <s v="BEIJING"/>
    <n v="0"/>
    <n v="0"/>
    <n v="0"/>
    <n v="0"/>
    <s v=""/>
    <n v="2547"/>
    <n v="2038"/>
    <n v="1489"/>
    <n v="0.73061825318940132"/>
    <n v="100"/>
    <n v="393"/>
    <n v="0.15527459502173055"/>
    <n v="2547"/>
    <n v="2138"/>
    <n v="393"/>
    <n v="0.15527459502173055"/>
  </r>
  <r>
    <x v="24"/>
    <x v="13"/>
    <s v="CAIRO"/>
    <n v="0"/>
    <n v="0"/>
    <n v="0"/>
    <n v="0"/>
    <s v=""/>
    <n v="593"/>
    <n v="516"/>
    <n v="137"/>
    <n v="0.26550387596899228"/>
    <n v="2"/>
    <n v="72"/>
    <n v="0.12203389830508475"/>
    <n v="593"/>
    <n v="518"/>
    <n v="72"/>
    <n v="0.12203389830508475"/>
  </r>
  <r>
    <x v="24"/>
    <x v="69"/>
    <s v="BUDAPEST"/>
    <n v="0"/>
    <n v="0"/>
    <n v="0"/>
    <n v="0"/>
    <s v=""/>
    <n v="9"/>
    <n v="0"/>
    <n v="0"/>
    <s v=""/>
    <n v="7"/>
    <n v="0"/>
    <n v="0"/>
    <n v="9"/>
    <n v="7"/>
    <s v=""/>
    <s v=""/>
  </r>
  <r>
    <x v="24"/>
    <x v="18"/>
    <s v="NEW DELHI"/>
    <n v="0"/>
    <n v="0"/>
    <n v="0"/>
    <n v="0"/>
    <s v=""/>
    <n v="3910"/>
    <n v="2075"/>
    <n v="1754"/>
    <n v="0.84530120481927706"/>
    <n v="0"/>
    <n v="1803"/>
    <n v="0.46493037648272306"/>
    <n v="3910"/>
    <n v="2075"/>
    <n v="1803"/>
    <n v="0.46493037648272306"/>
  </r>
  <r>
    <x v="24"/>
    <x v="20"/>
    <s v="TEHERAN"/>
    <n v="0"/>
    <n v="0"/>
    <n v="0"/>
    <n v="0"/>
    <s v=""/>
    <n v="289"/>
    <n v="189"/>
    <n v="99"/>
    <n v="0.52380952380952384"/>
    <n v="0"/>
    <n v="90"/>
    <n v="0.32258064516129031"/>
    <n v="289"/>
    <n v="189"/>
    <n v="90"/>
    <n v="0.32258064516129031"/>
  </r>
  <r>
    <x v="24"/>
    <x v="22"/>
    <s v="TEL AVIV"/>
    <n v="0"/>
    <n v="0"/>
    <n v="0"/>
    <n v="0"/>
    <s v=""/>
    <n v="25"/>
    <n v="20"/>
    <n v="10"/>
    <n v="0.5"/>
    <n v="0"/>
    <n v="13"/>
    <n v="0.39393939393939392"/>
    <n v="25"/>
    <n v="20"/>
    <n v="13"/>
    <n v="0.39393939393939392"/>
  </r>
  <r>
    <x v="24"/>
    <x v="23"/>
    <s v="TOKYO"/>
    <n v="0"/>
    <n v="0"/>
    <n v="0"/>
    <n v="0"/>
    <s v=""/>
    <n v="25"/>
    <n v="23"/>
    <n v="9"/>
    <n v="0.39130434782608697"/>
    <n v="0"/>
    <n v="2"/>
    <n v="0.08"/>
    <n v="25"/>
    <n v="23"/>
    <n v="2"/>
    <n v="0.08"/>
  </r>
  <r>
    <x v="24"/>
    <x v="83"/>
    <s v="PRISTINA"/>
    <n v="0"/>
    <n v="0"/>
    <n v="0"/>
    <n v="0"/>
    <s v=""/>
    <n v="33"/>
    <n v="25"/>
    <n v="9"/>
    <n v="0.36"/>
    <n v="2"/>
    <n v="3"/>
    <n v="0.1"/>
    <n v="33"/>
    <n v="27"/>
    <n v="3"/>
    <n v="0.1"/>
  </r>
  <r>
    <x v="24"/>
    <x v="85"/>
    <s v="PODGORICA"/>
    <n v="0"/>
    <n v="0"/>
    <n v="0"/>
    <n v="0"/>
    <s v=""/>
    <n v="1667"/>
    <n v="1480"/>
    <n v="457"/>
    <n v="0.30878378378378379"/>
    <n v="11"/>
    <n v="207"/>
    <n v="0.12190812720848057"/>
    <n v="1667"/>
    <n v="1491"/>
    <n v="207"/>
    <n v="0.12190812720848057"/>
  </r>
  <r>
    <x v="24"/>
    <x v="33"/>
    <s v="SKOPJE"/>
    <n v="0"/>
    <n v="0"/>
    <n v="0"/>
    <n v="0"/>
    <s v=""/>
    <n v="16"/>
    <n v="8"/>
    <n v="5"/>
    <n v="0.625"/>
    <n v="8"/>
    <n v="0"/>
    <n v="0"/>
    <n v="16"/>
    <n v="16"/>
    <s v=""/>
    <s v=""/>
  </r>
  <r>
    <x v="24"/>
    <x v="37"/>
    <s v="MANILA"/>
    <n v="0"/>
    <n v="0"/>
    <n v="0"/>
    <n v="0"/>
    <s v=""/>
    <n v="391"/>
    <n v="231"/>
    <n v="190"/>
    <n v="0.82251082251082253"/>
    <n v="1"/>
    <n v="139"/>
    <n v="0.3746630727762803"/>
    <n v="391"/>
    <n v="232"/>
    <n v="139"/>
    <n v="0.3746630727762803"/>
  </r>
  <r>
    <x v="24"/>
    <x v="40"/>
    <s v="MOSCOW"/>
    <n v="0"/>
    <n v="0"/>
    <n v="0"/>
    <n v="0"/>
    <s v=""/>
    <n v="1607"/>
    <n v="1254"/>
    <n v="110"/>
    <n v="8.771929824561403E-2"/>
    <n v="273"/>
    <n v="71"/>
    <n v="4.4430538172715896E-2"/>
    <n v="1607"/>
    <n v="1527"/>
    <n v="71"/>
    <n v="4.4430538172715896E-2"/>
  </r>
  <r>
    <x v="24"/>
    <x v="43"/>
    <s v="BELGRADE"/>
    <n v="0"/>
    <n v="0"/>
    <n v="0"/>
    <n v="0"/>
    <s v=""/>
    <n v="1200"/>
    <n v="1121"/>
    <n v="328"/>
    <n v="0.29259589652096341"/>
    <n v="22"/>
    <n v="77"/>
    <n v="6.3114754098360662E-2"/>
    <n v="1200"/>
    <n v="1143"/>
    <n v="77"/>
    <n v="6.3114754098360662E-2"/>
  </r>
  <r>
    <x v="24"/>
    <x v="47"/>
    <s v="SEOUL"/>
    <n v="0"/>
    <n v="0"/>
    <n v="0"/>
    <n v="0"/>
    <s v=""/>
    <n v="17"/>
    <n v="11"/>
    <n v="4"/>
    <n v="0.36363636363636365"/>
    <n v="2"/>
    <n v="3"/>
    <n v="0.1875"/>
    <n v="17"/>
    <n v="13"/>
    <n v="3"/>
    <n v="0.1875"/>
  </r>
  <r>
    <x v="24"/>
    <x v="52"/>
    <s v="ANKARA"/>
    <n v="0"/>
    <n v="0"/>
    <n v="0"/>
    <n v="0"/>
    <s v=""/>
    <n v="5890"/>
    <n v="4814"/>
    <n v="4810"/>
    <n v="0.99916909015371835"/>
    <n v="9"/>
    <n v="1030"/>
    <n v="0.17597813087305655"/>
    <n v="5890"/>
    <n v="4823"/>
    <n v="1030"/>
    <n v="0.17597813087305655"/>
  </r>
  <r>
    <x v="24"/>
    <x v="53"/>
    <s v="ABU DHABI"/>
    <n v="0"/>
    <n v="0"/>
    <n v="0"/>
    <n v="0"/>
    <s v=""/>
    <n v="1049"/>
    <n v="690"/>
    <n v="588"/>
    <n v="0.85217391304347823"/>
    <n v="83"/>
    <n v="286"/>
    <n v="0.27006610009442872"/>
    <n v="1049"/>
    <n v="773"/>
    <n v="286"/>
    <n v="0.27006610009442872"/>
  </r>
  <r>
    <x v="24"/>
    <x v="54"/>
    <s v="LONDON"/>
    <n v="0"/>
    <n v="0"/>
    <n v="0"/>
    <n v="0"/>
    <s v=""/>
    <n v="280"/>
    <n v="255"/>
    <n v="183"/>
    <n v="0.71764705882352942"/>
    <n v="2"/>
    <n v="25"/>
    <n v="8.8652482269503549E-2"/>
    <n v="280"/>
    <n v="257"/>
    <n v="25"/>
    <n v="8.8652482269503549E-2"/>
  </r>
  <r>
    <x v="24"/>
    <x v="55"/>
    <s v="CLEVELAND, OH"/>
    <n v="0"/>
    <n v="0"/>
    <n v="0"/>
    <n v="0"/>
    <s v=""/>
    <n v="31"/>
    <n v="24"/>
    <n v="12"/>
    <n v="0.5"/>
    <n v="0"/>
    <n v="4"/>
    <n v="0.14285714285714285"/>
    <n v="31"/>
    <n v="24"/>
    <n v="4"/>
    <n v="0.14285714285714285"/>
  </r>
  <r>
    <x v="24"/>
    <x v="55"/>
    <s v="WASHINGTON, DC"/>
    <n v="0"/>
    <n v="0"/>
    <n v="0"/>
    <n v="0"/>
    <s v=""/>
    <n v="395"/>
    <n v="313"/>
    <n v="176"/>
    <n v="0.56230031948881787"/>
    <n v="2"/>
    <n v="75"/>
    <n v="0.19230769230769232"/>
    <n v="395"/>
    <n v="315"/>
    <n v="75"/>
    <n v="0.19230769230769232"/>
  </r>
  <r>
    <x v="25"/>
    <x v="0"/>
    <s v="TIRANA"/>
    <n v="0"/>
    <n v="0"/>
    <n v="0"/>
    <n v="0"/>
    <s v=""/>
    <n v="177"/>
    <n v="152"/>
    <n v="35"/>
    <n v="0.23026315789473684"/>
    <n v="0"/>
    <n v="1"/>
    <n v="6.5359477124183009E-3"/>
    <n v="177"/>
    <n v="152"/>
    <n v="1"/>
    <n v="6.5359477124183009E-3"/>
  </r>
  <r>
    <x v="25"/>
    <x v="1"/>
    <s v="ALGIERS"/>
    <n v="0"/>
    <n v="0"/>
    <n v="0"/>
    <n v="0"/>
    <s v=""/>
    <n v="66803"/>
    <n v="41760"/>
    <n v="15355"/>
    <n v="0.36769636015325668"/>
    <n v="97"/>
    <n v="19913"/>
    <n v="0.32237332038206251"/>
    <n v="66803"/>
    <n v="41857"/>
    <n v="19913"/>
    <n v="0.32237332038206251"/>
  </r>
  <r>
    <x v="25"/>
    <x v="1"/>
    <s v="ORAN"/>
    <n v="0"/>
    <n v="0"/>
    <n v="0"/>
    <n v="0"/>
    <s v=""/>
    <n v="52831"/>
    <n v="33421"/>
    <n v="17031"/>
    <n v="0.50958977888154156"/>
    <n v="333"/>
    <n v="14338"/>
    <n v="0.29813690426682193"/>
    <n v="52831"/>
    <n v="33754"/>
    <n v="14338"/>
    <n v="0.29813690426682193"/>
  </r>
  <r>
    <x v="25"/>
    <x v="158"/>
    <s v="ANDORRA LA VELLA"/>
    <n v="0"/>
    <n v="0"/>
    <n v="0"/>
    <n v="0"/>
    <s v=""/>
    <n v="278"/>
    <n v="268"/>
    <n v="29"/>
    <n v="0.10820895522388059"/>
    <n v="0"/>
    <n v="1"/>
    <n v="3.7174721189591076E-3"/>
    <n v="278"/>
    <n v="268"/>
    <n v="1"/>
    <n v="3.7174721189591076E-3"/>
  </r>
  <r>
    <x v="25"/>
    <x v="57"/>
    <s v="LUANDA"/>
    <n v="8"/>
    <n v="5"/>
    <n v="0"/>
    <n v="2"/>
    <n v="0.2857142857142857"/>
    <n v="4207"/>
    <n v="1897"/>
    <n v="168"/>
    <n v="8.8560885608856083E-2"/>
    <n v="0"/>
    <n v="1985"/>
    <n v="0.51133436373003605"/>
    <n v="4215"/>
    <n v="1902"/>
    <n v="1987"/>
    <n v="0.51092825919259455"/>
  </r>
  <r>
    <x v="25"/>
    <x v="2"/>
    <s v="BAHIA BLANCA"/>
    <n v="0"/>
    <n v="0"/>
    <n v="0"/>
    <n v="0"/>
    <s v=""/>
    <n v="10"/>
    <n v="12"/>
    <n v="0"/>
    <n v="0"/>
    <n v="0"/>
    <n v="0"/>
    <n v="0"/>
    <n v="10"/>
    <n v="12"/>
    <s v=""/>
    <s v=""/>
  </r>
  <r>
    <x v="25"/>
    <x v="2"/>
    <s v="BUENOS AIRES"/>
    <n v="3"/>
    <n v="3"/>
    <n v="0"/>
    <n v="0"/>
    <n v="0"/>
    <n v="371"/>
    <n v="309"/>
    <n v="16"/>
    <n v="5.1779935275080909E-2"/>
    <n v="0"/>
    <n v="51"/>
    <n v="0.14166666666666666"/>
    <n v="374"/>
    <n v="312"/>
    <n v="51"/>
    <n v="0.14049586776859505"/>
  </r>
  <r>
    <x v="25"/>
    <x v="2"/>
    <s v="CORDOBA"/>
    <n v="1"/>
    <n v="1"/>
    <n v="0"/>
    <n v="0"/>
    <n v="0"/>
    <n v="21"/>
    <n v="15"/>
    <n v="0"/>
    <n v="0"/>
    <n v="0"/>
    <n v="0"/>
    <n v="0"/>
    <n v="22"/>
    <n v="16"/>
    <s v=""/>
    <s v=""/>
  </r>
  <r>
    <x v="25"/>
    <x v="2"/>
    <s v="MENDOZA"/>
    <n v="0"/>
    <n v="0"/>
    <n v="0"/>
    <n v="0"/>
    <s v=""/>
    <n v="9"/>
    <n v="8"/>
    <n v="0"/>
    <n v="0"/>
    <n v="0"/>
    <n v="1"/>
    <n v="0.1111111111111111"/>
    <n v="9"/>
    <n v="8"/>
    <n v="1"/>
    <n v="0.1111111111111111"/>
  </r>
  <r>
    <x v="25"/>
    <x v="2"/>
    <s v="ROSARIO (Santa Fé)"/>
    <n v="0"/>
    <n v="0"/>
    <n v="0"/>
    <n v="0"/>
    <s v=""/>
    <n v="11"/>
    <n v="11"/>
    <n v="0"/>
    <n v="0"/>
    <n v="0"/>
    <n v="0"/>
    <n v="0"/>
    <n v="11"/>
    <n v="11"/>
    <s v=""/>
    <s v=""/>
  </r>
  <r>
    <x v="25"/>
    <x v="3"/>
    <s v="CANBERRA"/>
    <n v="0"/>
    <n v="0"/>
    <n v="0"/>
    <n v="0"/>
    <s v=""/>
    <n v="68"/>
    <n v="58"/>
    <n v="0"/>
    <n v="0"/>
    <n v="0"/>
    <n v="3"/>
    <n v="4.9180327868852458E-2"/>
    <n v="68"/>
    <n v="58"/>
    <n v="3"/>
    <n v="4.9180327868852458E-2"/>
  </r>
  <r>
    <x v="25"/>
    <x v="3"/>
    <s v="MELBOURNE"/>
    <n v="0"/>
    <n v="0"/>
    <n v="0"/>
    <n v="0"/>
    <s v=""/>
    <n v="465"/>
    <n v="589"/>
    <n v="1"/>
    <n v="1.697792869269949E-3"/>
    <n v="1"/>
    <n v="16"/>
    <n v="2.6402640264026403E-2"/>
    <n v="465"/>
    <n v="590"/>
    <n v="16"/>
    <n v="2.6402640264026403E-2"/>
  </r>
  <r>
    <x v="25"/>
    <x v="3"/>
    <s v="SYDNEY"/>
    <n v="0"/>
    <n v="0"/>
    <n v="0"/>
    <n v="0"/>
    <s v=""/>
    <n v="560"/>
    <n v="637"/>
    <n v="6"/>
    <n v="9.4191522762951327E-3"/>
    <n v="0"/>
    <n v="0"/>
    <n v="0"/>
    <n v="560"/>
    <n v="637"/>
    <s v=""/>
    <s v=""/>
  </r>
  <r>
    <x v="25"/>
    <x v="102"/>
    <s v="VIENNA"/>
    <n v="0"/>
    <n v="0"/>
    <n v="0"/>
    <n v="0"/>
    <s v=""/>
    <n v="1"/>
    <n v="0"/>
    <n v="0"/>
    <s v=""/>
    <n v="0"/>
    <n v="0"/>
    <s v=""/>
    <n v="1"/>
    <s v=""/>
    <s v=""/>
    <s v=""/>
  </r>
  <r>
    <x v="25"/>
    <x v="95"/>
    <s v="DHAKA"/>
    <n v="1"/>
    <n v="1"/>
    <n v="0"/>
    <n v="0"/>
    <n v="0"/>
    <n v="3608"/>
    <n v="1977"/>
    <n v="254"/>
    <n v="0.12847749114820434"/>
    <n v="15"/>
    <n v="1303"/>
    <n v="0.39544764795144161"/>
    <n v="3609"/>
    <n v="1993"/>
    <n v="1303"/>
    <n v="0.39532766990291263"/>
  </r>
  <r>
    <x v="25"/>
    <x v="58"/>
    <s v="BRUSSELS"/>
    <n v="0"/>
    <n v="0"/>
    <n v="0"/>
    <n v="0"/>
    <s v=""/>
    <n v="1"/>
    <n v="1"/>
    <n v="0"/>
    <n v="0"/>
    <n v="0"/>
    <n v="0"/>
    <n v="0"/>
    <n v="1"/>
    <n v="1"/>
    <s v=""/>
    <s v=""/>
  </r>
  <r>
    <x v="25"/>
    <x v="105"/>
    <s v="LA PAZ"/>
    <n v="7"/>
    <n v="7"/>
    <n v="0"/>
    <n v="0"/>
    <n v="0"/>
    <n v="7532"/>
    <n v="3892"/>
    <n v="444"/>
    <n v="0.11408016443987667"/>
    <n v="0"/>
    <n v="3488"/>
    <n v="0.47262872628726288"/>
    <n v="7539"/>
    <n v="3899"/>
    <n v="3488"/>
    <n v="0.47218085826451878"/>
  </r>
  <r>
    <x v="25"/>
    <x v="105"/>
    <s v="SANTA CRUZ DE LA SIERRA"/>
    <n v="9"/>
    <n v="5"/>
    <n v="0"/>
    <n v="0"/>
    <n v="0"/>
    <n v="6258"/>
    <n v="3671"/>
    <n v="561"/>
    <n v="0.1528193952601471"/>
    <n v="1"/>
    <n v="3101"/>
    <n v="0.45784733500664404"/>
    <n v="6267"/>
    <n v="3677"/>
    <n v="3101"/>
    <n v="0.45750958984951312"/>
  </r>
  <r>
    <x v="25"/>
    <x v="5"/>
    <s v="SARAJEVO"/>
    <n v="0"/>
    <n v="0"/>
    <n v="0"/>
    <n v="0"/>
    <s v=""/>
    <n v="48"/>
    <n v="43"/>
    <n v="3"/>
    <n v="6.9767441860465115E-2"/>
    <n v="0"/>
    <n v="3"/>
    <n v="6.5217391304347824E-2"/>
    <n v="48"/>
    <n v="43"/>
    <n v="3"/>
    <n v="6.5217391304347824E-2"/>
  </r>
  <r>
    <x v="25"/>
    <x v="6"/>
    <s v="BRASILIA"/>
    <n v="0"/>
    <n v="0"/>
    <n v="0"/>
    <n v="0"/>
    <s v=""/>
    <n v="42"/>
    <n v="37"/>
    <n v="9"/>
    <n v="0.24324324324324326"/>
    <n v="0"/>
    <n v="3"/>
    <n v="7.4999999999999997E-2"/>
    <n v="42"/>
    <n v="37"/>
    <n v="3"/>
    <n v="7.4999999999999997E-2"/>
  </r>
  <r>
    <x v="25"/>
    <x v="6"/>
    <s v="PORTO ALEGRE"/>
    <n v="0"/>
    <n v="0"/>
    <n v="0"/>
    <n v="0"/>
    <s v=""/>
    <n v="28"/>
    <n v="8"/>
    <n v="0"/>
    <n v="0"/>
    <n v="0"/>
    <n v="10"/>
    <n v="0.55555555555555558"/>
    <n v="28"/>
    <n v="8"/>
    <n v="10"/>
    <n v="0.55555555555555558"/>
  </r>
  <r>
    <x v="25"/>
    <x v="6"/>
    <s v="RIO DE JANEIRO"/>
    <n v="2"/>
    <n v="2"/>
    <n v="0"/>
    <n v="0"/>
    <n v="0"/>
    <n v="107"/>
    <n v="96"/>
    <n v="29"/>
    <n v="0.30208333333333331"/>
    <n v="0"/>
    <n v="8"/>
    <n v="7.6923076923076927E-2"/>
    <n v="109"/>
    <n v="98"/>
    <n v="8"/>
    <n v="7.5471698113207544E-2"/>
  </r>
  <r>
    <x v="25"/>
    <x v="6"/>
    <s v="SALVADOR DE BAHIA"/>
    <n v="0"/>
    <n v="0"/>
    <n v="0"/>
    <n v="0"/>
    <s v=""/>
    <n v="11"/>
    <n v="3"/>
    <n v="0"/>
    <n v="0"/>
    <n v="0"/>
    <n v="6"/>
    <n v="0.66666666666666663"/>
    <n v="11"/>
    <n v="3"/>
    <n v="6"/>
    <n v="0.66666666666666663"/>
  </r>
  <r>
    <x v="25"/>
    <x v="6"/>
    <s v="SAO PAULO"/>
    <n v="1"/>
    <n v="1"/>
    <n v="0"/>
    <n v="0"/>
    <n v="0"/>
    <n v="220"/>
    <n v="191"/>
    <n v="20"/>
    <n v="0.10471204188481675"/>
    <n v="1"/>
    <n v="25"/>
    <n v="0.1152073732718894"/>
    <n v="221"/>
    <n v="193"/>
    <n v="25"/>
    <n v="0.11467889908256881"/>
  </r>
  <r>
    <x v="25"/>
    <x v="59"/>
    <s v="SOFIA"/>
    <n v="0"/>
    <n v="0"/>
    <n v="0"/>
    <n v="0"/>
    <s v=""/>
    <n v="7"/>
    <n v="7"/>
    <n v="0"/>
    <n v="0"/>
    <n v="0"/>
    <n v="0"/>
    <n v="0"/>
    <n v="7"/>
    <n v="7"/>
    <s v=""/>
    <s v=""/>
  </r>
  <r>
    <x v="25"/>
    <x v="62"/>
    <s v="YAONDE"/>
    <n v="4"/>
    <n v="1"/>
    <n v="0"/>
    <n v="3"/>
    <n v="0.75"/>
    <n v="1309"/>
    <n v="704"/>
    <n v="191"/>
    <n v="0.27130681818181818"/>
    <n v="38"/>
    <n v="476"/>
    <n v="0.39080459770114945"/>
    <n v="1313"/>
    <n v="743"/>
    <n v="479"/>
    <n v="0.39198036006546644"/>
  </r>
  <r>
    <x v="25"/>
    <x v="7"/>
    <s v="MONTREAL"/>
    <n v="0"/>
    <n v="0"/>
    <n v="0"/>
    <n v="0"/>
    <s v=""/>
    <n v="451"/>
    <n v="409"/>
    <n v="73"/>
    <n v="0.17848410757946209"/>
    <n v="7"/>
    <n v="13"/>
    <n v="3.0303030303030304E-2"/>
    <n v="451"/>
    <n v="416"/>
    <n v="13"/>
    <n v="3.0303030303030304E-2"/>
  </r>
  <r>
    <x v="25"/>
    <x v="7"/>
    <s v="OTTAWA"/>
    <n v="0"/>
    <n v="0"/>
    <n v="0"/>
    <n v="0"/>
    <s v=""/>
    <n v="290"/>
    <n v="267"/>
    <n v="44"/>
    <n v="0.16479400749063669"/>
    <n v="2"/>
    <n v="13"/>
    <n v="4.6099290780141841E-2"/>
    <n v="290"/>
    <n v="269"/>
    <n v="13"/>
    <n v="4.6099290780141841E-2"/>
  </r>
  <r>
    <x v="25"/>
    <x v="7"/>
    <s v="TORONTO"/>
    <n v="1"/>
    <n v="1"/>
    <n v="0"/>
    <n v="0"/>
    <n v="0"/>
    <n v="1333"/>
    <n v="1196"/>
    <n v="19"/>
    <n v="1.588628762541806E-2"/>
    <n v="1"/>
    <n v="76"/>
    <n v="5.9701492537313432E-2"/>
    <n v="1334"/>
    <n v="1198"/>
    <n v="76"/>
    <n v="5.9654631083202514E-2"/>
  </r>
  <r>
    <x v="25"/>
    <x v="153"/>
    <s v="CIDADE DA PRAIA"/>
    <n v="3"/>
    <n v="3"/>
    <n v="0"/>
    <n v="0"/>
    <n v="0"/>
    <n v="1393"/>
    <n v="896"/>
    <n v="174"/>
    <n v="0.19419642857142858"/>
    <n v="68"/>
    <n v="364"/>
    <n v="0.2740963855421687"/>
    <n v="1396"/>
    <n v="967"/>
    <n v="364"/>
    <n v="0.27347858752817428"/>
  </r>
  <r>
    <x v="25"/>
    <x v="8"/>
    <s v="SANTIAGO DE CHILE"/>
    <n v="22"/>
    <n v="18"/>
    <n v="0"/>
    <n v="1"/>
    <n v="5.2631578947368418E-2"/>
    <n v="631"/>
    <n v="462"/>
    <n v="44"/>
    <n v="9.5238095238095233E-2"/>
    <n v="0"/>
    <n v="141"/>
    <n v="0.23383084577114427"/>
    <n v="653"/>
    <n v="480"/>
    <n v="142"/>
    <n v="0.22829581993569131"/>
  </r>
  <r>
    <x v="25"/>
    <x v="9"/>
    <s v="BEIJING"/>
    <n v="1"/>
    <n v="1"/>
    <n v="0"/>
    <n v="0"/>
    <n v="0"/>
    <n v="127198"/>
    <n v="122327"/>
    <n v="2263"/>
    <n v="1.849959534689807E-2"/>
    <n v="4"/>
    <n v="3728"/>
    <n v="2.9573453700251471E-2"/>
    <n v="127199"/>
    <n v="122332"/>
    <n v="3728"/>
    <n v="2.9573219102014915E-2"/>
  </r>
  <r>
    <x v="25"/>
    <x v="9"/>
    <s v="CHENGDU"/>
    <n v="2"/>
    <n v="0"/>
    <n v="0"/>
    <n v="2"/>
    <n v="1"/>
    <n v="21301"/>
    <n v="20610"/>
    <n v="187"/>
    <n v="9.0732654051431348E-3"/>
    <n v="3"/>
    <n v="294"/>
    <n v="1.4062275792796671E-2"/>
    <n v="21303"/>
    <n v="20613"/>
    <n v="296"/>
    <n v="1.4156583289492562E-2"/>
  </r>
  <r>
    <x v="25"/>
    <x v="9"/>
    <s v="GUANGZHOU (CANTON)"/>
    <n v="4"/>
    <n v="4"/>
    <n v="0"/>
    <n v="0"/>
    <n v="0"/>
    <n v="61979"/>
    <n v="59599"/>
    <n v="2293"/>
    <n v="3.8473799895971411E-2"/>
    <n v="4"/>
    <n v="1873"/>
    <n v="3.046717418179452E-2"/>
    <n v="61983"/>
    <n v="59607"/>
    <n v="1873"/>
    <n v="3.0465191932335718E-2"/>
  </r>
  <r>
    <x v="25"/>
    <x v="9"/>
    <s v="SHANGHAI"/>
    <n v="4"/>
    <n v="1"/>
    <n v="0"/>
    <n v="3"/>
    <n v="0.75"/>
    <n v="99958"/>
    <n v="92607"/>
    <n v="1237"/>
    <n v="1.3357521569643763E-2"/>
    <n v="5"/>
    <n v="3927"/>
    <n v="4.0677860760935998E-2"/>
    <n v="99962"/>
    <n v="92613"/>
    <n v="3930"/>
    <n v="4.0707249619340607E-2"/>
  </r>
  <r>
    <x v="25"/>
    <x v="10"/>
    <s v="BOGOTA"/>
    <n v="8"/>
    <n v="8"/>
    <n v="0"/>
    <n v="0"/>
    <n v="0"/>
    <n v="334"/>
    <n v="285"/>
    <n v="130"/>
    <n v="0.45614035087719296"/>
    <n v="0"/>
    <n v="35"/>
    <n v="0.109375"/>
    <n v="342"/>
    <n v="293"/>
    <n v="35"/>
    <n v="0.10670731707317073"/>
  </r>
  <r>
    <x v="25"/>
    <x v="63"/>
    <s v="KINSHASA"/>
    <n v="2"/>
    <n v="2"/>
    <n v="0"/>
    <n v="0"/>
    <n v="0"/>
    <n v="4125"/>
    <n v="1341"/>
    <n v="148"/>
    <n v="0.11036539895600299"/>
    <n v="206"/>
    <n v="2547"/>
    <n v="0.6221299462628237"/>
    <n v="4127"/>
    <n v="1549"/>
    <n v="2547"/>
    <n v="0.621826171875"/>
  </r>
  <r>
    <x v="25"/>
    <x v="111"/>
    <s v="SAN JOSE"/>
    <n v="6"/>
    <n v="5"/>
    <n v="0"/>
    <n v="0"/>
    <n v="0"/>
    <n v="338"/>
    <n v="321"/>
    <n v="98"/>
    <n v="0.30529595015576322"/>
    <n v="1"/>
    <n v="0"/>
    <n v="0"/>
    <n v="344"/>
    <n v="327"/>
    <s v=""/>
    <s v=""/>
  </r>
  <r>
    <x v="25"/>
    <x v="64"/>
    <s v="ABIDJAN"/>
    <n v="0"/>
    <n v="0"/>
    <n v="0"/>
    <n v="0"/>
    <s v=""/>
    <n v="6241"/>
    <n v="4113"/>
    <n v="1818"/>
    <n v="0.44201312910284463"/>
    <n v="0"/>
    <n v="1988"/>
    <n v="0.32584822160301591"/>
    <n v="6241"/>
    <n v="4113"/>
    <n v="1988"/>
    <n v="0.32584822160301591"/>
  </r>
  <r>
    <x v="25"/>
    <x v="65"/>
    <s v="ZAGREB"/>
    <n v="0"/>
    <n v="0"/>
    <n v="0"/>
    <n v="0"/>
    <s v=""/>
    <n v="3"/>
    <n v="3"/>
    <n v="0"/>
    <n v="0"/>
    <n v="0"/>
    <n v="0"/>
    <n v="0"/>
    <n v="3"/>
    <n v="3"/>
    <s v=""/>
    <s v=""/>
  </r>
  <r>
    <x v="25"/>
    <x v="11"/>
    <s v="HAVANA"/>
    <n v="126"/>
    <n v="95"/>
    <n v="0"/>
    <n v="20"/>
    <n v="0.17391304347826086"/>
    <n v="20071"/>
    <n v="16578"/>
    <n v="1077"/>
    <n v="6.4965617082880928E-2"/>
    <n v="5"/>
    <n v="2181"/>
    <n v="0.11623321253464081"/>
    <n v="20197"/>
    <n v="16678"/>
    <n v="2201"/>
    <n v="0.11658456486042693"/>
  </r>
  <r>
    <x v="25"/>
    <x v="12"/>
    <s v="NICOSIA"/>
    <n v="3"/>
    <n v="3"/>
    <n v="0"/>
    <n v="0"/>
    <n v="0"/>
    <n v="1536"/>
    <n v="1370"/>
    <n v="7"/>
    <n v="5.1094890510948905E-3"/>
    <n v="1"/>
    <n v="8"/>
    <n v="5.8013052936910807E-3"/>
    <n v="1539"/>
    <n v="1374"/>
    <n v="8"/>
    <n v="5.7887120115774236E-3"/>
  </r>
  <r>
    <x v="25"/>
    <x v="96"/>
    <s v="COPENHAGEN"/>
    <n v="0"/>
    <n v="0"/>
    <n v="0"/>
    <n v="0"/>
    <s v=""/>
    <n v="1"/>
    <n v="1"/>
    <n v="0"/>
    <n v="0"/>
    <n v="0"/>
    <n v="0"/>
    <n v="0"/>
    <n v="1"/>
    <n v="1"/>
    <s v=""/>
    <s v=""/>
  </r>
  <r>
    <x v="25"/>
    <x v="113"/>
    <s v="SANTO DOMINGO"/>
    <n v="6"/>
    <n v="9"/>
    <n v="0"/>
    <n v="0"/>
    <n v="0"/>
    <n v="30256"/>
    <n v="23311"/>
    <n v="6275"/>
    <n v="0.26918622109733603"/>
    <n v="4"/>
    <n v="5983"/>
    <n v="0.20421189159669603"/>
    <n v="30262"/>
    <n v="23324"/>
    <n v="5983"/>
    <n v="0.20414917937694066"/>
  </r>
  <r>
    <x v="25"/>
    <x v="114"/>
    <s v="GUAYAQUIL"/>
    <n v="2"/>
    <n v="2"/>
    <n v="0"/>
    <n v="0"/>
    <n v="0"/>
    <n v="31771"/>
    <n v="20726"/>
    <n v="2317"/>
    <n v="0.11179195213741194"/>
    <n v="12"/>
    <n v="8677"/>
    <n v="0.29498555158932516"/>
    <n v="31773"/>
    <n v="20740"/>
    <n v="8677"/>
    <n v="0.29496549614168677"/>
  </r>
  <r>
    <x v="25"/>
    <x v="114"/>
    <s v="QUITO"/>
    <n v="12"/>
    <n v="12"/>
    <n v="0"/>
    <n v="0"/>
    <n v="0"/>
    <n v="48733"/>
    <n v="32515"/>
    <n v="15901"/>
    <n v="0.48903582961709979"/>
    <n v="0"/>
    <n v="15724"/>
    <n v="0.32596032256058377"/>
    <n v="48745"/>
    <n v="32527"/>
    <n v="15724"/>
    <n v="0.32587925638846865"/>
  </r>
  <r>
    <x v="25"/>
    <x v="13"/>
    <s v="CAIRO"/>
    <n v="21"/>
    <n v="26"/>
    <n v="0"/>
    <n v="2"/>
    <n v="7.1428571428571425E-2"/>
    <n v="20802"/>
    <n v="13831"/>
    <n v="2841"/>
    <n v="0.20540814113223918"/>
    <n v="133"/>
    <n v="5046"/>
    <n v="0.26543924250394529"/>
    <n v="20823"/>
    <n v="13990"/>
    <n v="5048"/>
    <n v="0.26515390272087402"/>
  </r>
  <r>
    <x v="25"/>
    <x v="140"/>
    <s v="SAN SALVADOR"/>
    <n v="1"/>
    <n v="1"/>
    <n v="0"/>
    <n v="0"/>
    <n v="0"/>
    <n v="48"/>
    <n v="37"/>
    <n v="11"/>
    <n v="0.29729729729729731"/>
    <n v="0"/>
    <n v="2"/>
    <n v="5.128205128205128E-2"/>
    <n v="49"/>
    <n v="38"/>
    <n v="2"/>
    <n v="0.05"/>
  </r>
  <r>
    <x v="25"/>
    <x v="115"/>
    <s v="BATA"/>
    <n v="10"/>
    <n v="10"/>
    <n v="0"/>
    <n v="0"/>
    <n v="0"/>
    <n v="2141"/>
    <n v="1326"/>
    <n v="224"/>
    <n v="0.1689291101055807"/>
    <n v="23"/>
    <n v="561"/>
    <n v="0.29371727748691101"/>
    <n v="2151"/>
    <n v="1359"/>
    <n v="561"/>
    <n v="0.29218749999999999"/>
  </r>
  <r>
    <x v="25"/>
    <x v="115"/>
    <s v="MALABO"/>
    <n v="7"/>
    <n v="3"/>
    <n v="0"/>
    <n v="3"/>
    <n v="0.5"/>
    <n v="6705"/>
    <n v="4021"/>
    <n v="1204"/>
    <n v="0.29942800298433225"/>
    <n v="169"/>
    <n v="2047"/>
    <n v="0.32820266153599487"/>
    <n v="6712"/>
    <n v="4193"/>
    <n v="2050"/>
    <n v="0.32836777190453309"/>
  </r>
  <r>
    <x v="25"/>
    <x v="14"/>
    <s v="ADDIS ABEBA"/>
    <n v="2"/>
    <n v="1"/>
    <n v="0"/>
    <n v="0"/>
    <n v="0"/>
    <n v="1786"/>
    <n v="928"/>
    <n v="29"/>
    <n v="3.125E-2"/>
    <n v="49"/>
    <n v="585"/>
    <n v="0.37451984635083224"/>
    <n v="1788"/>
    <n v="978"/>
    <n v="585"/>
    <n v="0.37428023032629559"/>
  </r>
  <r>
    <x v="25"/>
    <x v="66"/>
    <s v="HELSINKI"/>
    <n v="0"/>
    <n v="0"/>
    <n v="0"/>
    <n v="0"/>
    <s v=""/>
    <n v="2"/>
    <n v="2"/>
    <n v="0"/>
    <n v="0"/>
    <n v="0"/>
    <n v="1"/>
    <n v="0.33333333333333331"/>
    <n v="2"/>
    <n v="2"/>
    <n v="1"/>
    <n v="0.33333333333333331"/>
  </r>
  <r>
    <x v="25"/>
    <x v="67"/>
    <s v="MARSEILLE"/>
    <n v="0"/>
    <n v="0"/>
    <n v="0"/>
    <n v="0"/>
    <s v=""/>
    <n v="5"/>
    <n v="3"/>
    <n v="0"/>
    <n v="0"/>
    <n v="0"/>
    <n v="0"/>
    <n v="0"/>
    <n v="5"/>
    <n v="3"/>
    <s v=""/>
    <s v=""/>
  </r>
  <r>
    <x v="25"/>
    <x v="67"/>
    <s v="PARIS"/>
    <n v="0"/>
    <n v="0"/>
    <n v="0"/>
    <n v="0"/>
    <s v=""/>
    <n v="26"/>
    <n v="13"/>
    <n v="1"/>
    <n v="7.6923076923076927E-2"/>
    <n v="4"/>
    <n v="1"/>
    <n v="5.5555555555555552E-2"/>
    <n v="26"/>
    <n v="17"/>
    <n v="1"/>
    <n v="5.5555555555555552E-2"/>
  </r>
  <r>
    <x v="25"/>
    <x v="116"/>
    <s v="LIBREVILLE"/>
    <n v="0"/>
    <n v="0"/>
    <n v="0"/>
    <n v="0"/>
    <s v=""/>
    <n v="539"/>
    <n v="316"/>
    <n v="15"/>
    <n v="4.746835443037975E-2"/>
    <n v="0"/>
    <n v="219"/>
    <n v="0.40934579439252339"/>
    <n v="539"/>
    <n v="316"/>
    <n v="219"/>
    <n v="0.40934579439252339"/>
  </r>
  <r>
    <x v="25"/>
    <x v="16"/>
    <s v="FRANKFURT/MAIN"/>
    <n v="0"/>
    <n v="0"/>
    <n v="0"/>
    <n v="0"/>
    <s v=""/>
    <n v="1"/>
    <n v="1"/>
    <n v="0"/>
    <n v="0"/>
    <n v="0"/>
    <n v="0"/>
    <n v="0"/>
    <n v="1"/>
    <n v="1"/>
    <s v=""/>
    <s v=""/>
  </r>
  <r>
    <x v="25"/>
    <x v="16"/>
    <s v="HAMBURG"/>
    <n v="0"/>
    <n v="0"/>
    <n v="0"/>
    <n v="0"/>
    <s v=""/>
    <n v="1"/>
    <n v="1"/>
    <n v="0"/>
    <n v="0"/>
    <n v="0"/>
    <n v="0"/>
    <n v="0"/>
    <n v="1"/>
    <n v="1"/>
    <s v=""/>
    <s v=""/>
  </r>
  <r>
    <x v="25"/>
    <x v="16"/>
    <s v="MUNICH"/>
    <n v="0"/>
    <n v="0"/>
    <n v="0"/>
    <n v="0"/>
    <s v=""/>
    <n v="2"/>
    <n v="1"/>
    <n v="0"/>
    <n v="0"/>
    <n v="1"/>
    <n v="0"/>
    <n v="0"/>
    <n v="2"/>
    <n v="2"/>
    <s v=""/>
    <s v=""/>
  </r>
  <r>
    <x v="25"/>
    <x v="92"/>
    <s v="ACCRA"/>
    <n v="11"/>
    <n v="8"/>
    <n v="0"/>
    <n v="3"/>
    <n v="0.27272727272727271"/>
    <n v="5557"/>
    <n v="3215"/>
    <n v="409"/>
    <n v="0.12721617418351477"/>
    <n v="121"/>
    <n v="1952"/>
    <n v="0.36913767019667171"/>
    <n v="5568"/>
    <n v="3344"/>
    <n v="1955"/>
    <n v="0.36893753538403473"/>
  </r>
  <r>
    <x v="25"/>
    <x v="68"/>
    <s v="ATHENS"/>
    <n v="1"/>
    <n v="1"/>
    <n v="0"/>
    <n v="0"/>
    <n v="0"/>
    <n v="22"/>
    <n v="20"/>
    <n v="2"/>
    <n v="0.1"/>
    <n v="1"/>
    <n v="0"/>
    <n v="0"/>
    <n v="23"/>
    <n v="22"/>
    <s v=""/>
    <s v=""/>
  </r>
  <r>
    <x v="25"/>
    <x v="117"/>
    <s v="GUATEMALA CITY"/>
    <n v="1"/>
    <n v="1"/>
    <n v="0"/>
    <n v="0"/>
    <n v="0"/>
    <n v="134"/>
    <n v="131"/>
    <n v="16"/>
    <n v="0.12213740458015267"/>
    <n v="0"/>
    <n v="3"/>
    <n v="2.2388059701492536E-2"/>
    <n v="135"/>
    <n v="132"/>
    <n v="3"/>
    <n v="2.2222222222222223E-2"/>
  </r>
  <r>
    <x v="25"/>
    <x v="118"/>
    <s v="CONAKRY"/>
    <n v="8"/>
    <n v="6"/>
    <n v="0"/>
    <n v="1"/>
    <n v="0.14285714285714285"/>
    <n v="1266"/>
    <n v="785"/>
    <n v="150"/>
    <n v="0.19108280254777071"/>
    <n v="62"/>
    <n v="294"/>
    <n v="0.25766871165644173"/>
    <n v="1274"/>
    <n v="853"/>
    <n v="295"/>
    <n v="0.25696864111498258"/>
  </r>
  <r>
    <x v="25"/>
    <x v="154"/>
    <s v="BISSAU"/>
    <n v="37"/>
    <n v="37"/>
    <n v="0"/>
    <n v="0"/>
    <n v="0"/>
    <n v="3002"/>
    <n v="1251"/>
    <n v="313"/>
    <n v="0.2501998401278977"/>
    <n v="0"/>
    <n v="1468"/>
    <n v="0.53990437660904744"/>
    <n v="3039"/>
    <n v="1288"/>
    <n v="1468"/>
    <n v="0.53265602322206096"/>
  </r>
  <r>
    <x v="25"/>
    <x v="119"/>
    <s v="PORT AU PRINCE"/>
    <n v="117"/>
    <n v="73"/>
    <n v="0"/>
    <n v="34"/>
    <n v="0.31775700934579437"/>
    <n v="1447"/>
    <n v="924"/>
    <n v="213"/>
    <n v="0.23051948051948051"/>
    <n v="1"/>
    <n v="510"/>
    <n v="0.35540069686411152"/>
    <n v="1564"/>
    <n v="998"/>
    <n v="544"/>
    <n v="0.35278858625162129"/>
  </r>
  <r>
    <x v="25"/>
    <x v="142"/>
    <s v="TEGUCIGALPA"/>
    <n v="3"/>
    <n v="3"/>
    <n v="0"/>
    <n v="0"/>
    <n v="0"/>
    <n v="61"/>
    <n v="61"/>
    <n v="9"/>
    <n v="0.14754098360655737"/>
    <n v="0"/>
    <n v="0"/>
    <n v="0"/>
    <n v="64"/>
    <n v="64"/>
    <s v=""/>
    <s v=""/>
  </r>
  <r>
    <x v="25"/>
    <x v="17"/>
    <s v="HONG KONG"/>
    <n v="2"/>
    <n v="2"/>
    <n v="0"/>
    <n v="0"/>
    <n v="0"/>
    <n v="1993"/>
    <n v="1961"/>
    <n v="315"/>
    <n v="0.16063233044365119"/>
    <n v="0"/>
    <n v="8"/>
    <n v="4.0629761300152358E-3"/>
    <n v="1995"/>
    <n v="1963"/>
    <n v="8"/>
    <n v="4.0588533739218668E-3"/>
  </r>
  <r>
    <x v="25"/>
    <x v="18"/>
    <s v="MUMBAI"/>
    <n v="75"/>
    <n v="74"/>
    <n v="0"/>
    <n v="0"/>
    <n v="0"/>
    <n v="50389"/>
    <n v="43953"/>
    <n v="5954"/>
    <n v="0.1354628808044957"/>
    <n v="5"/>
    <n v="5830"/>
    <n v="0.1170964891138427"/>
    <n v="50464"/>
    <n v="44032"/>
    <n v="5830"/>
    <n v="0.11692270667041033"/>
  </r>
  <r>
    <x v="25"/>
    <x v="18"/>
    <s v="NEW DELHI"/>
    <n v="4"/>
    <n v="5"/>
    <n v="0"/>
    <n v="0"/>
    <n v="0"/>
    <n v="40331"/>
    <n v="31953"/>
    <n v="6278"/>
    <n v="0.19647607423403124"/>
    <n v="5"/>
    <n v="7995"/>
    <n v="0.20011012940204739"/>
    <n v="40335"/>
    <n v="31963"/>
    <n v="7995"/>
    <n v="0.200085089343811"/>
  </r>
  <r>
    <x v="25"/>
    <x v="19"/>
    <s v="JAKARTA"/>
    <n v="1"/>
    <n v="0"/>
    <n v="0"/>
    <n v="1"/>
    <n v="1"/>
    <n v="22899"/>
    <n v="21940"/>
    <n v="2566"/>
    <n v="0.11695533272561531"/>
    <n v="4"/>
    <n v="618"/>
    <n v="2.7391188724403864E-2"/>
    <n v="22900"/>
    <n v="21944"/>
    <n v="619"/>
    <n v="2.7434295084873467E-2"/>
  </r>
  <r>
    <x v="25"/>
    <x v="20"/>
    <s v="TEHERAN"/>
    <n v="1"/>
    <n v="1"/>
    <n v="0"/>
    <n v="0"/>
    <n v="0"/>
    <n v="14253"/>
    <n v="9140"/>
    <n v="778"/>
    <n v="8.5120350109409187E-2"/>
    <n v="145"/>
    <n v="4178"/>
    <n v="0.31033202109485258"/>
    <n v="14254"/>
    <n v="9286"/>
    <n v="4178"/>
    <n v="0.31030897207367797"/>
  </r>
  <r>
    <x v="25"/>
    <x v="91"/>
    <s v="BAGHDAD"/>
    <n v="0"/>
    <n v="0"/>
    <n v="0"/>
    <n v="0"/>
    <s v=""/>
    <n v="4381"/>
    <n v="3053"/>
    <n v="820"/>
    <n v="0.26858827382902062"/>
    <n v="63"/>
    <n v="1069"/>
    <n v="0.25543608124253286"/>
    <n v="4381"/>
    <n v="3116"/>
    <n v="1069"/>
    <n v="0.25543608124253286"/>
  </r>
  <r>
    <x v="25"/>
    <x v="21"/>
    <s v="DUBLIN"/>
    <n v="5"/>
    <n v="5"/>
    <n v="0"/>
    <n v="0"/>
    <n v="0"/>
    <n v="5299"/>
    <n v="5172"/>
    <n v="440"/>
    <n v="8.507347254447023E-2"/>
    <n v="0"/>
    <n v="43"/>
    <n v="8.2454458293384474E-3"/>
    <n v="5304"/>
    <n v="5177"/>
    <n v="43"/>
    <n v="8.237547892720307E-3"/>
  </r>
  <r>
    <x v="25"/>
    <x v="22"/>
    <s v="JERUSALEM"/>
    <n v="0"/>
    <n v="0"/>
    <n v="0"/>
    <n v="0"/>
    <s v=""/>
    <n v="10713"/>
    <n v="6676"/>
    <n v="2023"/>
    <n v="0.30302576393049729"/>
    <n v="460"/>
    <n v="3099"/>
    <n v="0.30278456277479238"/>
    <n v="10713"/>
    <n v="7136"/>
    <n v="3099"/>
    <n v="0.30278456277479238"/>
  </r>
  <r>
    <x v="25"/>
    <x v="22"/>
    <s v="TEL AVIV"/>
    <n v="19"/>
    <n v="18"/>
    <n v="0"/>
    <n v="0"/>
    <n v="0"/>
    <n v="488"/>
    <n v="464"/>
    <n v="50"/>
    <n v="0.10775862068965517"/>
    <n v="5"/>
    <n v="4"/>
    <n v="8.4566596194503175E-3"/>
    <n v="507"/>
    <n v="487"/>
    <n v="4"/>
    <n v="8.1466395112016286E-3"/>
  </r>
  <r>
    <x v="25"/>
    <x v="70"/>
    <s v="MILAN"/>
    <n v="0"/>
    <n v="0"/>
    <n v="0"/>
    <n v="0"/>
    <s v=""/>
    <n v="1"/>
    <n v="1"/>
    <n v="0"/>
    <n v="0"/>
    <n v="0"/>
    <n v="0"/>
    <n v="0"/>
    <n v="1"/>
    <n v="1"/>
    <s v=""/>
    <s v=""/>
  </r>
  <r>
    <x v="25"/>
    <x v="70"/>
    <s v="NAPLES"/>
    <n v="0"/>
    <n v="0"/>
    <n v="0"/>
    <n v="0"/>
    <s v=""/>
    <n v="3"/>
    <n v="0"/>
    <n v="0"/>
    <s v=""/>
    <n v="1"/>
    <n v="0"/>
    <n v="0"/>
    <n v="3"/>
    <n v="1"/>
    <s v=""/>
    <s v=""/>
  </r>
  <r>
    <x v="25"/>
    <x v="70"/>
    <s v="ROME"/>
    <n v="0"/>
    <n v="0"/>
    <n v="0"/>
    <n v="0"/>
    <s v=""/>
    <n v="3"/>
    <n v="1"/>
    <n v="0"/>
    <n v="0"/>
    <n v="1"/>
    <n v="1"/>
    <n v="0.33333333333333331"/>
    <n v="3"/>
    <n v="2"/>
    <n v="1"/>
    <n v="0.33333333333333331"/>
  </r>
  <r>
    <x v="25"/>
    <x v="71"/>
    <s v="KINGSTON"/>
    <n v="11"/>
    <n v="10"/>
    <n v="0"/>
    <n v="0"/>
    <n v="0"/>
    <n v="3443"/>
    <n v="3349"/>
    <n v="759"/>
    <n v="0.22663481636309346"/>
    <n v="0"/>
    <n v="57"/>
    <n v="1.6735173223722841E-2"/>
    <n v="3454"/>
    <n v="3359"/>
    <n v="57"/>
    <n v="1.6686182669789228E-2"/>
  </r>
  <r>
    <x v="25"/>
    <x v="23"/>
    <s v="TOKYO"/>
    <n v="0"/>
    <n v="0"/>
    <n v="0"/>
    <n v="0"/>
    <s v=""/>
    <n v="2328"/>
    <n v="2010"/>
    <n v="42"/>
    <n v="2.0895522388059702E-2"/>
    <n v="1"/>
    <n v="154"/>
    <n v="7.1131639722863738E-2"/>
    <n v="2328"/>
    <n v="2011"/>
    <n v="154"/>
    <n v="7.1131639722863738E-2"/>
  </r>
  <r>
    <x v="25"/>
    <x v="24"/>
    <s v="AMMAN"/>
    <n v="1"/>
    <n v="0"/>
    <n v="0"/>
    <n v="0"/>
    <s v=""/>
    <n v="8802"/>
    <n v="7378"/>
    <n v="919"/>
    <n v="0.12455950121984277"/>
    <n v="184"/>
    <n v="796"/>
    <n v="9.5238095238095233E-2"/>
    <n v="8803"/>
    <n v="7562"/>
    <n v="796"/>
    <n v="9.5238095238095233E-2"/>
  </r>
  <r>
    <x v="25"/>
    <x v="25"/>
    <s v="ASTANA"/>
    <n v="5"/>
    <n v="5"/>
    <n v="0"/>
    <n v="0"/>
    <n v="0"/>
    <n v="25020"/>
    <n v="22476"/>
    <n v="2772"/>
    <n v="0.12333155365723439"/>
    <n v="50"/>
    <n v="1550"/>
    <n v="6.4379465027413194E-2"/>
    <n v="25025"/>
    <n v="22531"/>
    <n v="1550"/>
    <n v="6.4366097753415549E-2"/>
  </r>
  <r>
    <x v="25"/>
    <x v="26"/>
    <s v="NAIROBI"/>
    <n v="19"/>
    <n v="15"/>
    <n v="0"/>
    <n v="0"/>
    <n v="0"/>
    <n v="5220"/>
    <n v="4098"/>
    <n v="310"/>
    <n v="7.5646656905807713E-2"/>
    <n v="111"/>
    <n v="854"/>
    <n v="0.16867469879518071"/>
    <n v="5239"/>
    <n v="4224"/>
    <n v="854"/>
    <n v="0.16817644742024418"/>
  </r>
  <r>
    <x v="25"/>
    <x v="27"/>
    <s v="KUWAIT"/>
    <n v="1"/>
    <n v="1"/>
    <n v="0"/>
    <n v="0"/>
    <n v="0"/>
    <n v="26898"/>
    <n v="24046"/>
    <n v="19780"/>
    <n v="0.82259003576478418"/>
    <n v="151"/>
    <n v="2379"/>
    <n v="8.9516857314870565E-2"/>
    <n v="26899"/>
    <n v="24198"/>
    <n v="2379"/>
    <n v="8.9513489107122701E-2"/>
  </r>
  <r>
    <x v="25"/>
    <x v="28"/>
    <s v="BEIRUT"/>
    <n v="2"/>
    <n v="1"/>
    <n v="0"/>
    <n v="0"/>
    <n v="0"/>
    <n v="12854"/>
    <n v="9686"/>
    <n v="2167"/>
    <n v="0.22372496386537269"/>
    <n v="529"/>
    <n v="2007"/>
    <n v="0.1642120765832106"/>
    <n v="12856"/>
    <n v="10216"/>
    <n v="2007"/>
    <n v="0.16419864190460606"/>
  </r>
  <r>
    <x v="25"/>
    <x v="149"/>
    <s v="TRIPOLI"/>
    <n v="0"/>
    <n v="0"/>
    <n v="0"/>
    <n v="0"/>
    <s v=""/>
    <n v="2805"/>
    <n v="1838"/>
    <n v="327"/>
    <n v="0.1779107725788901"/>
    <n v="48"/>
    <n v="715"/>
    <n v="0.27489427143406381"/>
    <n v="2805"/>
    <n v="1886"/>
    <n v="715"/>
    <n v="0.27489427143406381"/>
  </r>
  <r>
    <x v="25"/>
    <x v="152"/>
    <s v="LUXEMBOURG"/>
    <n v="0"/>
    <n v="0"/>
    <n v="0"/>
    <n v="0"/>
    <s v=""/>
    <n v="1"/>
    <n v="1"/>
    <n v="0"/>
    <n v="0"/>
    <n v="0"/>
    <n v="0"/>
    <n v="0"/>
    <n v="1"/>
    <n v="1"/>
    <s v=""/>
    <s v=""/>
  </r>
  <r>
    <x v="25"/>
    <x v="29"/>
    <s v="KUALA LUMPUR"/>
    <n v="0"/>
    <n v="0"/>
    <n v="0"/>
    <n v="0"/>
    <s v=""/>
    <n v="626"/>
    <n v="617"/>
    <n v="257"/>
    <n v="0.41653160453808752"/>
    <n v="0"/>
    <n v="5"/>
    <n v="8.0385852090032149E-3"/>
    <n v="626"/>
    <n v="617"/>
    <n v="5"/>
    <n v="8.0385852090032149E-3"/>
  </r>
  <r>
    <x v="25"/>
    <x v="123"/>
    <s v="BAMAKO"/>
    <n v="5"/>
    <n v="3"/>
    <n v="0"/>
    <n v="2"/>
    <n v="0.4"/>
    <n v="3380"/>
    <n v="2039"/>
    <n v="759"/>
    <n v="0.37224129475232959"/>
    <n v="50"/>
    <n v="1116"/>
    <n v="0.34820592823712948"/>
    <n v="3385"/>
    <n v="2092"/>
    <n v="1118"/>
    <n v="0.34828660436137071"/>
  </r>
  <r>
    <x v="25"/>
    <x v="124"/>
    <s v="VALETTA"/>
    <n v="0"/>
    <n v="0"/>
    <n v="0"/>
    <n v="0"/>
    <s v=""/>
    <n v="2"/>
    <n v="2"/>
    <n v="0"/>
    <n v="0"/>
    <n v="0"/>
    <n v="0"/>
    <n v="0"/>
    <n v="2"/>
    <n v="2"/>
    <s v=""/>
    <s v=""/>
  </r>
  <r>
    <x v="25"/>
    <x v="125"/>
    <s v="NOUAKCHOTT"/>
    <n v="0"/>
    <n v="0"/>
    <n v="0"/>
    <n v="0"/>
    <s v=""/>
    <n v="18306"/>
    <n v="10165"/>
    <n v="5113"/>
    <n v="0.50300049188391538"/>
    <n v="82"/>
    <n v="6158"/>
    <n v="0.37537336177994512"/>
    <n v="18306"/>
    <n v="10247"/>
    <n v="6158"/>
    <n v="0.37537336177994512"/>
  </r>
  <r>
    <x v="25"/>
    <x v="30"/>
    <s v="GUADALAJARA"/>
    <n v="50"/>
    <n v="50"/>
    <n v="0"/>
    <n v="0"/>
    <n v="0"/>
    <n v="139"/>
    <n v="136"/>
    <n v="19"/>
    <n v="0.13970588235294118"/>
    <n v="0"/>
    <n v="0"/>
    <n v="0"/>
    <n v="189"/>
    <n v="186"/>
    <s v=""/>
    <s v=""/>
  </r>
  <r>
    <x v="25"/>
    <x v="30"/>
    <s v="MEXICO CITY"/>
    <n v="53"/>
    <n v="54"/>
    <n v="0"/>
    <n v="0"/>
    <n v="0"/>
    <n v="736"/>
    <n v="624"/>
    <n v="49"/>
    <n v="7.8525641025641024E-2"/>
    <n v="0"/>
    <n v="23"/>
    <n v="3.5548686244204021E-2"/>
    <n v="789"/>
    <n v="678"/>
    <n v="23"/>
    <n v="3.2810271041369472E-2"/>
  </r>
  <r>
    <x v="25"/>
    <x v="30"/>
    <s v="MONTERREY"/>
    <n v="0"/>
    <n v="0"/>
    <n v="0"/>
    <n v="0"/>
    <s v=""/>
    <n v="79"/>
    <n v="73"/>
    <n v="0"/>
    <n v="0"/>
    <n v="0"/>
    <n v="5"/>
    <n v="6.4102564102564097E-2"/>
    <n v="79"/>
    <n v="73"/>
    <n v="5"/>
    <n v="6.4102564102564097E-2"/>
  </r>
  <r>
    <x v="25"/>
    <x v="31"/>
    <s v="AGADIR"/>
    <n v="0"/>
    <n v="0"/>
    <n v="0"/>
    <n v="0"/>
    <s v=""/>
    <n v="13276"/>
    <n v="8786"/>
    <n v="3508"/>
    <n v="0.39927156840427952"/>
    <n v="40"/>
    <n v="3735"/>
    <n v="0.29734893718652972"/>
    <n v="13276"/>
    <n v="8826"/>
    <n v="3735"/>
    <n v="0.29734893718652972"/>
  </r>
  <r>
    <x v="25"/>
    <x v="31"/>
    <s v="CASABLANCA"/>
    <n v="7"/>
    <n v="5"/>
    <n v="0"/>
    <n v="0"/>
    <n v="0"/>
    <n v="55638"/>
    <n v="42065"/>
    <n v="23732"/>
    <n v="0.56417449185783908"/>
    <n v="274"/>
    <n v="6232"/>
    <n v="0.12830701447365711"/>
    <n v="55645"/>
    <n v="42344"/>
    <n v="6232"/>
    <n v="0.12829380764163373"/>
  </r>
  <r>
    <x v="25"/>
    <x v="31"/>
    <s v="NADOR"/>
    <n v="0"/>
    <n v="0"/>
    <n v="0"/>
    <n v="0"/>
    <s v=""/>
    <n v="28829"/>
    <n v="16320"/>
    <n v="6860"/>
    <n v="0.42034313725490197"/>
    <n v="9"/>
    <n v="9167"/>
    <n v="0.35954659554439911"/>
    <n v="28829"/>
    <n v="16329"/>
    <n v="9167"/>
    <n v="0.35954659554439911"/>
  </r>
  <r>
    <x v="25"/>
    <x v="31"/>
    <s v="RABAT"/>
    <n v="2"/>
    <n v="2"/>
    <n v="0"/>
    <n v="0"/>
    <n v="0"/>
    <n v="30501"/>
    <n v="22042"/>
    <n v="9063"/>
    <n v="0.41116958533708375"/>
    <n v="81"/>
    <n v="6388"/>
    <n v="0.22405387394339027"/>
    <n v="30503"/>
    <n v="22125"/>
    <n v="6388"/>
    <n v="0.22403815803317784"/>
  </r>
  <r>
    <x v="25"/>
    <x v="31"/>
    <s v="TANGER"/>
    <n v="1"/>
    <n v="1"/>
    <n v="0"/>
    <n v="0"/>
    <n v="0"/>
    <n v="61845"/>
    <n v="47415"/>
    <n v="31697"/>
    <n v="0.66850152905198779"/>
    <n v="100"/>
    <n v="8920"/>
    <n v="0.15805794276601401"/>
    <n v="61846"/>
    <n v="47516"/>
    <n v="8920"/>
    <n v="0.15805514210787441"/>
  </r>
  <r>
    <x v="25"/>
    <x v="31"/>
    <s v="TETOUAN"/>
    <n v="0"/>
    <n v="0"/>
    <n v="0"/>
    <n v="0"/>
    <s v=""/>
    <n v="18332"/>
    <n v="11840"/>
    <n v="5084"/>
    <n v="0.42939189189189192"/>
    <n v="33"/>
    <n v="4996"/>
    <n v="0.29616456221471338"/>
    <n v="18332"/>
    <n v="11873"/>
    <n v="4996"/>
    <n v="0.29616456221471338"/>
  </r>
  <r>
    <x v="25"/>
    <x v="98"/>
    <s v="MAPUTO"/>
    <n v="5"/>
    <n v="5"/>
    <n v="0"/>
    <n v="0"/>
    <n v="0"/>
    <n v="1583"/>
    <n v="1428"/>
    <n v="175"/>
    <n v="0.12254901960784313"/>
    <n v="1"/>
    <n v="90"/>
    <n v="5.9249506254114549E-2"/>
    <n v="1588"/>
    <n v="1434"/>
    <n v="90"/>
    <n v="5.905511811023622E-2"/>
  </r>
  <r>
    <x v="25"/>
    <x v="99"/>
    <s v="WINDHOEK"/>
    <n v="4"/>
    <n v="3"/>
    <n v="0"/>
    <n v="0"/>
    <n v="0"/>
    <n v="1464"/>
    <n v="1343"/>
    <n v="123"/>
    <n v="9.1586001489203275E-2"/>
    <n v="0"/>
    <n v="42"/>
    <n v="3.032490974729242E-2"/>
    <n v="1468"/>
    <n v="1346"/>
    <n v="42"/>
    <n v="3.0259365994236311E-2"/>
  </r>
  <r>
    <x v="25"/>
    <x v="72"/>
    <s v="AMSTERDAM"/>
    <n v="0"/>
    <n v="0"/>
    <n v="0"/>
    <n v="0"/>
    <s v=""/>
    <n v="9"/>
    <n v="0"/>
    <n v="0"/>
    <s v=""/>
    <n v="5"/>
    <n v="0"/>
    <n v="0"/>
    <n v="9"/>
    <n v="5"/>
    <s v=""/>
    <s v=""/>
  </r>
  <r>
    <x v="25"/>
    <x v="129"/>
    <s v="WELLINGTON"/>
    <n v="0"/>
    <n v="0"/>
    <n v="0"/>
    <n v="0"/>
    <s v=""/>
    <n v="208"/>
    <n v="291"/>
    <n v="10"/>
    <n v="3.4364261168384883E-2"/>
    <n v="0"/>
    <n v="7"/>
    <n v="2.3489932885906041E-2"/>
    <n v="208"/>
    <n v="291"/>
    <n v="7"/>
    <n v="2.3489932885906041E-2"/>
  </r>
  <r>
    <x v="25"/>
    <x v="144"/>
    <s v="MANAGUA"/>
    <n v="0"/>
    <n v="0"/>
    <n v="0"/>
    <n v="0"/>
    <s v=""/>
    <n v="45"/>
    <n v="38"/>
    <n v="3"/>
    <n v="7.8947368421052627E-2"/>
    <n v="0"/>
    <n v="0"/>
    <n v="0"/>
    <n v="45"/>
    <n v="38"/>
    <s v=""/>
    <s v=""/>
  </r>
  <r>
    <x v="25"/>
    <x v="159"/>
    <s v="NIAMEY"/>
    <n v="0"/>
    <n v="0"/>
    <n v="0"/>
    <n v="0"/>
    <s v=""/>
    <n v="3134"/>
    <n v="2396"/>
    <n v="768"/>
    <n v="0.32053422370617696"/>
    <n v="43"/>
    <n v="534"/>
    <n v="0.17961654894046417"/>
    <n v="3134"/>
    <n v="2439"/>
    <n v="534"/>
    <n v="0.17961654894046417"/>
  </r>
  <r>
    <x v="25"/>
    <x v="32"/>
    <s v="ABUJA"/>
    <n v="0"/>
    <n v="0"/>
    <n v="0"/>
    <n v="0"/>
    <s v=""/>
    <n v="783"/>
    <n v="397"/>
    <n v="69"/>
    <n v="0.17380352644836272"/>
    <n v="56"/>
    <n v="139"/>
    <n v="0.23479729729729729"/>
    <n v="783"/>
    <n v="453"/>
    <n v="139"/>
    <n v="0.23479729729729729"/>
  </r>
  <r>
    <x v="25"/>
    <x v="32"/>
    <s v="LAGOS"/>
    <n v="10"/>
    <n v="13"/>
    <n v="0"/>
    <n v="0"/>
    <n v="0"/>
    <n v="8706"/>
    <n v="3272"/>
    <n v="297"/>
    <n v="9.0770171149144249E-2"/>
    <n v="241"/>
    <n v="4866"/>
    <n v="0.58073755818116723"/>
    <n v="8716"/>
    <n v="3526"/>
    <n v="4866"/>
    <n v="0.57983794089609153"/>
  </r>
  <r>
    <x v="25"/>
    <x v="33"/>
    <s v="SKOPJE"/>
    <n v="0"/>
    <n v="0"/>
    <n v="0"/>
    <n v="0"/>
    <s v=""/>
    <n v="31"/>
    <n v="26"/>
    <n v="0"/>
    <n v="0"/>
    <n v="0"/>
    <n v="5"/>
    <n v="0.16129032258064516"/>
    <n v="31"/>
    <n v="26"/>
    <n v="5"/>
    <n v="0.16129032258064516"/>
  </r>
  <r>
    <x v="25"/>
    <x v="34"/>
    <s v="MUSCAT"/>
    <n v="0"/>
    <n v="0"/>
    <n v="0"/>
    <n v="0"/>
    <s v=""/>
    <n v="9539"/>
    <n v="7506"/>
    <n v="6053"/>
    <n v="0.80642152944311218"/>
    <n v="4"/>
    <n v="1494"/>
    <n v="0.16592625499777877"/>
    <n v="9539"/>
    <n v="7510"/>
    <n v="1494"/>
    <n v="0.16592625499777877"/>
  </r>
  <r>
    <x v="25"/>
    <x v="35"/>
    <s v="ISLAMABAD"/>
    <n v="169"/>
    <n v="60"/>
    <n v="0"/>
    <n v="107"/>
    <n v="0.64071856287425155"/>
    <n v="12296"/>
    <n v="4269"/>
    <n v="803"/>
    <n v="0.18810025767158586"/>
    <n v="221"/>
    <n v="5600"/>
    <n v="0.5550049554013875"/>
    <n v="12465"/>
    <n v="4550"/>
    <n v="5707"/>
    <n v="0.5564005069708492"/>
  </r>
  <r>
    <x v="25"/>
    <x v="73"/>
    <s v="PANAMA CITY"/>
    <n v="0"/>
    <n v="0"/>
    <n v="0"/>
    <n v="0"/>
    <s v=""/>
    <n v="1055"/>
    <n v="966"/>
    <n v="274"/>
    <n v="0.28364389233954451"/>
    <n v="0"/>
    <n v="72"/>
    <n v="6.9364161849710976E-2"/>
    <n v="1055"/>
    <n v="966"/>
    <n v="72"/>
    <n v="6.9364161849710976E-2"/>
  </r>
  <r>
    <x v="25"/>
    <x v="145"/>
    <s v="ASUNCION"/>
    <n v="3"/>
    <n v="3"/>
    <n v="0"/>
    <n v="0"/>
    <n v="0"/>
    <n v="61"/>
    <n v="36"/>
    <n v="2"/>
    <n v="5.5555555555555552E-2"/>
    <n v="0"/>
    <n v="15"/>
    <n v="0.29411764705882354"/>
    <n v="64"/>
    <n v="39"/>
    <n v="15"/>
    <n v="0.27777777777777779"/>
  </r>
  <r>
    <x v="25"/>
    <x v="36"/>
    <s v="LIMA"/>
    <n v="3"/>
    <n v="3"/>
    <n v="0"/>
    <n v="1"/>
    <n v="0.25"/>
    <n v="306"/>
    <n v="219"/>
    <n v="25"/>
    <n v="0.11415525114155251"/>
    <n v="0"/>
    <n v="69"/>
    <n v="0.23958333333333334"/>
    <n v="309"/>
    <n v="222"/>
    <n v="70"/>
    <n v="0.23972602739726026"/>
  </r>
  <r>
    <x v="25"/>
    <x v="37"/>
    <s v="MANILA"/>
    <n v="1"/>
    <n v="1"/>
    <n v="0"/>
    <n v="0"/>
    <n v="0"/>
    <n v="28189"/>
    <n v="26732"/>
    <n v="7931"/>
    <n v="0.29668562023043543"/>
    <n v="0"/>
    <n v="1143"/>
    <n v="4.1004484304932733E-2"/>
    <n v="28190"/>
    <n v="26733"/>
    <n v="1143"/>
    <n v="4.1003013344812739E-2"/>
  </r>
  <r>
    <x v="25"/>
    <x v="74"/>
    <s v="WARSAW"/>
    <n v="0"/>
    <n v="0"/>
    <n v="0"/>
    <n v="0"/>
    <s v=""/>
    <n v="12"/>
    <n v="12"/>
    <n v="11"/>
    <n v="0.91666666666666663"/>
    <n v="0"/>
    <n v="0"/>
    <n v="0"/>
    <n v="12"/>
    <n v="12"/>
    <s v=""/>
    <s v=""/>
  </r>
  <r>
    <x v="25"/>
    <x v="75"/>
    <s v="LISBON"/>
    <n v="0"/>
    <n v="0"/>
    <n v="0"/>
    <n v="0"/>
    <s v=""/>
    <n v="16"/>
    <n v="16"/>
    <n v="0"/>
    <n v="0"/>
    <n v="0"/>
    <n v="0"/>
    <n v="0"/>
    <n v="16"/>
    <n v="16"/>
    <s v=""/>
    <s v=""/>
  </r>
  <r>
    <x v="25"/>
    <x v="38"/>
    <s v="DOHA"/>
    <n v="3"/>
    <n v="2"/>
    <n v="0"/>
    <n v="1"/>
    <n v="0.33333333333333331"/>
    <n v="12932"/>
    <n v="10178"/>
    <n v="5988"/>
    <n v="0.58832776576930634"/>
    <n v="211"/>
    <n v="2031"/>
    <n v="0.16352657004830917"/>
    <n v="12935"/>
    <n v="10391"/>
    <n v="2032"/>
    <n v="0.1635675762698221"/>
  </r>
  <r>
    <x v="25"/>
    <x v="39"/>
    <s v="BUCHAREST"/>
    <n v="0"/>
    <n v="0"/>
    <n v="0"/>
    <n v="0"/>
    <s v=""/>
    <n v="1"/>
    <n v="0"/>
    <n v="0"/>
    <s v=""/>
    <n v="0"/>
    <n v="0"/>
    <s v=""/>
    <n v="1"/>
    <s v=""/>
    <s v=""/>
    <s v=""/>
  </r>
  <r>
    <x v="25"/>
    <x v="40"/>
    <s v="MOSCOW"/>
    <n v="8"/>
    <n v="22"/>
    <n v="0"/>
    <n v="0"/>
    <n v="0"/>
    <n v="126503"/>
    <n v="111996"/>
    <n v="2012"/>
    <n v="1.7964927318832816E-2"/>
    <n v="43"/>
    <n v="12044"/>
    <n v="9.7064061958527764E-2"/>
    <n v="126511"/>
    <n v="112061"/>
    <n v="12044"/>
    <n v="9.7046855485274572E-2"/>
  </r>
  <r>
    <x v="25"/>
    <x v="40"/>
    <s v="ST. PETERSBURG"/>
    <n v="14"/>
    <n v="13"/>
    <n v="0"/>
    <n v="0"/>
    <n v="0"/>
    <n v="13093"/>
    <n v="11363"/>
    <n v="22"/>
    <n v="1.9361084220716361E-3"/>
    <n v="671"/>
    <n v="657"/>
    <n v="5.1768970136317073E-2"/>
    <n v="13107"/>
    <n v="12047"/>
    <n v="657"/>
    <n v="5.1715994962216627E-2"/>
  </r>
  <r>
    <x v="25"/>
    <x v="41"/>
    <s v="RIYADH"/>
    <n v="5"/>
    <n v="5"/>
    <n v="0"/>
    <n v="0"/>
    <n v="0"/>
    <n v="58670"/>
    <n v="55954"/>
    <n v="47654"/>
    <n v="0.85166386674768557"/>
    <n v="320"/>
    <n v="1601"/>
    <n v="2.7663066954643628E-2"/>
    <n v="58675"/>
    <n v="56279"/>
    <n v="1601"/>
    <n v="2.7660677263303388E-2"/>
  </r>
  <r>
    <x v="25"/>
    <x v="42"/>
    <s v="DAKAR"/>
    <n v="65"/>
    <n v="60"/>
    <n v="0"/>
    <n v="1"/>
    <n v="1.6393442622950821E-2"/>
    <n v="7343"/>
    <n v="3070"/>
    <n v="244"/>
    <n v="7.9478827361563517E-2"/>
    <n v="56"/>
    <n v="3431"/>
    <n v="0.52325758731127037"/>
    <n v="7408"/>
    <n v="3186"/>
    <n v="3432"/>
    <n v="0.51858567543064371"/>
  </r>
  <r>
    <x v="25"/>
    <x v="43"/>
    <s v="BELGRADE"/>
    <n v="0"/>
    <n v="0"/>
    <n v="0"/>
    <n v="0"/>
    <s v=""/>
    <n v="1981"/>
    <n v="1829"/>
    <n v="8"/>
    <n v="4.3739748496446143E-3"/>
    <n v="4"/>
    <n v="76"/>
    <n v="3.9811419591409117E-2"/>
    <n v="1981"/>
    <n v="1833"/>
    <n v="76"/>
    <n v="3.9811419591409117E-2"/>
  </r>
  <r>
    <x v="25"/>
    <x v="77"/>
    <s v="SINGAPORE"/>
    <n v="0"/>
    <n v="0"/>
    <n v="0"/>
    <n v="0"/>
    <s v=""/>
    <n v="4660"/>
    <n v="4377"/>
    <n v="342"/>
    <n v="7.8135709389993147E-2"/>
    <n v="0"/>
    <n v="195"/>
    <n v="4.2650918635170607E-2"/>
    <n v="4660"/>
    <n v="4377"/>
    <n v="195"/>
    <n v="4.2650918635170607E-2"/>
  </r>
  <r>
    <x v="25"/>
    <x v="46"/>
    <s v="CAPE TOWN"/>
    <n v="0"/>
    <n v="0"/>
    <n v="0"/>
    <n v="0"/>
    <s v=""/>
    <n v="11002"/>
    <n v="10572"/>
    <n v="1199"/>
    <n v="0.11341278849791903"/>
    <n v="4"/>
    <n v="246"/>
    <n v="2.2731472925522085E-2"/>
    <n v="11002"/>
    <n v="10576"/>
    <n v="246"/>
    <n v="2.2731472925522085E-2"/>
  </r>
  <r>
    <x v="25"/>
    <x v="46"/>
    <s v="PRETORIA"/>
    <n v="0"/>
    <n v="0"/>
    <n v="0"/>
    <n v="0"/>
    <s v=""/>
    <n v="10448"/>
    <n v="9999"/>
    <n v="1570"/>
    <n v="0.15701570157015701"/>
    <n v="1"/>
    <n v="244"/>
    <n v="2.3818820773135494E-2"/>
    <n v="10448"/>
    <n v="10000"/>
    <n v="244"/>
    <n v="2.3818820773135494E-2"/>
  </r>
  <r>
    <x v="25"/>
    <x v="47"/>
    <s v="SEOUL"/>
    <n v="1"/>
    <n v="1"/>
    <n v="0"/>
    <n v="0"/>
    <n v="0"/>
    <n v="825"/>
    <n v="745"/>
    <n v="52"/>
    <n v="6.9798657718120799E-2"/>
    <n v="0"/>
    <n v="28"/>
    <n v="3.6222509702457953E-2"/>
    <n v="826"/>
    <n v="746"/>
    <n v="28"/>
    <n v="3.6175710594315243E-2"/>
  </r>
  <r>
    <x v="25"/>
    <x v="101"/>
    <s v="STOCKHOLM"/>
    <n v="0"/>
    <n v="0"/>
    <n v="0"/>
    <n v="0"/>
    <s v=""/>
    <n v="702"/>
    <n v="420"/>
    <n v="5"/>
    <n v="1.1904761904761904E-2"/>
    <n v="0"/>
    <n v="266"/>
    <n v="0.38775510204081631"/>
    <n v="702"/>
    <n v="420"/>
    <n v="266"/>
    <n v="0.38775510204081631"/>
  </r>
  <r>
    <x v="25"/>
    <x v="88"/>
    <s v="BERN"/>
    <n v="0"/>
    <n v="0"/>
    <n v="0"/>
    <n v="0"/>
    <s v=""/>
    <n v="3"/>
    <n v="3"/>
    <n v="0"/>
    <n v="0"/>
    <n v="0"/>
    <n v="0"/>
    <n v="0"/>
    <n v="3"/>
    <n v="3"/>
    <s v=""/>
    <s v=""/>
  </r>
  <r>
    <x v="25"/>
    <x v="88"/>
    <s v="GENEVA"/>
    <n v="0"/>
    <n v="0"/>
    <n v="0"/>
    <n v="0"/>
    <s v=""/>
    <n v="5"/>
    <n v="4"/>
    <n v="0"/>
    <n v="0"/>
    <n v="2"/>
    <n v="0"/>
    <n v="0"/>
    <n v="5"/>
    <n v="6"/>
    <s v=""/>
    <s v=""/>
  </r>
  <r>
    <x v="25"/>
    <x v="88"/>
    <s v="ZURICH"/>
    <n v="0"/>
    <n v="0"/>
    <n v="0"/>
    <n v="0"/>
    <s v=""/>
    <n v="1"/>
    <n v="1"/>
    <n v="0"/>
    <n v="0"/>
    <n v="0"/>
    <n v="0"/>
    <n v="0"/>
    <n v="1"/>
    <n v="1"/>
    <s v=""/>
    <s v=""/>
  </r>
  <r>
    <x v="25"/>
    <x v="48"/>
    <s v="DAMASCUS"/>
    <n v="0"/>
    <n v="0"/>
    <n v="0"/>
    <n v="0"/>
    <s v=""/>
    <n v="15"/>
    <n v="0"/>
    <n v="0"/>
    <s v=""/>
    <n v="8"/>
    <n v="0"/>
    <n v="0"/>
    <n v="15"/>
    <n v="8"/>
    <s v=""/>
    <s v=""/>
  </r>
  <r>
    <x v="25"/>
    <x v="79"/>
    <s v="DAR ES SALAAM"/>
    <n v="3"/>
    <n v="3"/>
    <n v="0"/>
    <n v="0"/>
    <n v="0"/>
    <n v="2166"/>
    <n v="1928"/>
    <n v="290"/>
    <n v="0.15041493775933609"/>
    <n v="2"/>
    <n v="306"/>
    <n v="0.13685152057245081"/>
    <n v="2169"/>
    <n v="1933"/>
    <n v="306"/>
    <n v="0.13666815542652971"/>
  </r>
  <r>
    <x v="25"/>
    <x v="50"/>
    <s v="BANGKOK"/>
    <n v="1"/>
    <n v="0"/>
    <n v="0"/>
    <n v="0"/>
    <s v=""/>
    <n v="15307"/>
    <n v="14778"/>
    <n v="1172"/>
    <n v="7.9307078089051297E-2"/>
    <n v="0"/>
    <n v="453"/>
    <n v="2.9741973606460508E-2"/>
    <n v="15308"/>
    <n v="14778"/>
    <n v="453"/>
    <n v="2.9741973606460508E-2"/>
  </r>
  <r>
    <x v="25"/>
    <x v="147"/>
    <s v="PORT OF SPAIN"/>
    <n v="0"/>
    <n v="0"/>
    <n v="0"/>
    <n v="0"/>
    <s v=""/>
    <n v="178"/>
    <n v="173"/>
    <n v="20"/>
    <n v="0.11560693641618497"/>
    <n v="0"/>
    <n v="3"/>
    <n v="1.7045454545454544E-2"/>
    <n v="178"/>
    <n v="173"/>
    <n v="3"/>
    <n v="1.7045454545454544E-2"/>
  </r>
  <r>
    <x v="25"/>
    <x v="51"/>
    <s v="TUNIS"/>
    <n v="0"/>
    <n v="0"/>
    <n v="0"/>
    <n v="0"/>
    <s v=""/>
    <n v="7346"/>
    <n v="4769"/>
    <n v="820"/>
    <n v="0.17194380373243867"/>
    <n v="8"/>
    <n v="2049"/>
    <n v="0.30017579841781422"/>
    <n v="7346"/>
    <n v="4777"/>
    <n v="2049"/>
    <n v="0.30017579841781422"/>
  </r>
  <r>
    <x v="25"/>
    <x v="52"/>
    <s v="ANKARA"/>
    <n v="4"/>
    <n v="4"/>
    <n v="0"/>
    <n v="0"/>
    <n v="0"/>
    <n v="16632"/>
    <n v="14937"/>
    <n v="4355"/>
    <n v="0.29155787641427328"/>
    <n v="31"/>
    <n v="883"/>
    <n v="5.5706264588984922E-2"/>
    <n v="16636"/>
    <n v="14972"/>
    <n v="883"/>
    <n v="5.5692210659098074E-2"/>
  </r>
  <r>
    <x v="25"/>
    <x v="52"/>
    <s v="ISTANBUL"/>
    <n v="6"/>
    <n v="7"/>
    <n v="0"/>
    <n v="0"/>
    <n v="0"/>
    <n v="39221"/>
    <n v="33451"/>
    <n v="7662"/>
    <n v="0.22905144838719321"/>
    <n v="5"/>
    <n v="2998"/>
    <n v="8.2240632029406929E-2"/>
    <n v="39227"/>
    <n v="33463"/>
    <n v="2998"/>
    <n v="8.2224842982913243E-2"/>
  </r>
  <r>
    <x v="25"/>
    <x v="89"/>
    <s v="KYIV"/>
    <n v="0"/>
    <n v="0"/>
    <n v="0"/>
    <n v="0"/>
    <s v=""/>
    <n v="3"/>
    <n v="3"/>
    <n v="3"/>
    <n v="1"/>
    <n v="0"/>
    <n v="0"/>
    <n v="0"/>
    <n v="3"/>
    <n v="3"/>
    <s v=""/>
    <s v=""/>
  </r>
  <r>
    <x v="25"/>
    <x v="53"/>
    <s v="ABU DHABI"/>
    <n v="4"/>
    <n v="2"/>
    <n v="0"/>
    <n v="2"/>
    <n v="0.5"/>
    <n v="30265"/>
    <n v="24814"/>
    <n v="9305"/>
    <n v="0.37498992504231482"/>
    <n v="609"/>
    <n v="4171"/>
    <n v="0.14094073122930323"/>
    <n v="30269"/>
    <n v="25425"/>
    <n v="4173"/>
    <n v="0.14098925603081289"/>
  </r>
  <r>
    <x v="25"/>
    <x v="54"/>
    <s v="EDINBURGH"/>
    <n v="2"/>
    <n v="2"/>
    <n v="0"/>
    <n v="0"/>
    <n v="0"/>
    <n v="17180"/>
    <n v="16325"/>
    <n v="10101"/>
    <n v="0.61874425727411941"/>
    <n v="3"/>
    <n v="373"/>
    <n v="2.2333991976528352E-2"/>
    <n v="17182"/>
    <n v="16330"/>
    <n v="373"/>
    <n v="2.2331317727354368E-2"/>
  </r>
  <r>
    <x v="25"/>
    <x v="54"/>
    <s v="LONDON"/>
    <n v="54"/>
    <n v="45"/>
    <n v="0"/>
    <n v="6"/>
    <n v="0.11764705882352941"/>
    <n v="82840"/>
    <n v="75841"/>
    <n v="43213"/>
    <n v="0.56978415368995661"/>
    <n v="74"/>
    <n v="4791"/>
    <n v="5.9363616088023194E-2"/>
    <n v="82894"/>
    <n v="75960"/>
    <n v="4797"/>
    <n v="5.9400423492700326E-2"/>
  </r>
  <r>
    <x v="25"/>
    <x v="54"/>
    <s v="MANCHESTER"/>
    <n v="14"/>
    <n v="14"/>
    <n v="0"/>
    <n v="0"/>
    <n v="0"/>
    <n v="38175"/>
    <n v="34170"/>
    <n v="643"/>
    <m/>
    <n v="29"/>
    <n v="2974"/>
    <m/>
    <m/>
    <m/>
    <n v="2974"/>
    <m/>
  </r>
  <r>
    <x v="25"/>
    <x v="134"/>
    <s v="MONTEVIDEO"/>
    <n v="10"/>
    <n v="9"/>
    <n v="0"/>
    <n v="0"/>
    <n v="0"/>
    <n v="181"/>
    <n v="174"/>
    <n v="3"/>
    <m/>
    <n v="0"/>
    <n v="15"/>
    <m/>
    <m/>
    <m/>
    <n v="15"/>
    <m/>
  </r>
  <r>
    <x v="25"/>
    <x v="55"/>
    <s v="BOSTON, MA"/>
    <n v="3"/>
    <n v="3"/>
    <n v="0"/>
    <n v="0"/>
    <n v="0"/>
    <n v="951"/>
    <n v="859"/>
    <n v="1"/>
    <m/>
    <n v="1"/>
    <n v="44"/>
    <m/>
    <m/>
    <m/>
    <n v="44"/>
    <m/>
  </r>
  <r>
    <x v="25"/>
    <x v="55"/>
    <s v="CHICAGO, IL"/>
    <n v="1"/>
    <n v="1"/>
    <n v="0"/>
    <n v="0"/>
    <n v="0"/>
    <n v="2295"/>
    <n v="2167"/>
    <n v="163"/>
    <m/>
    <n v="0"/>
    <n v="32"/>
    <m/>
    <m/>
    <m/>
    <n v="32"/>
    <m/>
  </r>
  <r>
    <x v="25"/>
    <x v="55"/>
    <s v="HOUSTON, TX"/>
    <n v="0"/>
    <n v="0"/>
    <n v="0"/>
    <n v="0"/>
    <s v=""/>
    <n v="2457"/>
    <n v="2380"/>
    <n v="305"/>
    <m/>
    <n v="1"/>
    <n v="27"/>
    <m/>
    <m/>
    <m/>
    <n v="27"/>
    <m/>
  </r>
  <r>
    <x v="25"/>
    <x v="55"/>
    <s v="LOS ANGELES, CA"/>
    <n v="0"/>
    <n v="0"/>
    <n v="0"/>
    <n v="0"/>
    <s v=""/>
    <n v="2271"/>
    <n v="2225"/>
    <n v="87"/>
    <m/>
    <n v="0"/>
    <n v="1"/>
    <m/>
    <m/>
    <m/>
    <n v="1"/>
    <m/>
  </r>
  <r>
    <x v="25"/>
    <x v="55"/>
    <s v="MIAMI, FL"/>
    <n v="0"/>
    <n v="0"/>
    <n v="0"/>
    <n v="0"/>
    <s v=""/>
    <n v="6214"/>
    <n v="5909"/>
    <n v="1277"/>
    <m/>
    <n v="8"/>
    <n v="86"/>
    <m/>
    <m/>
    <m/>
    <n v="86"/>
    <m/>
  </r>
  <r>
    <x v="25"/>
    <x v="55"/>
    <s v="NEW YORK, NY"/>
    <n v="0"/>
    <n v="0"/>
    <n v="0"/>
    <n v="0"/>
    <s v=""/>
    <n v="6919"/>
    <n v="5463"/>
    <n v="110"/>
    <m/>
    <n v="12"/>
    <n v="1296"/>
    <m/>
    <m/>
    <m/>
    <n v="1296"/>
    <m/>
  </r>
  <r>
    <x v="25"/>
    <x v="55"/>
    <s v="SAN FRANCISCO, CA"/>
    <n v="0"/>
    <n v="0"/>
    <n v="0"/>
    <n v="0"/>
    <s v=""/>
    <n v="1556"/>
    <n v="1495"/>
    <n v="218"/>
    <m/>
    <n v="1"/>
    <n v="0"/>
    <m/>
    <m/>
    <m/>
    <s v=""/>
    <m/>
  </r>
  <r>
    <x v="25"/>
    <x v="55"/>
    <s v="SAN JUAN, PR"/>
    <n v="0"/>
    <n v="0"/>
    <n v="0"/>
    <n v="0"/>
    <s v=""/>
    <n v="207"/>
    <n v="204"/>
    <n v="28"/>
    <m/>
    <n v="0"/>
    <n v="0"/>
    <m/>
    <m/>
    <m/>
    <s v=""/>
    <m/>
  </r>
  <r>
    <x v="25"/>
    <x v="55"/>
    <s v="WASHINGTON, DC"/>
    <n v="0"/>
    <n v="0"/>
    <n v="0"/>
    <n v="0"/>
    <s v=""/>
    <n v="2341"/>
    <n v="2214"/>
    <n v="472"/>
    <m/>
    <n v="1"/>
    <n v="31"/>
    <m/>
    <m/>
    <m/>
    <n v="31"/>
    <m/>
  </r>
  <r>
    <x v="25"/>
    <x v="136"/>
    <s v="CARACAS"/>
    <n v="0"/>
    <n v="0"/>
    <n v="0"/>
    <n v="0"/>
    <s v=""/>
    <n v="643"/>
    <n v="567"/>
    <n v="73"/>
    <m/>
    <n v="1"/>
    <n v="5"/>
    <m/>
    <m/>
    <m/>
    <n v="5"/>
    <m/>
  </r>
  <r>
    <x v="25"/>
    <x v="56"/>
    <s v="HANOI"/>
    <n v="1"/>
    <n v="1"/>
    <n v="0"/>
    <n v="0"/>
    <n v="0"/>
    <n v="4362"/>
    <n v="3845"/>
    <n v="175"/>
    <m/>
    <n v="9"/>
    <n v="306"/>
    <m/>
    <m/>
    <m/>
    <n v="306"/>
    <m/>
  </r>
  <r>
    <x v="25"/>
    <x v="137"/>
    <s v="HARARE"/>
    <n v="0"/>
    <n v="0"/>
    <n v="0"/>
    <n v="0"/>
    <s v=""/>
    <n v="1933"/>
    <n v="1720"/>
    <n v="79"/>
    <m/>
    <n v="1"/>
    <n v="159"/>
    <m/>
    <m/>
    <m/>
    <n v="159"/>
    <m/>
  </r>
  <r>
    <x v="26"/>
    <x v="3"/>
    <s v="CANBERRA"/>
    <n v="0"/>
    <n v="0"/>
    <n v="0"/>
    <n v="0"/>
    <s v=""/>
    <n v="7"/>
    <n v="7"/>
    <n v="2"/>
    <n v="0.2857142857142857"/>
    <n v="0"/>
    <n v="0"/>
    <n v="0"/>
    <n v="7"/>
    <n v="7"/>
    <s v=""/>
    <s v=""/>
  </r>
  <r>
    <x v="26"/>
    <x v="95"/>
    <s v="DHAKA"/>
    <n v="3"/>
    <n v="0"/>
    <n v="0"/>
    <n v="3"/>
    <n v="1"/>
    <n v="13462"/>
    <n v="3482"/>
    <n v="638"/>
    <n v="0.18322802986789202"/>
    <n v="4"/>
    <n v="10173"/>
    <n v="0.74478365912585109"/>
    <n v="13465"/>
    <n v="3486"/>
    <n v="10176"/>
    <n v="0.74483970136144051"/>
  </r>
  <r>
    <x v="26"/>
    <x v="5"/>
    <s v="SARAJEVO"/>
    <n v="0"/>
    <n v="0"/>
    <n v="0"/>
    <n v="0"/>
    <s v=""/>
    <n v="2"/>
    <n v="2"/>
    <n v="1"/>
    <n v="0.5"/>
    <n v="0"/>
    <n v="0"/>
    <n v="0"/>
    <n v="2"/>
    <n v="2"/>
    <s v=""/>
    <s v=""/>
  </r>
  <r>
    <x v="26"/>
    <x v="9"/>
    <s v="BEIJING"/>
    <n v="0"/>
    <n v="0"/>
    <n v="0"/>
    <n v="0"/>
    <s v=""/>
    <n v="33052"/>
    <n v="31133"/>
    <n v="1227"/>
    <n v="3.9411556868917223E-2"/>
    <n v="0"/>
    <n v="1830"/>
    <n v="5.5516791554166792E-2"/>
    <n v="33052"/>
    <n v="31133"/>
    <n v="1830"/>
    <n v="5.5516791554166792E-2"/>
  </r>
  <r>
    <x v="26"/>
    <x v="9"/>
    <s v="SHANGHAI"/>
    <n v="0"/>
    <n v="0"/>
    <n v="0"/>
    <n v="0"/>
    <s v=""/>
    <n v="17538"/>
    <n v="16778"/>
    <n v="3149"/>
    <n v="0.18768625581118131"/>
    <n v="0"/>
    <n v="558"/>
    <n v="3.2187355791416704E-2"/>
    <n v="17538"/>
    <n v="16778"/>
    <n v="558"/>
    <n v="3.2187355791416704E-2"/>
  </r>
  <r>
    <x v="26"/>
    <x v="10"/>
    <s v="BOGOTA"/>
    <n v="0"/>
    <n v="0"/>
    <n v="0"/>
    <n v="0"/>
    <s v=""/>
    <n v="0"/>
    <n v="0"/>
    <n v="0"/>
    <s v=""/>
    <n v="0"/>
    <n v="1"/>
    <n v="1"/>
    <s v=""/>
    <s v=""/>
    <n v="1"/>
    <s v=""/>
  </r>
  <r>
    <x v="26"/>
    <x v="11"/>
    <s v="HAVANA"/>
    <n v="0"/>
    <n v="0"/>
    <n v="0"/>
    <n v="0"/>
    <s v=""/>
    <n v="1119"/>
    <n v="612"/>
    <n v="82"/>
    <n v="0.13398692810457516"/>
    <n v="48"/>
    <n v="457"/>
    <n v="0.40913160250671443"/>
    <n v="1119"/>
    <n v="660"/>
    <n v="457"/>
    <n v="0.40913160250671443"/>
  </r>
  <r>
    <x v="26"/>
    <x v="13"/>
    <s v="CAIRO"/>
    <n v="0"/>
    <n v="0"/>
    <n v="0"/>
    <n v="0"/>
    <s v=""/>
    <n v="4427"/>
    <n v="2163"/>
    <n v="1011"/>
    <n v="0.46740638002773927"/>
    <n v="3"/>
    <n v="2244"/>
    <n v="0.50884353741496602"/>
    <n v="4427"/>
    <n v="2166"/>
    <n v="2244"/>
    <n v="0.50884353741496602"/>
  </r>
  <r>
    <x v="26"/>
    <x v="14"/>
    <s v="ADDIS ABEBA"/>
    <n v="0"/>
    <n v="0"/>
    <n v="0"/>
    <n v="0"/>
    <s v=""/>
    <n v="9"/>
    <n v="6"/>
    <n v="0"/>
    <n v="0"/>
    <n v="0"/>
    <n v="0"/>
    <n v="0"/>
    <n v="9"/>
    <n v="6"/>
    <s v=""/>
    <s v=""/>
  </r>
  <r>
    <x v="26"/>
    <x v="67"/>
    <s v="PARIS"/>
    <n v="0"/>
    <n v="0"/>
    <n v="0"/>
    <n v="0"/>
    <s v=""/>
    <n v="1"/>
    <n v="1"/>
    <n v="1"/>
    <n v="1"/>
    <n v="0"/>
    <n v="0"/>
    <n v="0"/>
    <n v="1"/>
    <n v="1"/>
    <s v=""/>
    <s v=""/>
  </r>
  <r>
    <x v="26"/>
    <x v="16"/>
    <s v="BERLIN"/>
    <n v="0"/>
    <n v="0"/>
    <n v="0"/>
    <n v="0"/>
    <s v=""/>
    <n v="10"/>
    <n v="6"/>
    <n v="2"/>
    <n v="0.33333333333333331"/>
    <n v="0"/>
    <n v="2"/>
    <n v="0.25"/>
    <n v="10"/>
    <n v="6"/>
    <n v="2"/>
    <n v="0.25"/>
  </r>
  <r>
    <x v="26"/>
    <x v="68"/>
    <s v="ATHENS"/>
    <n v="0"/>
    <n v="0"/>
    <n v="0"/>
    <n v="0"/>
    <s v=""/>
    <n v="8"/>
    <n v="2"/>
    <n v="0"/>
    <n v="0"/>
    <n v="1"/>
    <n v="4"/>
    <n v="0.5714285714285714"/>
    <n v="8"/>
    <n v="3"/>
    <n v="4"/>
    <n v="0.5714285714285714"/>
  </r>
  <r>
    <x v="26"/>
    <x v="18"/>
    <s v="NEW DELHI"/>
    <n v="0"/>
    <n v="0"/>
    <n v="0"/>
    <n v="0"/>
    <s v=""/>
    <n v="32536"/>
    <n v="28564"/>
    <n v="8017"/>
    <n v="0.28066797367315505"/>
    <n v="0"/>
    <n v="3723"/>
    <n v="0.11530956731811565"/>
    <n v="32536"/>
    <n v="28564"/>
    <n v="3723"/>
    <n v="0.11530956731811565"/>
  </r>
  <r>
    <x v="26"/>
    <x v="19"/>
    <s v="JAKARTA"/>
    <n v="0"/>
    <n v="0"/>
    <n v="0"/>
    <n v="0"/>
    <s v=""/>
    <n v="1"/>
    <n v="0"/>
    <n v="0"/>
    <s v=""/>
    <n v="0"/>
    <n v="0"/>
    <s v=""/>
    <n v="1"/>
    <s v=""/>
    <s v=""/>
    <s v=""/>
  </r>
  <r>
    <x v="26"/>
    <x v="20"/>
    <s v="TEHERAN"/>
    <n v="0"/>
    <n v="0"/>
    <n v="0"/>
    <n v="0"/>
    <s v=""/>
    <n v="4149"/>
    <n v="2480"/>
    <n v="356"/>
    <n v="0.1435483870967742"/>
    <n v="5"/>
    <n v="1574"/>
    <n v="0.38778024143877804"/>
    <n v="4149"/>
    <n v="2485"/>
    <n v="1574"/>
    <n v="0.38778024143877804"/>
  </r>
  <r>
    <x v="26"/>
    <x v="22"/>
    <s v="JERUSALEM"/>
    <n v="0"/>
    <n v="0"/>
    <n v="0"/>
    <n v="0"/>
    <s v=""/>
    <n v="219"/>
    <n v="68"/>
    <n v="8"/>
    <n v="0.11764705882352941"/>
    <n v="9"/>
    <n v="141"/>
    <n v="0.64678899082568808"/>
    <n v="219"/>
    <n v="77"/>
    <n v="141"/>
    <n v="0.64678899082568808"/>
  </r>
  <r>
    <x v="26"/>
    <x v="22"/>
    <s v="TEL AVIV"/>
    <n v="0"/>
    <n v="0"/>
    <n v="0"/>
    <n v="0"/>
    <s v=""/>
    <n v="26"/>
    <n v="22"/>
    <n v="6"/>
    <n v="0.27272727272727271"/>
    <n v="0"/>
    <n v="3"/>
    <n v="0.12"/>
    <n v="26"/>
    <n v="22"/>
    <n v="3"/>
    <n v="0.12"/>
  </r>
  <r>
    <x v="26"/>
    <x v="70"/>
    <s v="ROME"/>
    <n v="0"/>
    <n v="0"/>
    <n v="0"/>
    <n v="0"/>
    <s v=""/>
    <n v="44"/>
    <n v="21"/>
    <n v="4"/>
    <n v="0.19047619047619047"/>
    <n v="0"/>
    <n v="24"/>
    <n v="0.53333333333333333"/>
    <n v="44"/>
    <n v="21"/>
    <n v="24"/>
    <n v="0.53333333333333333"/>
  </r>
  <r>
    <x v="26"/>
    <x v="24"/>
    <s v="AMMAN"/>
    <n v="0"/>
    <n v="0"/>
    <n v="0"/>
    <n v="0"/>
    <s v=""/>
    <n v="1163"/>
    <n v="663"/>
    <n v="96"/>
    <n v="0.14479638009049775"/>
    <n v="18"/>
    <n v="440"/>
    <n v="0.39250669045495096"/>
    <n v="1163"/>
    <n v="681"/>
    <n v="440"/>
    <n v="0.39250669045495096"/>
  </r>
  <r>
    <x v="26"/>
    <x v="26"/>
    <s v="NAIROBI"/>
    <n v="0"/>
    <n v="0"/>
    <n v="0"/>
    <n v="0"/>
    <s v=""/>
    <n v="15699"/>
    <n v="9184"/>
    <n v="1874"/>
    <n v="0.20405052264808363"/>
    <n v="19"/>
    <n v="6143"/>
    <n v="0.40029975237846999"/>
    <n v="15699"/>
    <n v="9203"/>
    <n v="6143"/>
    <n v="0.40029975237846999"/>
  </r>
  <r>
    <x v="26"/>
    <x v="28"/>
    <s v="BEIRUT"/>
    <n v="0"/>
    <n v="0"/>
    <n v="0"/>
    <n v="0"/>
    <s v=""/>
    <n v="97"/>
    <n v="94"/>
    <n v="1"/>
    <n v="1.0638297872340425E-2"/>
    <n v="0"/>
    <n v="1"/>
    <n v="1.0526315789473684E-2"/>
    <n v="97"/>
    <n v="94"/>
    <n v="1"/>
    <n v="1.0526315789473684E-2"/>
  </r>
  <r>
    <x v="26"/>
    <x v="160"/>
    <s v="MONROVIA"/>
    <n v="0"/>
    <n v="0"/>
    <n v="0"/>
    <n v="0"/>
    <s v=""/>
    <n v="160"/>
    <n v="159"/>
    <n v="20"/>
    <n v="0.12578616352201258"/>
    <n v="0"/>
    <n v="0"/>
    <n v="0"/>
    <n v="160"/>
    <n v="159"/>
    <s v=""/>
    <s v=""/>
  </r>
  <r>
    <x v="26"/>
    <x v="31"/>
    <s v="RABAT"/>
    <n v="0"/>
    <n v="0"/>
    <n v="0"/>
    <n v="0"/>
    <s v=""/>
    <n v="3881"/>
    <n v="1979"/>
    <n v="339"/>
    <n v="0.17129863567458312"/>
    <n v="0"/>
    <n v="1893"/>
    <n v="0.48889462809917356"/>
    <n v="3881"/>
    <n v="1979"/>
    <n v="1893"/>
    <n v="0.48889462809917356"/>
  </r>
  <r>
    <x v="26"/>
    <x v="32"/>
    <s v="ABUJA"/>
    <n v="0"/>
    <n v="0"/>
    <n v="0"/>
    <n v="0"/>
    <s v=""/>
    <n v="4"/>
    <n v="4"/>
    <n v="0"/>
    <n v="0"/>
    <n v="0"/>
    <n v="0"/>
    <n v="0"/>
    <n v="4"/>
    <n v="4"/>
    <s v=""/>
    <s v=""/>
  </r>
  <r>
    <x v="26"/>
    <x v="33"/>
    <s v="SKOPJE"/>
    <n v="0"/>
    <n v="0"/>
    <n v="0"/>
    <n v="0"/>
    <s v=""/>
    <n v="92"/>
    <n v="63"/>
    <n v="21"/>
    <n v="0.33333333333333331"/>
    <n v="0"/>
    <n v="20"/>
    <n v="0.24096385542168675"/>
    <n v="92"/>
    <n v="63"/>
    <n v="20"/>
    <n v="0.24096385542168675"/>
  </r>
  <r>
    <x v="26"/>
    <x v="35"/>
    <s v="ISLAMABAD"/>
    <n v="0"/>
    <n v="0"/>
    <n v="0"/>
    <n v="0"/>
    <s v=""/>
    <n v="97"/>
    <n v="88"/>
    <n v="23"/>
    <n v="0.26136363636363635"/>
    <n v="0"/>
    <n v="6"/>
    <n v="6.3829787234042548E-2"/>
    <n v="97"/>
    <n v="88"/>
    <n v="6"/>
    <n v="6.3829787234042548E-2"/>
  </r>
  <r>
    <x v="26"/>
    <x v="40"/>
    <s v="MOSCOW"/>
    <n v="0"/>
    <n v="0"/>
    <n v="0"/>
    <n v="0"/>
    <s v=""/>
    <n v="91"/>
    <n v="82"/>
    <n v="45"/>
    <n v="0.54878048780487809"/>
    <n v="4"/>
    <n v="4"/>
    <n v="4.4444444444444446E-2"/>
    <n v="91"/>
    <n v="86"/>
    <n v="4"/>
    <n v="4.4444444444444446E-2"/>
  </r>
  <r>
    <x v="26"/>
    <x v="41"/>
    <s v="RIYADH"/>
    <n v="0"/>
    <n v="0"/>
    <n v="0"/>
    <n v="0"/>
    <s v=""/>
    <n v="2265"/>
    <n v="1435"/>
    <n v="908"/>
    <n v="0.63275261324041809"/>
    <n v="9"/>
    <n v="779"/>
    <n v="0.3504273504273504"/>
    <n v="2265"/>
    <n v="1444"/>
    <n v="779"/>
    <n v="0.3504273504273504"/>
  </r>
  <r>
    <x v="26"/>
    <x v="43"/>
    <s v="BELGRADE"/>
    <n v="0"/>
    <n v="0"/>
    <n v="0"/>
    <n v="0"/>
    <s v=""/>
    <n v="0"/>
    <n v="4"/>
    <n v="1"/>
    <n v="0.25"/>
    <n v="0"/>
    <n v="0"/>
    <n v="0"/>
    <s v=""/>
    <n v="4"/>
    <s v=""/>
    <s v=""/>
  </r>
  <r>
    <x v="26"/>
    <x v="46"/>
    <s v="PRETORIA"/>
    <n v="0"/>
    <n v="0"/>
    <n v="0"/>
    <n v="0"/>
    <s v=""/>
    <n v="5"/>
    <n v="5"/>
    <n v="0"/>
    <n v="0"/>
    <n v="0"/>
    <n v="0"/>
    <n v="0"/>
    <n v="5"/>
    <n v="5"/>
    <s v=""/>
    <s v=""/>
  </r>
  <r>
    <x v="26"/>
    <x v="78"/>
    <s v="MADRID"/>
    <n v="0"/>
    <n v="0"/>
    <n v="0"/>
    <n v="0"/>
    <s v=""/>
    <n v="95"/>
    <n v="69"/>
    <n v="4"/>
    <n v="5.7971014492753624E-2"/>
    <n v="0"/>
    <n v="23"/>
    <n v="0.25"/>
    <n v="95"/>
    <n v="69"/>
    <n v="23"/>
    <n v="0.25"/>
  </r>
  <r>
    <x v="26"/>
    <x v="101"/>
    <s v="STOCKHOLM"/>
    <n v="0"/>
    <n v="0"/>
    <n v="0"/>
    <n v="0"/>
    <s v=""/>
    <n v="9432"/>
    <n v="5634"/>
    <n v="1603"/>
    <n v="0.28452254171104013"/>
    <n v="5"/>
    <n v="2251"/>
    <n v="0.28529784537389102"/>
    <n v="9432"/>
    <n v="5639"/>
    <n v="2251"/>
    <n v="0.28529784537389102"/>
  </r>
  <r>
    <x v="26"/>
    <x v="50"/>
    <s v="BANGKOK"/>
    <n v="0"/>
    <n v="0"/>
    <n v="0"/>
    <n v="0"/>
    <s v=""/>
    <n v="17886"/>
    <n v="15522"/>
    <n v="2180"/>
    <n v="0.14044581883777862"/>
    <n v="5"/>
    <n v="2190"/>
    <n v="0.12361009200203195"/>
    <n v="17886"/>
    <n v="15527"/>
    <n v="2190"/>
    <n v="0.12361009200203195"/>
  </r>
  <r>
    <x v="26"/>
    <x v="52"/>
    <s v="ISTANBUL"/>
    <n v="0"/>
    <n v="0"/>
    <n v="0"/>
    <n v="0"/>
    <s v=""/>
    <n v="21661"/>
    <n v="15735"/>
    <n v="8110"/>
    <n v="0.51541150301874805"/>
    <n v="1"/>
    <n v="5742"/>
    <n v="0.26734332805661609"/>
    <n v="21661"/>
    <n v="15736"/>
    <n v="5742"/>
    <n v="0.26734332805661609"/>
  </r>
  <r>
    <x v="26"/>
    <x v="53"/>
    <s v="ABU DHABI"/>
    <n v="0"/>
    <n v="0"/>
    <n v="0"/>
    <n v="0"/>
    <s v=""/>
    <n v="6312"/>
    <n v="3654"/>
    <n v="507"/>
    <n v="0.13875205254515599"/>
    <n v="28"/>
    <n v="2532"/>
    <n v="0.40746700997747021"/>
    <n v="6312"/>
    <n v="3682"/>
    <n v="2532"/>
    <n v="0.40746700997747021"/>
  </r>
  <r>
    <x v="26"/>
    <x v="54"/>
    <s v="LONDON"/>
    <n v="0"/>
    <n v="0"/>
    <n v="0"/>
    <n v="0"/>
    <s v=""/>
    <n v="6"/>
    <n v="5"/>
    <n v="5"/>
    <n v="1"/>
    <n v="0"/>
    <n v="0"/>
    <n v="0"/>
    <n v="6"/>
    <n v="5"/>
    <s v=""/>
    <s v=""/>
  </r>
  <r>
    <x v="26"/>
    <x v="55"/>
    <s v="WASHINGTON, DC"/>
    <n v="0"/>
    <n v="0"/>
    <n v="0"/>
    <n v="0"/>
    <s v=""/>
    <n v="5325"/>
    <n v="4018"/>
    <n v="797"/>
    <n v="0.19835739173718267"/>
    <n v="10"/>
    <n v="1036"/>
    <n v="0.20458135860979462"/>
    <n v="5325"/>
    <n v="4028"/>
    <n v="1036"/>
    <n v="0.20458135860979462"/>
  </r>
  <r>
    <x v="27"/>
    <x v="1"/>
    <s v="ANNABA"/>
    <n v="0"/>
    <n v="0"/>
    <n v="0"/>
    <n v="0"/>
    <s v=""/>
    <n v="4763"/>
    <n v="3282"/>
    <n v="1523"/>
    <n v="0.46404631322364415"/>
    <n v="19"/>
    <n v="1462"/>
    <n v="0.30694940163762335"/>
    <n v="4763"/>
    <n v="3301"/>
    <n v="1462"/>
    <n v="0.30694940163762335"/>
  </r>
  <r>
    <x v="27"/>
    <x v="2"/>
    <s v="BUENOS AIRES"/>
    <n v="0"/>
    <n v="0"/>
    <n v="0"/>
    <n v="0"/>
    <s v=""/>
    <n v="56"/>
    <n v="50"/>
    <n v="30"/>
    <n v="0.6"/>
    <n v="0"/>
    <n v="6"/>
    <n v="0.10714285714285714"/>
    <n v="56"/>
    <n v="50"/>
    <n v="6"/>
    <n v="0.10714285714285714"/>
  </r>
  <r>
    <x v="27"/>
    <x v="3"/>
    <s v="SYDNEY"/>
    <n v="0"/>
    <n v="0"/>
    <n v="0"/>
    <n v="0"/>
    <s v=""/>
    <n v="1215"/>
    <n v="1204"/>
    <n v="1202"/>
    <n v="0.99833887043189373"/>
    <n v="4"/>
    <n v="7"/>
    <n v="5.7613168724279839E-3"/>
    <n v="1215"/>
    <n v="1208"/>
    <n v="7"/>
    <n v="5.7613168724279839E-3"/>
  </r>
  <r>
    <x v="27"/>
    <x v="102"/>
    <s v="VIENNA"/>
    <n v="0"/>
    <n v="0"/>
    <n v="0"/>
    <n v="0"/>
    <s v=""/>
    <n v="331"/>
    <n v="330"/>
    <n v="306"/>
    <n v="0.92727272727272725"/>
    <n v="0"/>
    <n v="1"/>
    <n v="3.0211480362537764E-3"/>
    <n v="331"/>
    <n v="330"/>
    <n v="1"/>
    <n v="3.0211480362537764E-3"/>
  </r>
  <r>
    <x v="27"/>
    <x v="4"/>
    <s v="BAKU"/>
    <n v="0"/>
    <n v="0"/>
    <n v="0"/>
    <n v="0"/>
    <s v=""/>
    <n v="1860"/>
    <n v="1556"/>
    <n v="1083"/>
    <n v="0.69601542416452444"/>
    <n v="0"/>
    <n v="304"/>
    <n v="0.16344086021505377"/>
    <n v="1860"/>
    <n v="1556"/>
    <n v="304"/>
    <n v="0.16344086021505377"/>
  </r>
  <r>
    <x v="27"/>
    <x v="95"/>
    <s v="DHAKA"/>
    <n v="0"/>
    <n v="0"/>
    <n v="0"/>
    <n v="0"/>
    <s v=""/>
    <n v="1288"/>
    <n v="911"/>
    <n v="146"/>
    <n v="0.16026344676180021"/>
    <n v="19"/>
    <n v="358"/>
    <n v="0.27795031055900621"/>
    <n v="1288"/>
    <n v="930"/>
    <n v="358"/>
    <n v="0.27795031055900621"/>
  </r>
  <r>
    <x v="27"/>
    <x v="6"/>
    <s v="RIO DE JANEIRO"/>
    <n v="0"/>
    <n v="0"/>
    <n v="0"/>
    <n v="0"/>
    <s v=""/>
    <n v="24"/>
    <n v="17"/>
    <n v="16"/>
    <n v="0.94117647058823528"/>
    <n v="0"/>
    <n v="7"/>
    <n v="0.29166666666666669"/>
    <n v="24"/>
    <n v="17"/>
    <n v="7"/>
    <n v="0.29166666666666669"/>
  </r>
  <r>
    <x v="27"/>
    <x v="6"/>
    <s v="SAO PAULO"/>
    <n v="0"/>
    <n v="0"/>
    <n v="0"/>
    <n v="0"/>
    <s v=""/>
    <n v="94"/>
    <n v="82"/>
    <n v="63"/>
    <n v="0.76829268292682928"/>
    <n v="0"/>
    <n v="12"/>
    <n v="0.1276595744680851"/>
    <n v="94"/>
    <n v="82"/>
    <n v="12"/>
    <n v="0.1276595744680851"/>
  </r>
  <r>
    <x v="27"/>
    <x v="62"/>
    <s v="YAONDE"/>
    <n v="0"/>
    <n v="0"/>
    <n v="0"/>
    <n v="0"/>
    <s v=""/>
    <n v="2210"/>
    <n v="1297"/>
    <n v="214"/>
    <n v="0.16499614494988435"/>
    <n v="2"/>
    <n v="911"/>
    <n v="0.41221719457013573"/>
    <n v="2210"/>
    <n v="1299"/>
    <n v="911"/>
    <n v="0.41221719457013573"/>
  </r>
  <r>
    <x v="27"/>
    <x v="7"/>
    <s v="MONTREAL"/>
    <n v="0"/>
    <n v="0"/>
    <n v="0"/>
    <n v="0"/>
    <s v=""/>
    <n v="2034"/>
    <n v="1888"/>
    <n v="995"/>
    <n v="0.52701271186440679"/>
    <n v="19"/>
    <n v="127"/>
    <n v="6.2438544739429697E-2"/>
    <n v="2034"/>
    <n v="1907"/>
    <n v="127"/>
    <n v="6.2438544739429697E-2"/>
  </r>
  <r>
    <x v="27"/>
    <x v="7"/>
    <s v="OTTAWA"/>
    <n v="0"/>
    <n v="0"/>
    <n v="0"/>
    <n v="0"/>
    <s v=""/>
    <n v="3"/>
    <n v="3"/>
    <n v="3"/>
    <n v="1"/>
    <n v="0"/>
    <n v="0"/>
    <n v="0"/>
    <n v="3"/>
    <n v="3"/>
    <s v=""/>
    <s v=""/>
  </r>
  <r>
    <x v="27"/>
    <x v="7"/>
    <s v="VANCOUVER"/>
    <n v="1"/>
    <n v="1"/>
    <n v="0"/>
    <n v="0"/>
    <n v="0"/>
    <n v="2521"/>
    <n v="2410"/>
    <n v="1071"/>
    <n v="0.44439834024896263"/>
    <n v="2"/>
    <n v="109"/>
    <n v="4.32368107893693E-2"/>
    <n v="2522"/>
    <n v="2413"/>
    <n v="109"/>
    <n v="4.3219666931007136E-2"/>
  </r>
  <r>
    <x v="27"/>
    <x v="8"/>
    <s v="SANTIAGO DE CHILE"/>
    <n v="0"/>
    <n v="0"/>
    <n v="0"/>
    <n v="0"/>
    <s v=""/>
    <n v="50"/>
    <n v="45"/>
    <n v="32"/>
    <n v="0.71111111111111114"/>
    <n v="0"/>
    <n v="5"/>
    <n v="0.1"/>
    <n v="50"/>
    <n v="45"/>
    <n v="5"/>
    <n v="0.1"/>
  </r>
  <r>
    <x v="27"/>
    <x v="9"/>
    <s v="BEIJING"/>
    <n v="0"/>
    <n v="0"/>
    <n v="0"/>
    <n v="0"/>
    <s v=""/>
    <n v="28790"/>
    <n v="27711"/>
    <n v="10272"/>
    <n v="0.37068312222583089"/>
    <n v="4"/>
    <n v="1075"/>
    <n v="3.7339353942341093E-2"/>
    <n v="28790"/>
    <n v="27715"/>
    <n v="1075"/>
    <n v="3.7339353942341093E-2"/>
  </r>
  <r>
    <x v="27"/>
    <x v="9"/>
    <s v="GUANGZHOU (CANTON)"/>
    <n v="0"/>
    <n v="0"/>
    <n v="0"/>
    <n v="0"/>
    <s v=""/>
    <n v="14597"/>
    <n v="13397"/>
    <n v="3702"/>
    <n v="0.27633052175860268"/>
    <n v="1"/>
    <n v="1199"/>
    <n v="8.2140165787490574E-2"/>
    <n v="14597"/>
    <n v="13398"/>
    <n v="1199"/>
    <n v="8.2140165787490574E-2"/>
  </r>
  <r>
    <x v="27"/>
    <x v="9"/>
    <s v="SHANGHAI"/>
    <n v="0"/>
    <n v="0"/>
    <n v="0"/>
    <n v="0"/>
    <s v=""/>
    <n v="41442"/>
    <n v="39999"/>
    <n v="31065"/>
    <n v="0.7766444161104028"/>
    <n v="0"/>
    <n v="1443"/>
    <n v="3.481974808165629E-2"/>
    <n v="41442"/>
    <n v="39999"/>
    <n v="1443"/>
    <n v="3.481974808165629E-2"/>
  </r>
  <r>
    <x v="27"/>
    <x v="10"/>
    <s v="BOGOTA"/>
    <n v="0"/>
    <n v="0"/>
    <n v="0"/>
    <n v="0"/>
    <s v=""/>
    <n v="29"/>
    <n v="27"/>
    <n v="26"/>
    <n v="0.96296296296296291"/>
    <n v="1"/>
    <n v="1"/>
    <n v="3.4482758620689655E-2"/>
    <n v="29"/>
    <n v="28"/>
    <n v="1"/>
    <n v="3.4482758620689655E-2"/>
  </r>
  <r>
    <x v="27"/>
    <x v="63"/>
    <s v="KINSHASA"/>
    <n v="0"/>
    <n v="0"/>
    <n v="0"/>
    <n v="0"/>
    <s v=""/>
    <n v="2630"/>
    <n v="684"/>
    <n v="235"/>
    <n v="0.3435672514619883"/>
    <n v="30"/>
    <n v="1916"/>
    <n v="0.72851711026615973"/>
    <n v="2630"/>
    <n v="714"/>
    <n v="1916"/>
    <n v="0.72851711026615973"/>
  </r>
  <r>
    <x v="27"/>
    <x v="111"/>
    <s v="SAN JOSE"/>
    <n v="0"/>
    <n v="0"/>
    <n v="0"/>
    <n v="0"/>
    <s v=""/>
    <n v="27"/>
    <n v="27"/>
    <n v="13"/>
    <n v="0.48148148148148145"/>
    <n v="0"/>
    <n v="0"/>
    <n v="0"/>
    <n v="27"/>
    <n v="27"/>
    <s v=""/>
    <s v=""/>
  </r>
  <r>
    <x v="27"/>
    <x v="64"/>
    <s v="ABIDJAN"/>
    <n v="0"/>
    <n v="0"/>
    <n v="0"/>
    <n v="0"/>
    <s v=""/>
    <n v="1436"/>
    <n v="894"/>
    <n v="279"/>
    <n v="0.31208053691275167"/>
    <n v="14"/>
    <n v="528"/>
    <n v="0.36768802228412256"/>
    <n v="1436"/>
    <n v="908"/>
    <n v="528"/>
    <n v="0.36768802228412256"/>
  </r>
  <r>
    <x v="27"/>
    <x v="11"/>
    <s v="HAVANA"/>
    <n v="3"/>
    <n v="0"/>
    <n v="0"/>
    <n v="3"/>
    <n v="1"/>
    <n v="944"/>
    <n v="812"/>
    <n v="96"/>
    <n v="0.11822660098522167"/>
    <n v="1"/>
    <n v="131"/>
    <n v="0.13877118644067796"/>
    <n v="947"/>
    <n v="813"/>
    <n v="134"/>
    <n v="0.14149947201689547"/>
  </r>
  <r>
    <x v="27"/>
    <x v="113"/>
    <s v="SANTO DOMINGO"/>
    <n v="0"/>
    <n v="0"/>
    <n v="0"/>
    <n v="0"/>
    <s v=""/>
    <n v="1876"/>
    <n v="1316"/>
    <n v="877"/>
    <n v="0.6664133738601824"/>
    <n v="0"/>
    <n v="560"/>
    <n v="0.29850746268656714"/>
    <n v="1876"/>
    <n v="1316"/>
    <n v="560"/>
    <n v="0.29850746268656714"/>
  </r>
  <r>
    <x v="27"/>
    <x v="114"/>
    <s v="QUITO"/>
    <n v="0"/>
    <n v="0"/>
    <n v="0"/>
    <n v="0"/>
    <s v=""/>
    <n v="2299"/>
    <n v="1663"/>
    <n v="1631"/>
    <n v="0.98075766686710764"/>
    <n v="0"/>
    <n v="636"/>
    <n v="0.27664201826881252"/>
    <n v="2299"/>
    <n v="1663"/>
    <n v="636"/>
    <n v="0.27664201826881252"/>
  </r>
  <r>
    <x v="27"/>
    <x v="13"/>
    <s v="CAIRO"/>
    <n v="0"/>
    <n v="0"/>
    <n v="0"/>
    <n v="0"/>
    <s v=""/>
    <n v="5643"/>
    <n v="4166"/>
    <n v="1306"/>
    <n v="0.31349015842534805"/>
    <n v="82"/>
    <n v="1395"/>
    <n v="0.24720893141945774"/>
    <n v="5643"/>
    <n v="4248"/>
    <n v="1395"/>
    <n v="0.24720893141945774"/>
  </r>
  <r>
    <x v="27"/>
    <x v="14"/>
    <s v="ADDIS ABEBA"/>
    <n v="0"/>
    <n v="0"/>
    <n v="0"/>
    <n v="0"/>
    <s v=""/>
    <n v="1210"/>
    <n v="805"/>
    <n v="54"/>
    <n v="6.70807453416149E-2"/>
    <n v="83"/>
    <n v="322"/>
    <n v="0.26611570247933886"/>
    <n v="1210"/>
    <n v="888"/>
    <n v="322"/>
    <n v="0.26611570247933886"/>
  </r>
  <r>
    <x v="27"/>
    <x v="67"/>
    <s v="PARIS"/>
    <n v="0"/>
    <n v="0"/>
    <n v="0"/>
    <n v="0"/>
    <s v=""/>
    <n v="6"/>
    <n v="6"/>
    <n v="5"/>
    <n v="0.83333333333333337"/>
    <n v="0"/>
    <n v="0"/>
    <n v="0"/>
    <n v="6"/>
    <n v="6"/>
    <s v=""/>
    <s v=""/>
  </r>
  <r>
    <x v="27"/>
    <x v="15"/>
    <s v="TBILISSI"/>
    <n v="0"/>
    <n v="0"/>
    <n v="0"/>
    <n v="0"/>
    <s v=""/>
    <n v="773"/>
    <n v="725"/>
    <n v="552"/>
    <n v="0.76137931034482753"/>
    <n v="6"/>
    <n v="42"/>
    <n v="5.4333764553686936E-2"/>
    <n v="773"/>
    <n v="731"/>
    <n v="42"/>
    <n v="5.4333764553686936E-2"/>
  </r>
  <r>
    <x v="27"/>
    <x v="16"/>
    <s v="BERLIN"/>
    <n v="0"/>
    <n v="0"/>
    <n v="0"/>
    <n v="0"/>
    <s v=""/>
    <n v="3"/>
    <n v="2"/>
    <n v="0"/>
    <n v="0"/>
    <n v="1"/>
    <n v="0"/>
    <n v="0"/>
    <n v="3"/>
    <n v="3"/>
    <s v=""/>
    <s v=""/>
  </r>
  <r>
    <x v="27"/>
    <x v="16"/>
    <s v="STUTTGART"/>
    <n v="0"/>
    <n v="0"/>
    <n v="0"/>
    <n v="0"/>
    <s v=""/>
    <n v="15"/>
    <n v="15"/>
    <n v="15"/>
    <n v="1"/>
    <n v="0"/>
    <n v="0"/>
    <n v="0"/>
    <n v="15"/>
    <n v="15"/>
    <s v=""/>
    <s v=""/>
  </r>
  <r>
    <x v="27"/>
    <x v="92"/>
    <s v="ACCRA"/>
    <n v="25"/>
    <n v="22"/>
    <n v="19"/>
    <n v="3"/>
    <n v="0.12"/>
    <n v="4628"/>
    <n v="2778"/>
    <n v="483"/>
    <n v="0.17386609071274298"/>
    <n v="0"/>
    <n v="1850"/>
    <n v="0.39974070872947276"/>
    <n v="4653"/>
    <n v="2800"/>
    <n v="1853"/>
    <n v="0.39823769611003651"/>
  </r>
  <r>
    <x v="27"/>
    <x v="68"/>
    <s v="ATHENS"/>
    <n v="0"/>
    <n v="0"/>
    <n v="0"/>
    <n v="0"/>
    <s v=""/>
    <n v="1"/>
    <n v="1"/>
    <n v="1"/>
    <n v="1"/>
    <n v="0"/>
    <n v="0"/>
    <n v="0"/>
    <n v="1"/>
    <n v="1"/>
    <s v=""/>
    <s v=""/>
  </r>
  <r>
    <x v="27"/>
    <x v="17"/>
    <s v="HONG KONG"/>
    <n v="0"/>
    <n v="0"/>
    <n v="0"/>
    <n v="0"/>
    <s v=""/>
    <n v="939"/>
    <n v="885"/>
    <n v="205"/>
    <n v="0.23163841807909605"/>
    <n v="0"/>
    <n v="54"/>
    <n v="5.7507987220447282E-2"/>
    <n v="939"/>
    <n v="885"/>
    <n v="54"/>
    <n v="5.7507987220447282E-2"/>
  </r>
  <r>
    <x v="27"/>
    <x v="18"/>
    <s v="NEW DELHI"/>
    <n v="0"/>
    <n v="0"/>
    <n v="0"/>
    <n v="0"/>
    <s v=""/>
    <n v="226044"/>
    <n v="195369"/>
    <n v="157454"/>
    <n v="0.80593134018191215"/>
    <n v="45"/>
    <n v="30630"/>
    <n v="0.13550459202633117"/>
    <n v="226044"/>
    <n v="195414"/>
    <n v="30630"/>
    <n v="0.13550459202633117"/>
  </r>
  <r>
    <x v="27"/>
    <x v="19"/>
    <s v="JAKARTA"/>
    <n v="0"/>
    <n v="0"/>
    <n v="0"/>
    <n v="0"/>
    <s v=""/>
    <n v="19162"/>
    <n v="17310"/>
    <n v="2879"/>
    <n v="0.16632004621606009"/>
    <n v="83"/>
    <n v="1769"/>
    <n v="9.2318129631562468E-2"/>
    <n v="19162"/>
    <n v="17393"/>
    <n v="1769"/>
    <n v="9.2318129631562468E-2"/>
  </r>
  <r>
    <x v="27"/>
    <x v="20"/>
    <s v="TEHERAN"/>
    <n v="0"/>
    <n v="0"/>
    <n v="0"/>
    <n v="0"/>
    <s v=""/>
    <n v="5746"/>
    <n v="4568"/>
    <n v="1356"/>
    <n v="0.29684763572679512"/>
    <n v="170"/>
    <n v="1008"/>
    <n v="0.17542638357117996"/>
    <n v="5746"/>
    <n v="4738"/>
    <n v="1008"/>
    <n v="0.17542638357117996"/>
  </r>
  <r>
    <x v="27"/>
    <x v="22"/>
    <s v="TEL AVIV"/>
    <n v="0"/>
    <n v="0"/>
    <n v="0"/>
    <n v="0"/>
    <s v=""/>
    <n v="232"/>
    <n v="214"/>
    <n v="212"/>
    <n v="0.99065420560747663"/>
    <n v="0"/>
    <n v="18"/>
    <n v="7.7586206896551727E-2"/>
    <n v="232"/>
    <n v="214"/>
    <n v="18"/>
    <n v="7.7586206896551727E-2"/>
  </r>
  <r>
    <x v="27"/>
    <x v="70"/>
    <s v="MILAN"/>
    <n v="0"/>
    <n v="0"/>
    <n v="0"/>
    <n v="0"/>
    <s v=""/>
    <n v="15"/>
    <n v="13"/>
    <n v="13"/>
    <n v="1"/>
    <n v="2"/>
    <n v="0"/>
    <n v="0"/>
    <n v="15"/>
    <n v="15"/>
    <s v=""/>
    <s v=""/>
  </r>
  <r>
    <x v="27"/>
    <x v="70"/>
    <s v="ROME"/>
    <n v="0"/>
    <n v="0"/>
    <n v="0"/>
    <n v="0"/>
    <s v=""/>
    <n v="4"/>
    <n v="4"/>
    <n v="3"/>
    <n v="0.75"/>
    <n v="0"/>
    <n v="0"/>
    <n v="0"/>
    <n v="4"/>
    <n v="4"/>
    <s v=""/>
    <s v=""/>
  </r>
  <r>
    <x v="27"/>
    <x v="23"/>
    <s v="TOKYO"/>
    <n v="0"/>
    <n v="0"/>
    <n v="0"/>
    <n v="0"/>
    <s v=""/>
    <n v="857"/>
    <n v="802"/>
    <n v="397"/>
    <n v="0.49501246882793015"/>
    <n v="2"/>
    <n v="53"/>
    <n v="6.1843640606767794E-2"/>
    <n v="857"/>
    <n v="804"/>
    <n v="53"/>
    <n v="6.1843640606767794E-2"/>
  </r>
  <r>
    <x v="27"/>
    <x v="24"/>
    <s v="AMMAN"/>
    <n v="0"/>
    <n v="0"/>
    <n v="0"/>
    <n v="0"/>
    <s v=""/>
    <n v="2782"/>
    <n v="2436"/>
    <n v="813"/>
    <n v="0.33374384236453203"/>
    <n v="128"/>
    <n v="218"/>
    <n v="7.8360891445003591E-2"/>
    <n v="2782"/>
    <n v="2564"/>
    <n v="218"/>
    <n v="7.8360891445003591E-2"/>
  </r>
  <r>
    <x v="27"/>
    <x v="25"/>
    <s v="ASTANA"/>
    <n v="0"/>
    <n v="0"/>
    <n v="0"/>
    <n v="0"/>
    <s v=""/>
    <n v="4272"/>
    <n v="3650"/>
    <n v="885"/>
    <n v="0.24246575342465754"/>
    <n v="97"/>
    <n v="525"/>
    <n v="0.12289325842696629"/>
    <n v="4272"/>
    <n v="3747"/>
    <n v="525"/>
    <n v="0.12289325842696629"/>
  </r>
  <r>
    <x v="27"/>
    <x v="26"/>
    <s v="NAIROBI"/>
    <n v="0"/>
    <n v="0"/>
    <n v="0"/>
    <n v="0"/>
    <s v=""/>
    <n v="4245"/>
    <n v="3264"/>
    <n v="1639"/>
    <n v="0.5021446078431373"/>
    <n v="189"/>
    <n v="792"/>
    <n v="0.18657243816254418"/>
    <n v="4245"/>
    <n v="3453"/>
    <n v="792"/>
    <n v="0.18657243816254418"/>
  </r>
  <r>
    <x v="27"/>
    <x v="83"/>
    <s v="PRISTINA"/>
    <n v="0"/>
    <n v="0"/>
    <n v="0"/>
    <n v="0"/>
    <s v=""/>
    <n v="723"/>
    <n v="699"/>
    <n v="696"/>
    <n v="0.99570815450643779"/>
    <n v="3"/>
    <n v="21"/>
    <n v="2.9045643153526972E-2"/>
    <n v="723"/>
    <n v="702"/>
    <n v="21"/>
    <n v="2.9045643153526972E-2"/>
  </r>
  <r>
    <x v="27"/>
    <x v="143"/>
    <s v="BISHKEK"/>
    <n v="0"/>
    <n v="0"/>
    <n v="0"/>
    <n v="0"/>
    <s v=""/>
    <n v="3317"/>
    <n v="2406"/>
    <n v="414"/>
    <n v="0.17206982543640897"/>
    <n v="48"/>
    <n v="863"/>
    <n v="0.2601748567983117"/>
    <n v="3317"/>
    <n v="2454"/>
    <n v="863"/>
    <n v="0.2601748567983117"/>
  </r>
  <r>
    <x v="27"/>
    <x v="28"/>
    <s v="BEIRUT"/>
    <n v="0"/>
    <n v="0"/>
    <n v="0"/>
    <n v="0"/>
    <s v=""/>
    <n v="2866"/>
    <n v="2436"/>
    <n v="1436"/>
    <n v="0.58949096880131358"/>
    <n v="46"/>
    <n v="384"/>
    <n v="0.13398464759246337"/>
    <n v="2866"/>
    <n v="2482"/>
    <n v="384"/>
    <n v="0.13398464759246337"/>
  </r>
  <r>
    <x v="27"/>
    <x v="122"/>
    <s v="ANTANANARIVO"/>
    <n v="0"/>
    <n v="0"/>
    <n v="0"/>
    <n v="0"/>
    <s v=""/>
    <n v="901"/>
    <n v="653"/>
    <n v="167"/>
    <n v="0.2557427258805513"/>
    <n v="0"/>
    <n v="248"/>
    <n v="0.27524972253052166"/>
    <n v="901"/>
    <n v="653"/>
    <n v="248"/>
    <n v="0.27524972253052166"/>
  </r>
  <r>
    <x v="27"/>
    <x v="30"/>
    <s v="MEXICO CITY"/>
    <n v="0"/>
    <n v="0"/>
    <n v="0"/>
    <n v="0"/>
    <s v=""/>
    <n v="132"/>
    <n v="120"/>
    <n v="82"/>
    <n v="0.68333333333333335"/>
    <n v="5"/>
    <n v="7"/>
    <n v="5.3030303030303032E-2"/>
    <n v="132"/>
    <n v="125"/>
    <n v="7"/>
    <n v="5.3030303030303032E-2"/>
  </r>
  <r>
    <x v="27"/>
    <x v="31"/>
    <s v="RABAT"/>
    <n v="0"/>
    <n v="0"/>
    <n v="0"/>
    <n v="0"/>
    <s v=""/>
    <n v="6313"/>
    <n v="4714"/>
    <n v="3777"/>
    <n v="0.80123037759864235"/>
    <n v="11"/>
    <n v="1588"/>
    <n v="0.2515444321241882"/>
    <n v="6313"/>
    <n v="4725"/>
    <n v="1588"/>
    <n v="0.2515444321241882"/>
  </r>
  <r>
    <x v="27"/>
    <x v="100"/>
    <s v="KATHMANDU"/>
    <n v="0"/>
    <n v="0"/>
    <n v="0"/>
    <n v="0"/>
    <s v=""/>
    <n v="2581"/>
    <n v="1756"/>
    <n v="172"/>
    <n v="9.7949886104783598E-2"/>
    <n v="19"/>
    <n v="806"/>
    <n v="0.3122820612165827"/>
    <n v="2581"/>
    <n v="1775"/>
    <n v="806"/>
    <n v="0.3122820612165827"/>
  </r>
  <r>
    <x v="27"/>
    <x v="72"/>
    <s v="THE HAGUE"/>
    <n v="0"/>
    <n v="0"/>
    <n v="0"/>
    <n v="0"/>
    <s v=""/>
    <n v="1"/>
    <n v="1"/>
    <n v="1"/>
    <n v="1"/>
    <n v="0"/>
    <n v="0"/>
    <n v="0"/>
    <n v="1"/>
    <n v="1"/>
    <s v=""/>
    <s v=""/>
  </r>
  <r>
    <x v="27"/>
    <x v="129"/>
    <s v="WELLINGTON"/>
    <n v="0"/>
    <n v="0"/>
    <n v="0"/>
    <n v="0"/>
    <s v=""/>
    <n v="267"/>
    <n v="259"/>
    <n v="223"/>
    <n v="0.86100386100386095"/>
    <n v="7"/>
    <n v="1"/>
    <n v="3.7453183520599251E-3"/>
    <n v="267"/>
    <n v="266"/>
    <n v="1"/>
    <n v="3.7453183520599251E-3"/>
  </r>
  <r>
    <x v="27"/>
    <x v="32"/>
    <s v="ABUJA"/>
    <n v="0"/>
    <n v="0"/>
    <n v="0"/>
    <n v="0"/>
    <s v=""/>
    <n v="2597"/>
    <n v="1805"/>
    <n v="346"/>
    <n v="0.19168975069252078"/>
    <n v="85"/>
    <n v="707"/>
    <n v="0.27223719676549868"/>
    <n v="2597"/>
    <n v="1890"/>
    <n v="707"/>
    <n v="0.27223719676549868"/>
  </r>
  <r>
    <x v="27"/>
    <x v="35"/>
    <s v="ISLAMABAD"/>
    <n v="0"/>
    <n v="0"/>
    <n v="0"/>
    <n v="0"/>
    <s v=""/>
    <n v="4682"/>
    <n v="2253"/>
    <n v="320"/>
    <n v="0.14203284509542832"/>
    <n v="78"/>
    <n v="2351"/>
    <n v="0.50213583938487827"/>
    <n v="4682"/>
    <n v="2331"/>
    <n v="2351"/>
    <n v="0.50213583938487827"/>
  </r>
  <r>
    <x v="27"/>
    <x v="87"/>
    <s v="RAMALLAH"/>
    <n v="0"/>
    <n v="0"/>
    <n v="0"/>
    <n v="0"/>
    <s v=""/>
    <n v="652"/>
    <n v="558"/>
    <n v="185"/>
    <n v="0.33154121863799285"/>
    <n v="6"/>
    <n v="88"/>
    <n v="0.13496932515337423"/>
    <n v="652"/>
    <n v="564"/>
    <n v="88"/>
    <n v="0.13496932515337423"/>
  </r>
  <r>
    <x v="27"/>
    <x v="36"/>
    <s v="LIMA"/>
    <n v="0"/>
    <n v="0"/>
    <n v="0"/>
    <n v="0"/>
    <s v=""/>
    <n v="99"/>
    <n v="93"/>
    <n v="89"/>
    <n v="0.956989247311828"/>
    <n v="0"/>
    <n v="6"/>
    <n v="6.0606060606060608E-2"/>
    <n v="99"/>
    <n v="93"/>
    <n v="6"/>
    <n v="6.0606060606060608E-2"/>
  </r>
  <r>
    <x v="27"/>
    <x v="37"/>
    <s v="MANILA"/>
    <n v="0"/>
    <n v="0"/>
    <n v="0"/>
    <n v="0"/>
    <s v=""/>
    <n v="16001"/>
    <n v="15317"/>
    <n v="13398"/>
    <n v="0.87471436965463212"/>
    <n v="1"/>
    <n v="683"/>
    <n v="4.2684832197987625E-2"/>
    <n v="16001"/>
    <n v="15318"/>
    <n v="683"/>
    <n v="4.2684832197987625E-2"/>
  </r>
  <r>
    <x v="27"/>
    <x v="38"/>
    <s v="DOHA"/>
    <n v="0"/>
    <n v="0"/>
    <n v="0"/>
    <n v="0"/>
    <s v=""/>
    <n v="12549"/>
    <n v="11466"/>
    <n v="11438"/>
    <n v="0.99755799755799757"/>
    <n v="175"/>
    <n v="908"/>
    <n v="7.235636305681728E-2"/>
    <n v="12549"/>
    <n v="11641"/>
    <n v="908"/>
    <n v="7.235636305681728E-2"/>
  </r>
  <r>
    <x v="27"/>
    <x v="39"/>
    <s v="BUCHAREST"/>
    <n v="0"/>
    <n v="0"/>
    <n v="0"/>
    <n v="0"/>
    <s v=""/>
    <n v="46"/>
    <n v="46"/>
    <n v="46"/>
    <n v="1"/>
    <n v="0"/>
    <n v="0"/>
    <n v="0"/>
    <n v="46"/>
    <n v="46"/>
    <s v=""/>
    <s v=""/>
  </r>
  <r>
    <x v="27"/>
    <x v="40"/>
    <s v="MOSCOW"/>
    <n v="0"/>
    <n v="0"/>
    <n v="0"/>
    <n v="0"/>
    <s v=""/>
    <n v="11378"/>
    <n v="9065"/>
    <n v="5759"/>
    <n v="0.63530060672917821"/>
    <n v="1280"/>
    <n v="1033"/>
    <n v="9.0789242397609424E-2"/>
    <n v="11378"/>
    <n v="10345"/>
    <n v="1033"/>
    <n v="9.0789242397609424E-2"/>
  </r>
  <r>
    <x v="27"/>
    <x v="41"/>
    <s v="RIYADH"/>
    <n v="0"/>
    <n v="0"/>
    <n v="0"/>
    <n v="0"/>
    <s v=""/>
    <n v="31146"/>
    <n v="29593"/>
    <n v="26449"/>
    <n v="0.89375865914236474"/>
    <n v="102"/>
    <n v="1451"/>
    <n v="4.658704167469338E-2"/>
    <n v="31146"/>
    <n v="29695"/>
    <n v="1451"/>
    <n v="4.658704167469338E-2"/>
  </r>
  <r>
    <x v="27"/>
    <x v="42"/>
    <s v="DAKAR"/>
    <n v="0"/>
    <n v="0"/>
    <n v="0"/>
    <n v="0"/>
    <s v=""/>
    <n v="2638"/>
    <n v="1640"/>
    <n v="449"/>
    <n v="0.27378048780487807"/>
    <n v="1"/>
    <n v="997"/>
    <n v="0.37793783169067474"/>
    <n v="2638"/>
    <n v="1641"/>
    <n v="997"/>
    <n v="0.37793783169067474"/>
  </r>
  <r>
    <x v="27"/>
    <x v="43"/>
    <s v="BELGRADE"/>
    <n v="0"/>
    <n v="0"/>
    <n v="0"/>
    <n v="0"/>
    <s v=""/>
    <n v="1586"/>
    <n v="1458"/>
    <n v="702"/>
    <n v="0.48148148148148145"/>
    <n v="8"/>
    <n v="120"/>
    <n v="7.5662042875157626E-2"/>
    <n v="1586"/>
    <n v="1466"/>
    <n v="120"/>
    <n v="7.5662042875157626E-2"/>
  </r>
  <r>
    <x v="27"/>
    <x v="77"/>
    <s v="SINGAPORE"/>
    <n v="0"/>
    <n v="0"/>
    <n v="0"/>
    <n v="0"/>
    <s v=""/>
    <n v="4477"/>
    <n v="4293"/>
    <n v="2673"/>
    <n v="0.62264150943396224"/>
    <n v="71"/>
    <n v="113"/>
    <n v="2.524011614920706E-2"/>
    <n v="4477"/>
    <n v="4364"/>
    <n v="113"/>
    <n v="2.524011614920706E-2"/>
  </r>
  <r>
    <x v="27"/>
    <x v="46"/>
    <s v="PRETORIA"/>
    <n v="0"/>
    <n v="0"/>
    <n v="0"/>
    <n v="0"/>
    <s v=""/>
    <n v="8223"/>
    <n v="7228"/>
    <n v="3929"/>
    <n v="0.5435805201992252"/>
    <n v="87"/>
    <n v="908"/>
    <n v="0.11042198710932749"/>
    <n v="8223"/>
    <n v="7315"/>
    <n v="908"/>
    <n v="0.11042198710932749"/>
  </r>
  <r>
    <x v="27"/>
    <x v="47"/>
    <s v="SEOUL"/>
    <n v="0"/>
    <n v="0"/>
    <n v="0"/>
    <n v="0"/>
    <s v=""/>
    <n v="286"/>
    <n v="264"/>
    <n v="34"/>
    <n v="0.12878787878787878"/>
    <n v="1"/>
    <n v="21"/>
    <n v="7.3426573426573424E-2"/>
    <n v="286"/>
    <n v="265"/>
    <n v="21"/>
    <n v="7.3426573426573424E-2"/>
  </r>
  <r>
    <x v="27"/>
    <x v="78"/>
    <s v="MADRID"/>
    <n v="0"/>
    <n v="0"/>
    <n v="0"/>
    <n v="0"/>
    <s v=""/>
    <n v="11"/>
    <n v="9"/>
    <n v="8"/>
    <n v="0.88888888888888884"/>
    <n v="2"/>
    <n v="0"/>
    <n v="0"/>
    <n v="11"/>
    <n v="11"/>
    <s v=""/>
    <s v=""/>
  </r>
  <r>
    <x v="27"/>
    <x v="131"/>
    <s v="COLOMBO"/>
    <n v="14"/>
    <n v="4"/>
    <n v="4"/>
    <n v="10"/>
    <n v="0.7142857142857143"/>
    <n v="6908"/>
    <n v="4653"/>
    <n v="1236"/>
    <n v="0.26563507414571247"/>
    <n v="125"/>
    <n v="2130"/>
    <n v="0.30833815865663"/>
    <n v="6922"/>
    <n v="4782"/>
    <n v="2140"/>
    <n v="0.30915920254261775"/>
  </r>
  <r>
    <x v="27"/>
    <x v="101"/>
    <s v="STOCKHOLM"/>
    <n v="0"/>
    <n v="0"/>
    <n v="0"/>
    <n v="0"/>
    <s v=""/>
    <n v="2"/>
    <n v="1"/>
    <n v="1"/>
    <n v="1"/>
    <n v="1"/>
    <n v="0"/>
    <n v="0"/>
    <n v="2"/>
    <n v="2"/>
    <s v=""/>
    <s v=""/>
  </r>
  <r>
    <x v="27"/>
    <x v="49"/>
    <s v="TAIPEI"/>
    <n v="0"/>
    <n v="0"/>
    <n v="0"/>
    <n v="0"/>
    <s v=""/>
    <n v="164"/>
    <n v="160"/>
    <n v="38"/>
    <n v="0.23749999999999999"/>
    <n v="0"/>
    <n v="4"/>
    <n v="2.4390243902439025E-2"/>
    <n v="164"/>
    <n v="160"/>
    <n v="4"/>
    <n v="2.4390243902439025E-2"/>
  </r>
  <r>
    <x v="27"/>
    <x v="79"/>
    <s v="DAR ES SALAAM"/>
    <n v="1"/>
    <n v="0"/>
    <n v="0"/>
    <n v="1"/>
    <n v="1"/>
    <n v="1398"/>
    <n v="1297"/>
    <n v="418"/>
    <n v="0.32228218966846567"/>
    <n v="2"/>
    <n v="99"/>
    <n v="7.0815450643776826E-2"/>
    <n v="1399"/>
    <n v="1299"/>
    <n v="100"/>
    <n v="7.147962830593281E-2"/>
  </r>
  <r>
    <x v="27"/>
    <x v="50"/>
    <s v="BANGKOK"/>
    <n v="0"/>
    <n v="0"/>
    <n v="0"/>
    <n v="0"/>
    <s v=""/>
    <n v="26989"/>
    <n v="25762"/>
    <n v="5144"/>
    <n v="0.19967393835882308"/>
    <n v="2"/>
    <n v="1225"/>
    <n v="4.5388862129015523E-2"/>
    <n v="26989"/>
    <n v="25764"/>
    <n v="1225"/>
    <n v="4.5388862129015523E-2"/>
  </r>
  <r>
    <x v="27"/>
    <x v="51"/>
    <s v="TUNIS"/>
    <n v="0"/>
    <n v="0"/>
    <n v="0"/>
    <n v="0"/>
    <s v=""/>
    <n v="4539"/>
    <n v="3590"/>
    <n v="3556"/>
    <n v="0.9905292479108635"/>
    <n v="55"/>
    <n v="894"/>
    <n v="0.19695968274950429"/>
    <n v="4539"/>
    <n v="3645"/>
    <n v="894"/>
    <n v="0.19695968274950429"/>
  </r>
  <r>
    <x v="27"/>
    <x v="52"/>
    <s v="ISTANBUL"/>
    <n v="0"/>
    <n v="0"/>
    <n v="0"/>
    <n v="0"/>
    <s v=""/>
    <n v="23072"/>
    <n v="20792"/>
    <n v="16179"/>
    <n v="0.7781358214697961"/>
    <n v="22"/>
    <n v="2258"/>
    <n v="9.7867545076282939E-2"/>
    <n v="23072"/>
    <n v="20814"/>
    <n v="2258"/>
    <n v="9.7867545076282939E-2"/>
  </r>
  <r>
    <x v="27"/>
    <x v="53"/>
    <s v="ABU DHABI"/>
    <n v="1"/>
    <n v="1"/>
    <n v="1"/>
    <n v="0"/>
    <n v="0"/>
    <n v="25603"/>
    <n v="19881"/>
    <n v="13629"/>
    <n v="0.68552889693677377"/>
    <n v="273"/>
    <n v="5449"/>
    <n v="0.2128266218802484"/>
    <n v="25604"/>
    <n v="20155"/>
    <n v="5449"/>
    <n v="0.21281830963911888"/>
  </r>
  <r>
    <x v="27"/>
    <x v="54"/>
    <s v="LONDON"/>
    <n v="6"/>
    <n v="6"/>
    <n v="6"/>
    <n v="0"/>
    <n v="0"/>
    <n v="16123"/>
    <n v="14362"/>
    <n v="12864"/>
    <n v="0.89569697813674976"/>
    <n v="52"/>
    <n v="1709"/>
    <n v="0.10599764311852633"/>
    <n v="16129"/>
    <n v="14420"/>
    <n v="1709"/>
    <n v="0.10595821191642384"/>
  </r>
  <r>
    <x v="27"/>
    <x v="55"/>
    <s v="ATLANTA, GA"/>
    <n v="0"/>
    <n v="0"/>
    <n v="0"/>
    <n v="0"/>
    <s v=""/>
    <n v="1655"/>
    <n v="1643"/>
    <n v="1640"/>
    <n v="0.99817407181984175"/>
    <n v="2"/>
    <n v="10"/>
    <n v="6.0422960725075529E-3"/>
    <n v="1655"/>
    <n v="1645"/>
    <n v="10"/>
    <n v="6.0422960725075529E-3"/>
  </r>
  <r>
    <x v="27"/>
    <x v="55"/>
    <s v="NEW YORK, NY"/>
    <n v="0"/>
    <n v="0"/>
    <n v="0"/>
    <n v="0"/>
    <s v=""/>
    <n v="3426"/>
    <n v="3350"/>
    <n v="3338"/>
    <n v="0.99641791044776118"/>
    <n v="17"/>
    <n v="59"/>
    <n v="1.7221249270286048E-2"/>
    <n v="3426"/>
    <n v="3367"/>
    <n v="59"/>
    <n v="1.7221249270286048E-2"/>
  </r>
  <r>
    <x v="27"/>
    <x v="55"/>
    <s v="SAN FRANCISCO, CA"/>
    <n v="0"/>
    <n v="0"/>
    <n v="0"/>
    <n v="0"/>
    <s v=""/>
    <n v="3438"/>
    <n v="3089"/>
    <n v="3087"/>
    <n v="0.99935254127549367"/>
    <n v="17"/>
    <n v="332"/>
    <n v="9.6567771960442111E-2"/>
    <n v="3438"/>
    <n v="3106"/>
    <n v="332"/>
    <n v="9.6567771960442111E-2"/>
  </r>
  <r>
    <x v="27"/>
    <x v="55"/>
    <s v="WASHINGTON, DC"/>
    <n v="0"/>
    <n v="0"/>
    <n v="0"/>
    <n v="0"/>
    <s v=""/>
    <n v="1070"/>
    <n v="1058"/>
    <n v="1056"/>
    <n v="0.99810964083175802"/>
    <n v="3"/>
    <n v="9"/>
    <n v="8.4112149532710283E-3"/>
    <n v="1070"/>
    <n v="1061"/>
    <n v="9"/>
    <n v="8.4112149532710283E-3"/>
  </r>
  <r>
    <x v="27"/>
    <x v="136"/>
    <s v="CARACAS"/>
    <n v="0"/>
    <n v="0"/>
    <n v="0"/>
    <n v="0"/>
    <s v=""/>
    <n v="6"/>
    <n v="6"/>
    <n v="6"/>
    <n v="1"/>
    <n v="0"/>
    <n v="0"/>
    <n v="0"/>
    <n v="6"/>
    <n v="6"/>
    <s v=""/>
    <s v=""/>
  </r>
  <r>
    <x v="27"/>
    <x v="56"/>
    <s v="HO CHI MINH"/>
    <n v="0"/>
    <n v="0"/>
    <n v="0"/>
    <n v="0"/>
    <s v=""/>
    <n v="4362"/>
    <n v="3947"/>
    <n v="767"/>
    <n v="0.19432480364834051"/>
    <n v="0"/>
    <n v="415"/>
    <n v="9.513984410820725E-2"/>
    <n v="4362"/>
    <n v="3947"/>
    <n v="415"/>
    <n v="9.513984410820725E-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0EA71AF-AA31-4796-98DD-B295F06AD993}"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Schengen State">
  <location ref="A4:F33" firstHeaderRow="0" firstDataRow="1" firstDataCol="1" rowPageCount="1" colPageCount="1"/>
  <pivotFields count="19">
    <pivotField axis="axisRow" showAll="0" sortType="ascending">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axis="axisPage" showAll="0">
      <items count="165">
        <item x="0"/>
        <item x="1"/>
        <item x="158"/>
        <item x="57"/>
        <item x="2"/>
        <item x="81"/>
        <item x="3"/>
        <item x="102"/>
        <item x="4"/>
        <item x="103"/>
        <item x="95"/>
        <item x="82"/>
        <item x="58"/>
        <item x="104"/>
        <item x="105"/>
        <item x="5"/>
        <item x="138"/>
        <item x="6"/>
        <item x="59"/>
        <item x="60"/>
        <item x="61"/>
        <item x="106"/>
        <item x="62"/>
        <item x="7"/>
        <item x="153"/>
        <item x="107"/>
        <item x="108"/>
        <item x="8"/>
        <item x="9"/>
        <item x="10"/>
        <item x="109"/>
        <item x="110"/>
        <item x="63"/>
        <item x="111"/>
        <item x="64"/>
        <item x="65"/>
        <item x="11"/>
        <item x="12"/>
        <item x="139"/>
        <item x="96"/>
        <item x="112"/>
        <item x="113"/>
        <item x="114"/>
        <item x="13"/>
        <item x="140"/>
        <item x="115"/>
        <item x="150"/>
        <item x="141"/>
        <item x="14"/>
        <item x="66"/>
        <item x="67"/>
        <item x="116"/>
        <item x="15"/>
        <item x="16"/>
        <item x="92"/>
        <item x="68"/>
        <item x="117"/>
        <item x="118"/>
        <item x="154"/>
        <item x="119"/>
        <item x="142"/>
        <item x="17"/>
        <item x="69"/>
        <item m="1" x="163"/>
        <item x="18"/>
        <item x="19"/>
        <item x="20"/>
        <item x="91"/>
        <item x="21"/>
        <item x="22"/>
        <item x="70"/>
        <item x="71"/>
        <item x="23"/>
        <item x="24"/>
        <item x="25"/>
        <item x="26"/>
        <item x="83"/>
        <item x="27"/>
        <item x="143"/>
        <item x="120"/>
        <item x="121"/>
        <item x="28"/>
        <item x="160"/>
        <item x="149"/>
        <item x="97"/>
        <item x="152"/>
        <item x="155"/>
        <item x="122"/>
        <item x="29"/>
        <item x="123"/>
        <item x="124"/>
        <item x="125"/>
        <item x="126"/>
        <item x="30"/>
        <item x="84"/>
        <item x="93"/>
        <item x="85"/>
        <item x="31"/>
        <item x="98"/>
        <item x="128"/>
        <item x="99"/>
        <item x="100"/>
        <item x="72"/>
        <item x="129"/>
        <item x="144"/>
        <item x="159"/>
        <item x="32"/>
        <item x="33"/>
        <item x="86"/>
        <item x="34"/>
        <item x="35"/>
        <item x="87"/>
        <item x="73"/>
        <item x="145"/>
        <item x="36"/>
        <item x="37"/>
        <item x="74"/>
        <item x="75"/>
        <item x="38"/>
        <item x="39"/>
        <item x="40"/>
        <item x="76"/>
        <item x="130"/>
        <item x="151"/>
        <item x="156"/>
        <item x="41"/>
        <item x="42"/>
        <item x="43"/>
        <item m="1" x="161"/>
        <item x="77"/>
        <item x="44"/>
        <item x="45"/>
        <item x="46"/>
        <item x="47"/>
        <item x="78"/>
        <item x="131"/>
        <item m="1" x="162"/>
        <item x="132"/>
        <item x="101"/>
        <item x="88"/>
        <item x="48"/>
        <item x="49"/>
        <item x="146"/>
        <item x="79"/>
        <item x="50"/>
        <item x="157"/>
        <item x="133"/>
        <item x="147"/>
        <item x="51"/>
        <item x="52"/>
        <item x="148"/>
        <item x="80"/>
        <item x="89"/>
        <item x="53"/>
        <item x="54"/>
        <item x="134"/>
        <item x="55"/>
        <item x="90"/>
        <item x="135"/>
        <item x="136"/>
        <item x="56"/>
        <item x="94"/>
        <item x="137"/>
        <item x="127"/>
        <item t="default"/>
      </items>
    </pivotField>
    <pivotField showAll="0"/>
    <pivotField showAll="0"/>
    <pivotField showAll="0"/>
    <pivotField showAll="0"/>
    <pivotField showAll="0"/>
    <pivotField showAll="0"/>
    <pivotField dataField="1" showAll="0"/>
    <pivotField dataField="1" showAll="0"/>
    <pivotField dataField="1" showAll="0"/>
    <pivotField showAll="0"/>
    <pivotField dataField="1" showAll="0"/>
    <pivotField dataField="1" showAll="0"/>
    <pivotField showAll="0"/>
    <pivotField showAll="0"/>
    <pivotField showAll="0"/>
    <pivotField showAll="0"/>
    <pivotField showAll="0"/>
  </pivotFields>
  <rowFields count="1">
    <field x="0"/>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Fields count="1">
    <field x="-2"/>
  </colFields>
  <colItems count="5">
    <i>
      <x/>
    </i>
    <i i="1">
      <x v="1"/>
    </i>
    <i i="2">
      <x v="2"/>
    </i>
    <i i="3">
      <x v="3"/>
    </i>
    <i i="4">
      <x v="4"/>
    </i>
  </colItems>
  <pageFields count="1">
    <pageField fld="1" hier="-1"/>
  </pageFields>
  <dataFields count="5">
    <dataField name="Uniform visas applied for " fld="8" baseField="0" baseItem="0"/>
    <dataField name="Total uniform visas issued (including MEV)" fld="9" baseField="0" baseItem="0"/>
    <dataField name="Multiple entry uniform visas (MEVs) issued " fld="10" baseField="0" baseItem="0"/>
    <dataField name="Total LTVs issued " fld="12" baseField="0" baseItem="0"/>
    <dataField name="Uniform visas not issued " fld="13" baseField="0" baseItem="0"/>
  </dataFields>
  <formats count="29">
    <format dxfId="160">
      <pivotArea outline="0" collapsedLevelsAreSubtotals="1" fieldPosition="0"/>
    </format>
    <format dxfId="159">
      <pivotArea field="0" type="button" dataOnly="0" labelOnly="1" outline="0" axis="axisRow" fieldPosition="0"/>
    </format>
    <format dxfId="158">
      <pivotArea dataOnly="0" labelOnly="1" outline="0" fieldPosition="0">
        <references count="1">
          <reference field="4294967294" count="5">
            <x v="0"/>
            <x v="1"/>
            <x v="2"/>
            <x v="3"/>
            <x v="4"/>
          </reference>
        </references>
      </pivotArea>
    </format>
    <format dxfId="157">
      <pivotArea field="1" type="button" dataOnly="0" labelOnly="1" outline="0" axis="axisPage" fieldPosition="0"/>
    </format>
    <format dxfId="156">
      <pivotArea outline="0" collapsedLevelsAreSubtotals="1" fieldPosition="0"/>
    </format>
    <format dxfId="155">
      <pivotArea dataOnly="0" labelOnly="1" fieldPosition="0">
        <references count="1">
          <reference field="0" count="0"/>
        </references>
      </pivotArea>
    </format>
    <format dxfId="154">
      <pivotArea dataOnly="0" labelOnly="1" grandRow="1" outline="0" fieldPosition="0"/>
    </format>
    <format dxfId="153">
      <pivotArea grandRow="1" outline="0" collapsedLevelsAreSubtotals="1" fieldPosition="0"/>
    </format>
    <format dxfId="152">
      <pivotArea dataOnly="0" labelOnly="1" grandRow="1" outline="0" fieldPosition="0"/>
    </format>
    <format dxfId="151">
      <pivotArea collapsedLevelsAreSubtotals="1" fieldPosition="0">
        <references count="1">
          <reference field="0" count="1">
            <x v="27"/>
          </reference>
        </references>
      </pivotArea>
    </format>
    <format dxfId="150">
      <pivotArea dataOnly="0" labelOnly="1" fieldPosition="0">
        <references count="1">
          <reference field="0" count="1">
            <x v="27"/>
          </reference>
        </references>
      </pivotArea>
    </format>
    <format dxfId="149">
      <pivotArea grandRow="1" outline="0" collapsedLevelsAreSubtotals="1" fieldPosition="0"/>
    </format>
    <format dxfId="148">
      <pivotArea dataOnly="0" labelOnly="1" grandRow="1" outline="0" fieldPosition="0"/>
    </format>
    <format dxfId="147">
      <pivotArea dataOnly="0" labelOnly="1" fieldPosition="0">
        <references count="1">
          <reference field="0" count="0"/>
        </references>
      </pivotArea>
    </format>
    <format dxfId="146">
      <pivotArea dataOnly="0" labelOnly="1" grandRow="1" outline="0" fieldPosition="0"/>
    </format>
    <format dxfId="145">
      <pivotArea type="all" dataOnly="0" outline="0" fieldPosition="0"/>
    </format>
    <format dxfId="144">
      <pivotArea outline="0" collapsedLevelsAreSubtotals="1" fieldPosition="0"/>
    </format>
    <format dxfId="143">
      <pivotArea field="0" type="button" dataOnly="0" labelOnly="1" outline="0" axis="axisRow" fieldPosition="0"/>
    </format>
    <format dxfId="142">
      <pivotArea dataOnly="0" labelOnly="1" fieldPosition="0">
        <references count="1">
          <reference field="0" count="0"/>
        </references>
      </pivotArea>
    </format>
    <format dxfId="141">
      <pivotArea dataOnly="0" labelOnly="1" grandRow="1" outline="0" fieldPosition="0"/>
    </format>
    <format dxfId="140">
      <pivotArea dataOnly="0" labelOnly="1" outline="0" fieldPosition="0">
        <references count="1">
          <reference field="4294967294" count="5">
            <x v="0"/>
            <x v="1"/>
            <x v="2"/>
            <x v="3"/>
            <x v="4"/>
          </reference>
        </references>
      </pivotArea>
    </format>
    <format dxfId="139">
      <pivotArea field="0" type="button" dataOnly="0" labelOnly="1" outline="0" axis="axisRow" fieldPosition="0"/>
    </format>
    <format dxfId="138">
      <pivotArea field="1" type="button" dataOnly="0" labelOnly="1" outline="0" axis="axisPage" fieldPosition="0"/>
    </format>
    <format dxfId="137">
      <pivotArea type="all" dataOnly="0" outline="0" fieldPosition="0"/>
    </format>
    <format dxfId="136">
      <pivotArea outline="0" collapsedLevelsAreSubtotals="1" fieldPosition="0"/>
    </format>
    <format dxfId="135">
      <pivotArea field="0" type="button" dataOnly="0" labelOnly="1" outline="0" axis="axisRow" fieldPosition="0"/>
    </format>
    <format dxfId="134">
      <pivotArea dataOnly="0" labelOnly="1" fieldPosition="0">
        <references count="1">
          <reference field="0" count="0"/>
        </references>
      </pivotArea>
    </format>
    <format dxfId="133">
      <pivotArea dataOnly="0" labelOnly="1" grandRow="1" outline="0" fieldPosition="0"/>
    </format>
    <format dxfId="132">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19560F-E138-453B-88DB-879E52103EA1}"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Schengen State">
  <location ref="B2:G31" firstHeaderRow="0" firstDataRow="1" firstDataCol="1"/>
  <pivotFields count="19">
    <pivotField axis="axisRow" showAll="0" sortType="descending">
      <items count="29">
        <item x="0"/>
        <item x="1"/>
        <item x="2"/>
        <item x="3"/>
        <item x="4"/>
        <item x="5"/>
        <item x="6"/>
        <item x="7"/>
        <item x="8"/>
        <item x="9"/>
        <item x="10"/>
        <item x="11"/>
        <item x="12"/>
        <item x="13"/>
        <item x="14"/>
        <item x="15"/>
        <item x="16"/>
        <item x="17"/>
        <item x="18"/>
        <item x="19"/>
        <item x="20"/>
        <item x="21"/>
        <item x="22"/>
        <item x="23"/>
        <item x="24"/>
        <item x="25"/>
        <item x="26"/>
        <item x="27"/>
        <item t="default"/>
      </items>
      <autoSortScope>
        <pivotArea dataOnly="0" outline="0" fieldPosition="0">
          <references count="1">
            <reference field="4294967294" count="1" selected="0">
              <x v="0"/>
            </reference>
          </references>
        </pivotArea>
      </autoSortScope>
    </pivotField>
    <pivotField showAll="0">
      <items count="165">
        <item x="0"/>
        <item x="1"/>
        <item x="158"/>
        <item x="57"/>
        <item x="2"/>
        <item x="81"/>
        <item x="3"/>
        <item x="102"/>
        <item x="4"/>
        <item x="103"/>
        <item x="95"/>
        <item x="82"/>
        <item x="58"/>
        <item x="104"/>
        <item x="105"/>
        <item x="5"/>
        <item x="138"/>
        <item x="6"/>
        <item x="59"/>
        <item x="60"/>
        <item x="61"/>
        <item x="106"/>
        <item x="62"/>
        <item x="7"/>
        <item x="153"/>
        <item x="107"/>
        <item x="108"/>
        <item x="8"/>
        <item x="9"/>
        <item x="10"/>
        <item x="109"/>
        <item x="110"/>
        <item x="63"/>
        <item x="111"/>
        <item x="64"/>
        <item x="65"/>
        <item x="11"/>
        <item x="12"/>
        <item x="139"/>
        <item x="96"/>
        <item x="112"/>
        <item x="113"/>
        <item x="114"/>
        <item x="13"/>
        <item x="140"/>
        <item x="115"/>
        <item x="150"/>
        <item x="141"/>
        <item x="14"/>
        <item x="66"/>
        <item x="67"/>
        <item x="116"/>
        <item x="15"/>
        <item x="16"/>
        <item x="92"/>
        <item x="68"/>
        <item x="117"/>
        <item x="118"/>
        <item x="154"/>
        <item x="119"/>
        <item x="142"/>
        <item x="17"/>
        <item x="69"/>
        <item m="1" x="163"/>
        <item x="18"/>
        <item x="19"/>
        <item x="20"/>
        <item x="91"/>
        <item x="21"/>
        <item x="22"/>
        <item x="70"/>
        <item x="71"/>
        <item x="23"/>
        <item x="24"/>
        <item x="25"/>
        <item x="26"/>
        <item x="83"/>
        <item x="27"/>
        <item x="143"/>
        <item x="120"/>
        <item x="121"/>
        <item x="28"/>
        <item x="160"/>
        <item x="149"/>
        <item x="97"/>
        <item x="152"/>
        <item x="155"/>
        <item x="122"/>
        <item x="29"/>
        <item x="123"/>
        <item x="124"/>
        <item x="125"/>
        <item x="126"/>
        <item x="30"/>
        <item x="84"/>
        <item x="93"/>
        <item x="85"/>
        <item x="31"/>
        <item x="98"/>
        <item x="128"/>
        <item x="99"/>
        <item x="100"/>
        <item x="72"/>
        <item x="129"/>
        <item x="144"/>
        <item x="159"/>
        <item x="32"/>
        <item x="33"/>
        <item x="86"/>
        <item x="34"/>
        <item x="35"/>
        <item x="87"/>
        <item x="73"/>
        <item x="145"/>
        <item x="36"/>
        <item x="37"/>
        <item x="74"/>
        <item x="75"/>
        <item x="38"/>
        <item x="39"/>
        <item x="40"/>
        <item x="76"/>
        <item x="130"/>
        <item x="151"/>
        <item x="156"/>
        <item x="41"/>
        <item x="42"/>
        <item x="43"/>
        <item m="1" x="161"/>
        <item x="77"/>
        <item x="44"/>
        <item x="45"/>
        <item x="46"/>
        <item x="47"/>
        <item x="78"/>
        <item x="131"/>
        <item m="1" x="162"/>
        <item x="132"/>
        <item x="101"/>
        <item x="88"/>
        <item x="48"/>
        <item x="49"/>
        <item x="146"/>
        <item x="79"/>
        <item x="50"/>
        <item x="157"/>
        <item x="133"/>
        <item x="147"/>
        <item x="51"/>
        <item x="52"/>
        <item x="148"/>
        <item x="80"/>
        <item x="89"/>
        <item x="53"/>
        <item x="54"/>
        <item x="134"/>
        <item x="55"/>
        <item x="90"/>
        <item x="135"/>
        <item x="136"/>
        <item x="56"/>
        <item x="94"/>
        <item x="137"/>
        <item x="127"/>
        <item t="default"/>
      </items>
    </pivotField>
    <pivotField showAll="0"/>
    <pivotField showAll="0"/>
    <pivotField showAll="0"/>
    <pivotField showAll="0"/>
    <pivotField showAll="0"/>
    <pivotField showAll="0"/>
    <pivotField dataField="1" showAll="0"/>
    <pivotField dataField="1" showAll="0"/>
    <pivotField dataField="1" showAll="0"/>
    <pivotField showAll="0"/>
    <pivotField dataField="1" showAll="0"/>
    <pivotField dataField="1" showAll="0"/>
    <pivotField showAll="0"/>
    <pivotField showAll="0"/>
    <pivotField showAll="0"/>
    <pivotField showAll="0"/>
    <pivotField showAll="0"/>
  </pivotFields>
  <rowFields count="1">
    <field x="0"/>
  </rowFields>
  <rowItems count="29">
    <i>
      <x v="8"/>
    </i>
    <i>
      <x v="25"/>
    </i>
    <i>
      <x v="9"/>
    </i>
    <i>
      <x v="13"/>
    </i>
    <i>
      <x v="18"/>
    </i>
    <i>
      <x v="10"/>
    </i>
    <i>
      <x v="27"/>
    </i>
    <i>
      <x v="11"/>
    </i>
    <i>
      <x v="1"/>
    </i>
    <i>
      <x v="21"/>
    </i>
    <i>
      <x/>
    </i>
    <i>
      <x v="26"/>
    </i>
    <i>
      <x v="5"/>
    </i>
    <i>
      <x v="19"/>
    </i>
    <i>
      <x v="2"/>
    </i>
    <i>
      <x v="4"/>
    </i>
    <i>
      <x v="20"/>
    </i>
    <i>
      <x v="7"/>
    </i>
    <i>
      <x v="12"/>
    </i>
    <i>
      <x v="22"/>
    </i>
    <i>
      <x v="17"/>
    </i>
    <i>
      <x v="3"/>
    </i>
    <i>
      <x v="15"/>
    </i>
    <i>
      <x v="24"/>
    </i>
    <i>
      <x v="14"/>
    </i>
    <i>
      <x v="23"/>
    </i>
    <i>
      <x v="16"/>
    </i>
    <i>
      <x v="6"/>
    </i>
    <i t="grand">
      <x/>
    </i>
  </rowItems>
  <colFields count="1">
    <field x="-2"/>
  </colFields>
  <colItems count="5">
    <i>
      <x/>
    </i>
    <i i="1">
      <x v="1"/>
    </i>
    <i i="2">
      <x v="2"/>
    </i>
    <i i="3">
      <x v="3"/>
    </i>
    <i i="4">
      <x v="4"/>
    </i>
  </colItems>
  <dataFields count="5">
    <dataField name="Uniform visas applied for " fld="8" baseField="0" baseItem="0"/>
    <dataField name="Total uniform visas issued (including MEV)" fld="9" baseField="0" baseItem="0"/>
    <dataField name="Multiple entry uniform visas (MEVs) issued " fld="10" baseField="0" baseItem="0"/>
    <dataField name="Total LTVs issued " fld="12" baseField="0" baseItem="0"/>
    <dataField name="Uniform visas not issued " fld="13" baseField="0" baseItem="0"/>
  </dataFields>
  <formats count="32">
    <format dxfId="131">
      <pivotArea outline="0" collapsedLevelsAreSubtotals="1" fieldPosition="0"/>
    </format>
    <format dxfId="130">
      <pivotArea field="0" type="button" dataOnly="0" labelOnly="1" outline="0" axis="axisRow" fieldPosition="0"/>
    </format>
    <format dxfId="129">
      <pivotArea dataOnly="0" labelOnly="1" outline="0" fieldPosition="0">
        <references count="1">
          <reference field="4294967294" count="5">
            <x v="0"/>
            <x v="1"/>
            <x v="2"/>
            <x v="3"/>
            <x v="4"/>
          </reference>
        </references>
      </pivotArea>
    </format>
    <format dxfId="128">
      <pivotArea field="1" type="button" dataOnly="0" labelOnly="1" outline="0"/>
    </format>
    <format dxfId="127">
      <pivotArea field="1" type="button" dataOnly="0" labelOnly="1" outline="0"/>
    </format>
    <format dxfId="126">
      <pivotArea field="1" type="button" dataOnly="0" labelOnly="1" outline="0"/>
    </format>
    <format dxfId="125">
      <pivotArea outline="0" collapsedLevelsAreSubtotals="1" fieldPosition="0"/>
    </format>
    <format dxfId="124">
      <pivotArea dataOnly="0" labelOnly="1" fieldPosition="0">
        <references count="1">
          <reference field="0" count="0"/>
        </references>
      </pivotArea>
    </format>
    <format dxfId="123">
      <pivotArea dataOnly="0" labelOnly="1" grandRow="1" outline="0" fieldPosition="0"/>
    </format>
    <format dxfId="122">
      <pivotArea grandRow="1" outline="0" collapsedLevelsAreSubtotals="1" fieldPosition="0"/>
    </format>
    <format dxfId="121">
      <pivotArea dataOnly="0" labelOnly="1" grandRow="1" outline="0" fieldPosition="0"/>
    </format>
    <format dxfId="120">
      <pivotArea grandRow="1" outline="0" collapsedLevelsAreSubtotals="1" fieldPosition="0"/>
    </format>
    <format dxfId="119">
      <pivotArea dataOnly="0" labelOnly="1" grandRow="1" outline="0" fieldPosition="0"/>
    </format>
    <format dxfId="118">
      <pivotArea dataOnly="0" labelOnly="1" fieldPosition="0">
        <references count="1">
          <reference field="0" count="0"/>
        </references>
      </pivotArea>
    </format>
    <format dxfId="117">
      <pivotArea dataOnly="0" labelOnly="1" grandRow="1" outline="0" fieldPosition="0"/>
    </format>
    <format dxfId="116">
      <pivotArea type="all" dataOnly="0" outline="0" fieldPosition="0"/>
    </format>
    <format dxfId="115">
      <pivotArea outline="0" collapsedLevelsAreSubtotals="1" fieldPosition="0"/>
    </format>
    <format dxfId="114">
      <pivotArea field="0" type="button" dataOnly="0" labelOnly="1" outline="0" axis="axisRow" fieldPosition="0"/>
    </format>
    <format dxfId="113">
      <pivotArea dataOnly="0" labelOnly="1" fieldPosition="0">
        <references count="1">
          <reference field="0" count="0"/>
        </references>
      </pivotArea>
    </format>
    <format dxfId="112">
      <pivotArea dataOnly="0" labelOnly="1" grandRow="1" outline="0" fieldPosition="0"/>
    </format>
    <format dxfId="111">
      <pivotArea dataOnly="0" labelOnly="1" outline="0" fieldPosition="0">
        <references count="1">
          <reference field="4294967294" count="5">
            <x v="0"/>
            <x v="1"/>
            <x v="2"/>
            <x v="3"/>
            <x v="4"/>
          </reference>
        </references>
      </pivotArea>
    </format>
    <format dxfId="110">
      <pivotArea dataOnly="0" labelOnly="1" outline="0" fieldPosition="0">
        <references count="1">
          <reference field="4294967294" count="5">
            <x v="0"/>
            <x v="1"/>
            <x v="2"/>
            <x v="3"/>
            <x v="4"/>
          </reference>
        </references>
      </pivotArea>
    </format>
    <format dxfId="109">
      <pivotArea field="0" type="button" dataOnly="0" labelOnly="1" outline="0" axis="axisRow" fieldPosition="0"/>
    </format>
    <format dxfId="108">
      <pivotArea field="0" type="button" dataOnly="0" labelOnly="1" outline="0" axis="axisRow" fieldPosition="0"/>
    </format>
    <format dxfId="107">
      <pivotArea outline="0" collapsedLevelsAreSubtotals="1" fieldPosition="0">
        <references count="1">
          <reference field="4294967294" count="1" selected="0">
            <x v="0"/>
          </reference>
        </references>
      </pivotArea>
    </format>
    <format dxfId="106">
      <pivotArea collapsedLevelsAreSubtotals="1" fieldPosition="0">
        <references count="1">
          <reference field="0" count="3">
            <x v="0"/>
            <x v="1"/>
            <x v="27"/>
          </reference>
        </references>
      </pivotArea>
    </format>
    <format dxfId="105">
      <pivotArea dataOnly="0" labelOnly="1" fieldPosition="0">
        <references count="1">
          <reference field="0" count="3">
            <x v="0"/>
            <x v="1"/>
            <x v="27"/>
          </reference>
        </references>
      </pivotArea>
    </format>
    <format dxfId="104">
      <pivotArea dataOnly="0" labelOnly="1" fieldPosition="0">
        <references count="1">
          <reference field="0" count="0"/>
        </references>
      </pivotArea>
    </format>
    <format dxfId="103">
      <pivotArea collapsedLevelsAreSubtotals="1" fieldPosition="0">
        <references count="1">
          <reference field="0" count="1">
            <x v="6"/>
          </reference>
        </references>
      </pivotArea>
    </format>
    <format dxfId="102">
      <pivotArea dataOnly="0" labelOnly="1" fieldPosition="0">
        <references count="1">
          <reference field="0" count="1">
            <x v="6"/>
          </reference>
        </references>
      </pivotArea>
    </format>
    <format dxfId="101">
      <pivotArea dataOnly="0" labelOnly="1" outline="0" fieldPosition="0">
        <references count="1">
          <reference field="4294967294" count="5">
            <x v="0"/>
            <x v="1"/>
            <x v="2"/>
            <x v="3"/>
            <x v="4"/>
          </reference>
        </references>
      </pivotArea>
    </format>
    <format dxfId="100">
      <pivotArea field="0"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FAC2FCA-5D87-4BF2-BE0B-CE9D4009C022}"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Schengen State">
  <location ref="B2:G31" firstHeaderRow="0" firstDataRow="1" firstDataCol="1"/>
  <pivotFields count="19">
    <pivotField axis="axisRow" showAll="0" sortType="descending">
      <items count="29">
        <item x="0"/>
        <item x="1"/>
        <item x="2"/>
        <item x="3"/>
        <item x="4"/>
        <item x="5"/>
        <item x="6"/>
        <item x="7"/>
        <item x="8"/>
        <item x="9"/>
        <item x="10"/>
        <item x="11"/>
        <item x="12"/>
        <item x="13"/>
        <item x="14"/>
        <item x="15"/>
        <item x="16"/>
        <item x="17"/>
        <item x="18"/>
        <item x="19"/>
        <item x="20"/>
        <item x="21"/>
        <item x="22"/>
        <item x="23"/>
        <item x="24"/>
        <item x="25"/>
        <item x="26"/>
        <item x="27"/>
        <item t="default"/>
      </items>
      <autoSortScope>
        <pivotArea dataOnly="0" outline="0" fieldPosition="0">
          <references count="1">
            <reference field="4294967294" count="1" selected="0">
              <x v="1"/>
            </reference>
          </references>
        </pivotArea>
      </autoSortScope>
    </pivotField>
    <pivotField showAll="0">
      <items count="165">
        <item x="0"/>
        <item x="1"/>
        <item x="158"/>
        <item x="57"/>
        <item x="2"/>
        <item x="81"/>
        <item x="3"/>
        <item x="102"/>
        <item x="4"/>
        <item x="103"/>
        <item x="95"/>
        <item x="82"/>
        <item x="58"/>
        <item x="104"/>
        <item x="105"/>
        <item x="5"/>
        <item x="138"/>
        <item x="6"/>
        <item x="59"/>
        <item x="60"/>
        <item x="61"/>
        <item x="106"/>
        <item x="62"/>
        <item x="7"/>
        <item x="153"/>
        <item x="107"/>
        <item x="108"/>
        <item x="8"/>
        <item x="9"/>
        <item x="10"/>
        <item x="109"/>
        <item x="110"/>
        <item x="63"/>
        <item x="111"/>
        <item x="64"/>
        <item x="65"/>
        <item x="11"/>
        <item x="12"/>
        <item x="139"/>
        <item x="96"/>
        <item x="112"/>
        <item x="113"/>
        <item x="114"/>
        <item x="13"/>
        <item x="140"/>
        <item x="115"/>
        <item x="150"/>
        <item x="141"/>
        <item x="14"/>
        <item x="66"/>
        <item x="67"/>
        <item x="116"/>
        <item x="15"/>
        <item x="16"/>
        <item x="92"/>
        <item x="68"/>
        <item x="117"/>
        <item x="118"/>
        <item x="154"/>
        <item x="119"/>
        <item x="142"/>
        <item x="17"/>
        <item x="69"/>
        <item m="1" x="163"/>
        <item x="18"/>
        <item x="19"/>
        <item x="20"/>
        <item x="91"/>
        <item x="21"/>
        <item x="22"/>
        <item x="70"/>
        <item x="71"/>
        <item x="23"/>
        <item x="24"/>
        <item x="25"/>
        <item x="26"/>
        <item x="83"/>
        <item x="27"/>
        <item x="143"/>
        <item x="120"/>
        <item x="121"/>
        <item x="28"/>
        <item x="160"/>
        <item x="149"/>
        <item x="97"/>
        <item x="152"/>
        <item x="155"/>
        <item x="122"/>
        <item x="29"/>
        <item x="123"/>
        <item x="124"/>
        <item x="125"/>
        <item x="126"/>
        <item x="30"/>
        <item x="84"/>
        <item x="93"/>
        <item x="85"/>
        <item x="31"/>
        <item x="98"/>
        <item x="128"/>
        <item x="99"/>
        <item x="100"/>
        <item x="72"/>
        <item x="129"/>
        <item x="144"/>
        <item x="159"/>
        <item x="32"/>
        <item x="33"/>
        <item x="86"/>
        <item x="34"/>
        <item x="35"/>
        <item x="87"/>
        <item x="73"/>
        <item x="145"/>
        <item x="36"/>
        <item x="37"/>
        <item x="74"/>
        <item x="75"/>
        <item x="38"/>
        <item x="39"/>
        <item x="40"/>
        <item x="76"/>
        <item x="130"/>
        <item x="151"/>
        <item x="156"/>
        <item x="41"/>
        <item x="42"/>
        <item x="43"/>
        <item m="1" x="161"/>
        <item x="77"/>
        <item x="44"/>
        <item x="45"/>
        <item x="46"/>
        <item x="47"/>
        <item x="78"/>
        <item x="131"/>
        <item m="1" x="162"/>
        <item x="132"/>
        <item x="101"/>
        <item x="88"/>
        <item x="48"/>
        <item x="49"/>
        <item x="146"/>
        <item x="79"/>
        <item x="50"/>
        <item x="157"/>
        <item x="133"/>
        <item x="147"/>
        <item x="51"/>
        <item x="52"/>
        <item x="148"/>
        <item x="80"/>
        <item x="89"/>
        <item x="53"/>
        <item x="54"/>
        <item x="134"/>
        <item x="55"/>
        <item x="90"/>
        <item x="135"/>
        <item x="136"/>
        <item x="56"/>
        <item x="94"/>
        <item x="137"/>
        <item x="127"/>
        <item t="default"/>
      </items>
    </pivotField>
    <pivotField showAll="0"/>
    <pivotField showAll="0"/>
    <pivotField showAll="0"/>
    <pivotField showAll="0"/>
    <pivotField showAll="0"/>
    <pivotField showAll="0"/>
    <pivotField dataField="1" showAll="0"/>
    <pivotField dataField="1" showAll="0"/>
    <pivotField dataField="1" showAll="0"/>
    <pivotField showAll="0"/>
    <pivotField dataField="1" showAll="0"/>
    <pivotField dataField="1" showAll="0"/>
    <pivotField showAll="0"/>
    <pivotField showAll="0"/>
    <pivotField showAll="0"/>
    <pivotField showAll="0"/>
    <pivotField showAll="0"/>
  </pivotFields>
  <rowFields count="1">
    <field x="0"/>
  </rowFields>
  <rowItems count="29">
    <i>
      <x v="8"/>
    </i>
    <i>
      <x v="25"/>
    </i>
    <i>
      <x v="9"/>
    </i>
    <i>
      <x v="13"/>
    </i>
    <i>
      <x v="18"/>
    </i>
    <i>
      <x v="10"/>
    </i>
    <i>
      <x v="27"/>
    </i>
    <i>
      <x v="11"/>
    </i>
    <i>
      <x/>
    </i>
    <i>
      <x v="21"/>
    </i>
    <i>
      <x v="1"/>
    </i>
    <i>
      <x v="19"/>
    </i>
    <i>
      <x v="2"/>
    </i>
    <i>
      <x v="4"/>
    </i>
    <i>
      <x v="26"/>
    </i>
    <i>
      <x v="5"/>
    </i>
    <i>
      <x v="20"/>
    </i>
    <i>
      <x v="7"/>
    </i>
    <i>
      <x v="12"/>
    </i>
    <i>
      <x v="22"/>
    </i>
    <i>
      <x v="15"/>
    </i>
    <i>
      <x v="3"/>
    </i>
    <i>
      <x v="17"/>
    </i>
    <i>
      <x v="14"/>
    </i>
    <i>
      <x v="23"/>
    </i>
    <i>
      <x v="24"/>
    </i>
    <i>
      <x v="16"/>
    </i>
    <i>
      <x v="6"/>
    </i>
    <i t="grand">
      <x/>
    </i>
  </rowItems>
  <colFields count="1">
    <field x="-2"/>
  </colFields>
  <colItems count="5">
    <i>
      <x/>
    </i>
    <i i="1">
      <x v="1"/>
    </i>
    <i i="2">
      <x v="2"/>
    </i>
    <i i="3">
      <x v="3"/>
    </i>
    <i i="4">
      <x v="4"/>
    </i>
  </colItems>
  <dataFields count="5">
    <dataField name="Uniform visas applied for " fld="8" baseField="0" baseItem="0"/>
    <dataField name="Total uniform visas issued (including MEV)" fld="9" baseField="0" baseItem="0"/>
    <dataField name="Multiple entry uniform visas (MEVs) issued " fld="10" baseField="0" baseItem="0"/>
    <dataField name="Total LTVs issued " fld="12" baseField="0" baseItem="0"/>
    <dataField name="Uniform visas not issued " fld="13" baseField="0" baseItem="0"/>
  </dataFields>
  <formats count="34">
    <format dxfId="99">
      <pivotArea outline="0" collapsedLevelsAreSubtotals="1" fieldPosition="0"/>
    </format>
    <format dxfId="98">
      <pivotArea field="0" type="button" dataOnly="0" labelOnly="1" outline="0" axis="axisRow" fieldPosition="0"/>
    </format>
    <format dxfId="97">
      <pivotArea dataOnly="0" labelOnly="1" outline="0" fieldPosition="0">
        <references count="1">
          <reference field="4294967294" count="5">
            <x v="0"/>
            <x v="1"/>
            <x v="2"/>
            <x v="3"/>
            <x v="4"/>
          </reference>
        </references>
      </pivotArea>
    </format>
    <format dxfId="96">
      <pivotArea field="1" type="button" dataOnly="0" labelOnly="1" outline="0"/>
    </format>
    <format dxfId="95">
      <pivotArea field="1" type="button" dataOnly="0" labelOnly="1" outline="0"/>
    </format>
    <format dxfId="94">
      <pivotArea field="1" type="button" dataOnly="0" labelOnly="1" outline="0"/>
    </format>
    <format dxfId="93">
      <pivotArea outline="0" collapsedLevelsAreSubtotals="1" fieldPosition="0"/>
    </format>
    <format dxfId="92">
      <pivotArea dataOnly="0" labelOnly="1" fieldPosition="0">
        <references count="1">
          <reference field="0" count="0"/>
        </references>
      </pivotArea>
    </format>
    <format dxfId="91">
      <pivotArea dataOnly="0" labelOnly="1" grandRow="1" outline="0" fieldPosition="0"/>
    </format>
    <format dxfId="90">
      <pivotArea grandRow="1" outline="0" collapsedLevelsAreSubtotals="1" fieldPosition="0"/>
    </format>
    <format dxfId="89">
      <pivotArea dataOnly="0" labelOnly="1" grandRow="1" outline="0" fieldPosition="0"/>
    </format>
    <format dxfId="88">
      <pivotArea grandRow="1" outline="0" collapsedLevelsAreSubtotals="1" fieldPosition="0"/>
    </format>
    <format dxfId="87">
      <pivotArea dataOnly="0" labelOnly="1" grandRow="1" outline="0" fieldPosition="0"/>
    </format>
    <format dxfId="86">
      <pivotArea dataOnly="0" labelOnly="1" fieldPosition="0">
        <references count="1">
          <reference field="0" count="0"/>
        </references>
      </pivotArea>
    </format>
    <format dxfId="85">
      <pivotArea dataOnly="0" labelOnly="1" grandRow="1" outline="0" fieldPosition="0"/>
    </format>
    <format dxfId="84">
      <pivotArea type="all" dataOnly="0" outline="0" fieldPosition="0"/>
    </format>
    <format dxfId="83">
      <pivotArea outline="0" collapsedLevelsAreSubtotals="1" fieldPosition="0"/>
    </format>
    <format dxfId="82">
      <pivotArea field="0" type="button" dataOnly="0" labelOnly="1" outline="0" axis="axisRow" fieldPosition="0"/>
    </format>
    <format dxfId="81">
      <pivotArea dataOnly="0" labelOnly="1" fieldPosition="0">
        <references count="1">
          <reference field="0" count="0"/>
        </references>
      </pivotArea>
    </format>
    <format dxfId="80">
      <pivotArea dataOnly="0" labelOnly="1" grandRow="1" outline="0" fieldPosition="0"/>
    </format>
    <format dxfId="79">
      <pivotArea dataOnly="0" labelOnly="1" outline="0" fieldPosition="0">
        <references count="1">
          <reference field="4294967294" count="5">
            <x v="0"/>
            <x v="1"/>
            <x v="2"/>
            <x v="3"/>
            <x v="4"/>
          </reference>
        </references>
      </pivotArea>
    </format>
    <format dxfId="78">
      <pivotArea dataOnly="0" labelOnly="1" outline="0" fieldPosition="0">
        <references count="1">
          <reference field="4294967294" count="5">
            <x v="0"/>
            <x v="1"/>
            <x v="2"/>
            <x v="3"/>
            <x v="4"/>
          </reference>
        </references>
      </pivotArea>
    </format>
    <format dxfId="77">
      <pivotArea field="0" type="button" dataOnly="0" labelOnly="1" outline="0" axis="axisRow" fieldPosition="0"/>
    </format>
    <format dxfId="76">
      <pivotArea field="0" type="button" dataOnly="0" labelOnly="1" outline="0" axis="axisRow" fieldPosition="0"/>
    </format>
    <format dxfId="75">
      <pivotArea collapsedLevelsAreSubtotals="1" fieldPosition="0">
        <references count="1">
          <reference field="0" count="3">
            <x v="0"/>
            <x v="1"/>
            <x v="27"/>
          </reference>
        </references>
      </pivotArea>
    </format>
    <format dxfId="74">
      <pivotArea dataOnly="0" labelOnly="1" fieldPosition="0">
        <references count="1">
          <reference field="0" count="3">
            <x v="0"/>
            <x v="1"/>
            <x v="27"/>
          </reference>
        </references>
      </pivotArea>
    </format>
    <format dxfId="73">
      <pivotArea dataOnly="0" labelOnly="1" fieldPosition="0">
        <references count="1">
          <reference field="0" count="0"/>
        </references>
      </pivotArea>
    </format>
    <format dxfId="72">
      <pivotArea collapsedLevelsAreSubtotals="1" fieldPosition="0">
        <references count="1">
          <reference field="0" count="1">
            <x v="6"/>
          </reference>
        </references>
      </pivotArea>
    </format>
    <format dxfId="71">
      <pivotArea dataOnly="0" labelOnly="1" fieldPosition="0">
        <references count="1">
          <reference field="0" count="1">
            <x v="6"/>
          </reference>
        </references>
      </pivotArea>
    </format>
    <format dxfId="70">
      <pivotArea outline="0" collapsedLevelsAreSubtotals="1" fieldPosition="0">
        <references count="1">
          <reference field="4294967294" count="1" selected="0">
            <x v="0"/>
          </reference>
        </references>
      </pivotArea>
    </format>
    <format dxfId="69">
      <pivotArea outline="0" collapsedLevelsAreSubtotals="1" fieldPosition="0">
        <references count="1">
          <reference field="4294967294" count="1" selected="0">
            <x v="1"/>
          </reference>
        </references>
      </pivotArea>
    </format>
    <format dxfId="68">
      <pivotArea field="0" type="button" dataOnly="0" labelOnly="1" outline="0" axis="axisRow" fieldPosition="0"/>
    </format>
    <format dxfId="67">
      <pivotArea dataOnly="0" labelOnly="1" outline="0" fieldPosition="0">
        <references count="1">
          <reference field="4294967294" count="5">
            <x v="0"/>
            <x v="1"/>
            <x v="2"/>
            <x v="3"/>
            <x v="4"/>
          </reference>
        </references>
      </pivotArea>
    </format>
    <format dxfId="66">
      <pivotArea field="0"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542130-CDF3-4565-9D14-BBDEB4851DA4}"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ry where the consulate is located">
  <location ref="B2:G164" firstHeaderRow="0" firstDataRow="1" firstDataCol="1"/>
  <pivotFields count="19">
    <pivotField showAll="0"/>
    <pivotField axis="axisRow" showAll="0" sortType="descending">
      <items count="165">
        <item x="0"/>
        <item x="1"/>
        <item x="158"/>
        <item x="57"/>
        <item x="2"/>
        <item x="81"/>
        <item x="3"/>
        <item x="102"/>
        <item x="4"/>
        <item x="103"/>
        <item x="95"/>
        <item x="82"/>
        <item x="58"/>
        <item x="104"/>
        <item x="105"/>
        <item x="5"/>
        <item x="138"/>
        <item x="6"/>
        <item x="59"/>
        <item x="60"/>
        <item x="61"/>
        <item x="106"/>
        <item x="62"/>
        <item x="7"/>
        <item x="153"/>
        <item x="107"/>
        <item x="108"/>
        <item x="8"/>
        <item x="9"/>
        <item x="10"/>
        <item x="109"/>
        <item x="110"/>
        <item x="63"/>
        <item x="111"/>
        <item x="64"/>
        <item x="65"/>
        <item x="11"/>
        <item x="12"/>
        <item x="139"/>
        <item x="96"/>
        <item x="112"/>
        <item x="113"/>
        <item x="114"/>
        <item x="13"/>
        <item x="140"/>
        <item x="115"/>
        <item x="150"/>
        <item x="141"/>
        <item x="14"/>
        <item x="66"/>
        <item x="67"/>
        <item x="116"/>
        <item x="15"/>
        <item x="16"/>
        <item x="92"/>
        <item x="68"/>
        <item x="117"/>
        <item x="118"/>
        <item x="154"/>
        <item x="119"/>
        <item x="142"/>
        <item x="17"/>
        <item x="69"/>
        <item m="1" x="163"/>
        <item x="18"/>
        <item x="19"/>
        <item x="20"/>
        <item x="91"/>
        <item x="21"/>
        <item x="22"/>
        <item x="70"/>
        <item x="71"/>
        <item x="23"/>
        <item x="24"/>
        <item x="25"/>
        <item x="26"/>
        <item x="83"/>
        <item x="27"/>
        <item x="143"/>
        <item x="120"/>
        <item x="121"/>
        <item x="28"/>
        <item x="160"/>
        <item x="149"/>
        <item x="97"/>
        <item x="152"/>
        <item x="155"/>
        <item x="122"/>
        <item x="29"/>
        <item x="123"/>
        <item x="124"/>
        <item x="125"/>
        <item x="126"/>
        <item x="30"/>
        <item x="84"/>
        <item x="93"/>
        <item x="85"/>
        <item x="31"/>
        <item x="98"/>
        <item x="128"/>
        <item x="99"/>
        <item x="100"/>
        <item x="72"/>
        <item x="129"/>
        <item x="144"/>
        <item x="159"/>
        <item x="32"/>
        <item x="33"/>
        <item x="86"/>
        <item x="34"/>
        <item x="35"/>
        <item x="87"/>
        <item x="73"/>
        <item x="145"/>
        <item x="36"/>
        <item x="37"/>
        <item x="74"/>
        <item x="75"/>
        <item x="38"/>
        <item x="39"/>
        <item x="40"/>
        <item x="76"/>
        <item x="130"/>
        <item x="151"/>
        <item x="156"/>
        <item x="41"/>
        <item x="42"/>
        <item x="43"/>
        <item m="1" x="161"/>
        <item x="77"/>
        <item x="44"/>
        <item x="45"/>
        <item x="46"/>
        <item x="47"/>
        <item x="78"/>
        <item x="131"/>
        <item m="1" x="162"/>
        <item x="132"/>
        <item x="101"/>
        <item x="88"/>
        <item x="48"/>
        <item x="49"/>
        <item x="146"/>
        <item x="79"/>
        <item x="50"/>
        <item x="157"/>
        <item x="133"/>
        <item x="147"/>
        <item x="51"/>
        <item x="52"/>
        <item x="148"/>
        <item x="80"/>
        <item x="89"/>
        <item x="53"/>
        <item x="54"/>
        <item x="134"/>
        <item x="55"/>
        <item x="90"/>
        <item x="135"/>
        <item x="136"/>
        <item x="56"/>
        <item x="94"/>
        <item x="137"/>
        <item x="12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dataField="1" showAll="0"/>
    <pivotField dataField="1" showAll="0"/>
    <pivotField showAll="0"/>
    <pivotField dataField="1" showAll="0"/>
    <pivotField dataField="1" showAll="0"/>
    <pivotField showAll="0"/>
    <pivotField showAll="0"/>
    <pivotField showAll="0"/>
    <pivotField showAll="0"/>
    <pivotField showAll="0"/>
  </pivotFields>
  <rowFields count="1">
    <field x="1"/>
  </rowFields>
  <rowItems count="162">
    <i>
      <x v="28"/>
    </i>
    <i>
      <x v="149"/>
    </i>
    <i>
      <x v="64"/>
    </i>
    <i>
      <x v="120"/>
    </i>
    <i>
      <x v="97"/>
    </i>
    <i>
      <x v="154"/>
    </i>
    <i>
      <x v="125"/>
    </i>
    <i>
      <x v="1"/>
    </i>
    <i>
      <x v="153"/>
    </i>
    <i>
      <x v="144"/>
    </i>
    <i>
      <x v="115"/>
    </i>
    <i>
      <x v="43"/>
    </i>
    <i>
      <x v="65"/>
    </i>
    <i>
      <x v="132"/>
    </i>
    <i>
      <x v="148"/>
    </i>
    <i>
      <x v="156"/>
    </i>
    <i>
      <x v="74"/>
    </i>
    <i>
      <x v="11"/>
    </i>
    <i>
      <x v="77"/>
    </i>
    <i>
      <x v="81"/>
    </i>
    <i>
      <x v="160"/>
    </i>
    <i>
      <x v="106"/>
    </i>
    <i>
      <x v="66"/>
    </i>
    <i>
      <x v="42"/>
    </i>
    <i>
      <x v="8"/>
    </i>
    <i>
      <x v="118"/>
    </i>
    <i>
      <x v="110"/>
    </i>
    <i>
      <x v="5"/>
    </i>
    <i>
      <x v="34"/>
    </i>
    <i>
      <x v="75"/>
    </i>
    <i>
      <x v="73"/>
    </i>
    <i>
      <x v="3"/>
    </i>
    <i>
      <x v="126"/>
    </i>
    <i>
      <x v="67"/>
    </i>
    <i>
      <x v="54"/>
    </i>
    <i>
      <x v="157"/>
    </i>
    <i>
      <x v="41"/>
    </i>
    <i>
      <x v="32"/>
    </i>
    <i>
      <x v="22"/>
    </i>
    <i>
      <x v="109"/>
    </i>
    <i>
      <x v="23"/>
    </i>
    <i>
      <x v="129"/>
    </i>
    <i>
      <x v="10"/>
    </i>
    <i>
      <x v="83"/>
    </i>
    <i>
      <x v="36"/>
    </i>
    <i>
      <x v="69"/>
    </i>
    <i>
      <x v="78"/>
    </i>
    <i>
      <x v="68"/>
    </i>
    <i>
      <x v="24"/>
    </i>
    <i>
      <x v="48"/>
    </i>
    <i>
      <x v="31"/>
    </i>
    <i>
      <x v="135"/>
    </i>
    <i>
      <x v="91"/>
    </i>
    <i>
      <x v="9"/>
    </i>
    <i>
      <x v="57"/>
    </i>
    <i>
      <x v="98"/>
    </i>
    <i>
      <x v="137"/>
    </i>
    <i>
      <x v="151"/>
    </i>
    <i>
      <x v="95"/>
    </i>
    <i>
      <x v="127"/>
    </i>
    <i>
      <x v="6"/>
    </i>
    <i>
      <x v="51"/>
    </i>
    <i>
      <x v="87"/>
    </i>
    <i>
      <x v="72"/>
    </i>
    <i>
      <x v="14"/>
    </i>
    <i>
      <x v="143"/>
    </i>
    <i>
      <x v="61"/>
    </i>
    <i>
      <x v="13"/>
    </i>
    <i>
      <x v="21"/>
    </i>
    <i>
      <x v="37"/>
    </i>
    <i>
      <x v="89"/>
    </i>
    <i>
      <x v="52"/>
    </i>
    <i>
      <x v="146"/>
    </i>
    <i>
      <x v="138"/>
    </i>
    <i>
      <x v="45"/>
    </i>
    <i>
      <x v="162"/>
    </i>
    <i>
      <x v="19"/>
    </i>
    <i>
      <x v="150"/>
    </i>
    <i>
      <x v="124"/>
    </i>
    <i>
      <x v="121"/>
    </i>
    <i>
      <x v="26"/>
    </i>
    <i>
      <x v="99"/>
    </i>
    <i>
      <x v="88"/>
    </i>
    <i>
      <x v="101"/>
    </i>
    <i>
      <x v="152"/>
    </i>
    <i>
      <x v="58"/>
    </i>
    <i>
      <x v="46"/>
    </i>
    <i>
      <x v="71"/>
    </i>
    <i>
      <x v="111"/>
    </i>
    <i>
      <x v="20"/>
    </i>
    <i>
      <x v="133"/>
    </i>
    <i>
      <x v="96"/>
    </i>
    <i>
      <x v="100"/>
    </i>
    <i>
      <x v="79"/>
    </i>
    <i>
      <x v="142"/>
    </i>
    <i>
      <x v="40"/>
    </i>
    <i>
      <x v="25"/>
    </i>
    <i>
      <x v="59"/>
    </i>
    <i>
      <x v="140"/>
    </i>
    <i>
      <x v="105"/>
    </i>
    <i>
      <x v="15"/>
    </i>
    <i>
      <x v="107"/>
    </i>
    <i>
      <x v="103"/>
    </i>
    <i>
      <x v="93"/>
    </i>
    <i>
      <x v="161"/>
    </i>
    <i>
      <x v="30"/>
    </i>
    <i>
      <x v="17"/>
    </i>
    <i>
      <x v="39"/>
    </i>
    <i>
      <x v="94"/>
    </i>
    <i>
      <x v="141"/>
    </i>
    <i>
      <x v="76"/>
    </i>
    <i>
      <x v="16"/>
    </i>
    <i>
      <x v="112"/>
    </i>
    <i>
      <x v="27"/>
    </i>
    <i>
      <x/>
    </i>
    <i>
      <x v="114"/>
    </i>
    <i>
      <x v="102"/>
    </i>
    <i>
      <x v="4"/>
    </i>
    <i>
      <x v="29"/>
    </i>
    <i>
      <x v="159"/>
    </i>
    <i>
      <x v="92"/>
    </i>
    <i>
      <x v="55"/>
    </i>
    <i>
      <x v="33"/>
    </i>
    <i>
      <x v="147"/>
    </i>
    <i>
      <x v="7"/>
    </i>
    <i>
      <x v="86"/>
    </i>
    <i>
      <x v="53"/>
    </i>
    <i>
      <x v="155"/>
    </i>
    <i>
      <x v="2"/>
    </i>
    <i>
      <x v="56"/>
    </i>
    <i>
      <x v="134"/>
    </i>
    <i>
      <x v="122"/>
    </i>
    <i>
      <x v="158"/>
    </i>
    <i>
      <x v="82"/>
    </i>
    <i>
      <x v="123"/>
    </i>
    <i>
      <x v="12"/>
    </i>
    <i>
      <x v="116"/>
    </i>
    <i>
      <x v="84"/>
    </i>
    <i>
      <x v="70"/>
    </i>
    <i>
      <x v="139"/>
    </i>
    <i>
      <x v="117"/>
    </i>
    <i>
      <x v="113"/>
    </i>
    <i>
      <x v="119"/>
    </i>
    <i>
      <x v="85"/>
    </i>
    <i>
      <x v="130"/>
    </i>
    <i>
      <x v="145"/>
    </i>
    <i>
      <x v="60"/>
    </i>
    <i>
      <x v="104"/>
    </i>
    <i>
      <x v="131"/>
    </i>
    <i>
      <x v="50"/>
    </i>
    <i>
      <x v="44"/>
    </i>
    <i>
      <x v="35"/>
    </i>
    <i>
      <x v="18"/>
    </i>
    <i>
      <x v="62"/>
    </i>
    <i>
      <x v="49"/>
    </i>
    <i>
      <x v="108"/>
    </i>
    <i>
      <x v="90"/>
    </i>
    <i>
      <x v="47"/>
    </i>
    <i>
      <x v="38"/>
    </i>
    <i>
      <x v="80"/>
    </i>
    <i>
      <x v="163"/>
    </i>
    <i t="grand">
      <x/>
    </i>
  </rowItems>
  <colFields count="1">
    <field x="-2"/>
  </colFields>
  <colItems count="5">
    <i>
      <x/>
    </i>
    <i i="1">
      <x v="1"/>
    </i>
    <i i="2">
      <x v="2"/>
    </i>
    <i i="3">
      <x v="3"/>
    </i>
    <i i="4">
      <x v="4"/>
    </i>
  </colItems>
  <dataFields count="5">
    <dataField name="Uniform visas applied for " fld="8" baseField="0" baseItem="0"/>
    <dataField name="Total uniform visas issued (including MEV)" fld="9" baseField="0" baseItem="0"/>
    <dataField name="Multiple entry uniform visas (MEVs) issued " fld="10" baseField="0" baseItem="0"/>
    <dataField name="Total LTVs issued " fld="12" baseField="0" baseItem="0"/>
    <dataField name="Uniform visas not issued " fld="13" baseField="0" baseItem="0"/>
  </dataFields>
  <formats count="37">
    <format dxfId="65">
      <pivotArea outline="0" collapsedLevelsAreSubtotals="1" fieldPosition="0"/>
    </format>
    <format dxfId="64">
      <pivotArea type="all" dataOnly="0" outline="0" fieldPosition="0"/>
    </format>
    <format dxfId="63">
      <pivotArea outline="0" collapsedLevelsAreSubtotals="1" fieldPosition="0"/>
    </format>
    <format dxfId="62">
      <pivotArea field="1" type="button" dataOnly="0" labelOnly="1" outline="0" axis="axisRow" fieldPosition="0"/>
    </format>
    <format dxfId="61">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0">
      <pivotArea dataOnly="0" labelOnly="1" fieldPosition="0">
        <references count="1">
          <reference field="1"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9">
      <pivotArea dataOnly="0" labelOnly="1" fieldPosition="0">
        <references count="1">
          <reference field="1"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8">
      <pivotArea dataOnly="0" labelOnly="1" fieldPosition="0">
        <references count="1">
          <reference field="1" count="13">
            <x v="150"/>
            <x v="151"/>
            <x v="152"/>
            <x v="153"/>
            <x v="154"/>
            <x v="155"/>
            <x v="156"/>
            <x v="157"/>
            <x v="158"/>
            <x v="159"/>
            <x v="160"/>
            <x v="161"/>
            <x v="162"/>
          </reference>
        </references>
      </pivotArea>
    </format>
    <format dxfId="57">
      <pivotArea dataOnly="0" labelOnly="1" grandRow="1" outline="0" fieldPosition="0"/>
    </format>
    <format dxfId="56">
      <pivotArea dataOnly="0" labelOnly="1" outline="0" fieldPosition="0">
        <references count="1">
          <reference field="4294967294" count="5">
            <x v="0"/>
            <x v="1"/>
            <x v="2"/>
            <x v="3"/>
            <x v="4"/>
          </reference>
        </references>
      </pivotArea>
    </format>
    <format dxfId="55">
      <pivotArea outline="0" collapsedLevelsAreSubtotals="1" fieldPosition="0"/>
    </format>
    <format dxfId="54">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3">
      <pivotArea dataOnly="0" labelOnly="1" fieldPosition="0">
        <references count="1">
          <reference field="1"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2">
      <pivotArea dataOnly="0" labelOnly="1" fieldPosition="0">
        <references count="1">
          <reference field="1"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1">
      <pivotArea dataOnly="0" labelOnly="1" fieldPosition="0">
        <references count="1">
          <reference field="1" count="13">
            <x v="150"/>
            <x v="151"/>
            <x v="152"/>
            <x v="153"/>
            <x v="154"/>
            <x v="155"/>
            <x v="156"/>
            <x v="157"/>
            <x v="158"/>
            <x v="159"/>
            <x v="160"/>
            <x v="161"/>
            <x v="162"/>
          </reference>
        </references>
      </pivotArea>
    </format>
    <format dxfId="50">
      <pivotArea dataOnly="0" labelOnly="1" grandRow="1" outline="0" fieldPosition="0"/>
    </format>
    <format dxfId="49">
      <pivotArea field="1" type="button" dataOnly="0" labelOnly="1" outline="0" axis="axisRow" fieldPosition="0"/>
    </format>
    <format dxfId="48">
      <pivotArea dataOnly="0" labelOnly="1" outline="0" fieldPosition="0">
        <references count="1">
          <reference field="4294967294" count="5">
            <x v="0"/>
            <x v="1"/>
            <x v="2"/>
            <x v="3"/>
            <x v="4"/>
          </reference>
        </references>
      </pivotArea>
    </format>
    <format dxfId="47">
      <pivotArea grandRow="1" outline="0" collapsedLevelsAreSubtotals="1" fieldPosition="0"/>
    </format>
    <format dxfId="46">
      <pivotArea dataOnly="0" labelOnly="1" grandRow="1" outline="0" fieldPosition="0"/>
    </format>
    <format dxfId="45">
      <pivotArea field="1" type="button" dataOnly="0" labelOnly="1" outline="0" axis="axisRow" fieldPosition="0"/>
    </format>
    <format dxfId="44">
      <pivotArea dataOnly="0" labelOnly="1" fieldPosition="0">
        <references count="1">
          <reference field="1" count="50">
            <x v="1"/>
            <x v="3"/>
            <x v="5"/>
            <x v="8"/>
            <x v="10"/>
            <x v="11"/>
            <x v="22"/>
            <x v="23"/>
            <x v="24"/>
            <x v="28"/>
            <x v="31"/>
            <x v="32"/>
            <x v="34"/>
            <x v="36"/>
            <x v="41"/>
            <x v="42"/>
            <x v="43"/>
            <x v="54"/>
            <x v="64"/>
            <x v="65"/>
            <x v="66"/>
            <x v="67"/>
            <x v="68"/>
            <x v="69"/>
            <x v="73"/>
            <x v="74"/>
            <x v="75"/>
            <x v="77"/>
            <x v="78"/>
            <x v="81"/>
            <x v="83"/>
            <x v="97"/>
            <x v="106"/>
            <x v="109"/>
            <x v="110"/>
            <x v="115"/>
            <x v="118"/>
            <x v="120"/>
            <x v="125"/>
            <x v="126"/>
            <x v="129"/>
            <x v="132"/>
            <x v="144"/>
            <x v="148"/>
            <x v="149"/>
            <x v="153"/>
            <x v="154"/>
            <x v="156"/>
            <x v="157"/>
            <x v="160"/>
          </reference>
        </references>
      </pivotArea>
    </format>
    <format dxfId="43">
      <pivotArea dataOnly="0" labelOnly="1" fieldPosition="0">
        <references count="1">
          <reference field="1" count="50">
            <x v="6"/>
            <x v="9"/>
            <x v="13"/>
            <x v="14"/>
            <x v="19"/>
            <x v="20"/>
            <x v="21"/>
            <x v="26"/>
            <x v="29"/>
            <x v="37"/>
            <x v="40"/>
            <x v="45"/>
            <x v="46"/>
            <x v="48"/>
            <x v="50"/>
            <x v="51"/>
            <x v="52"/>
            <x v="57"/>
            <x v="58"/>
            <x v="59"/>
            <x v="61"/>
            <x v="71"/>
            <x v="72"/>
            <x v="79"/>
            <x v="87"/>
            <x v="88"/>
            <x v="89"/>
            <x v="91"/>
            <x v="95"/>
            <x v="96"/>
            <x v="98"/>
            <x v="99"/>
            <x v="100"/>
            <x v="101"/>
            <x v="111"/>
            <x v="121"/>
            <x v="124"/>
            <x v="127"/>
            <x v="133"/>
            <x v="135"/>
            <x v="137"/>
            <x v="138"/>
            <x v="140"/>
            <x v="142"/>
            <x v="143"/>
            <x v="146"/>
            <x v="150"/>
            <x v="151"/>
            <x v="152"/>
            <x v="162"/>
          </reference>
        </references>
      </pivotArea>
    </format>
    <format dxfId="42">
      <pivotArea dataOnly="0" labelOnly="1" fieldPosition="0">
        <references count="1">
          <reference field="1" count="50">
            <x v="0"/>
            <x v="2"/>
            <x v="4"/>
            <x v="7"/>
            <x v="12"/>
            <x v="15"/>
            <x v="16"/>
            <x v="17"/>
            <x v="18"/>
            <x v="25"/>
            <x v="27"/>
            <x v="30"/>
            <x v="33"/>
            <x v="39"/>
            <x v="53"/>
            <x v="55"/>
            <x v="56"/>
            <x v="60"/>
            <x v="70"/>
            <x v="76"/>
            <x v="82"/>
            <x v="84"/>
            <x v="85"/>
            <x v="86"/>
            <x v="92"/>
            <x v="93"/>
            <x v="94"/>
            <x v="102"/>
            <x v="103"/>
            <x v="105"/>
            <x v="107"/>
            <x v="112"/>
            <x v="113"/>
            <x v="114"/>
            <x v="116"/>
            <x v="117"/>
            <x v="119"/>
            <x v="122"/>
            <x v="123"/>
            <x v="130"/>
            <x v="131"/>
            <x v="134"/>
            <x v="139"/>
            <x v="141"/>
            <x v="145"/>
            <x v="147"/>
            <x v="155"/>
            <x v="158"/>
            <x v="159"/>
            <x v="161"/>
          </reference>
        </references>
      </pivotArea>
    </format>
    <format dxfId="41">
      <pivotArea dataOnly="0" labelOnly="1" fieldPosition="0">
        <references count="1">
          <reference field="1" count="13">
            <x v="35"/>
            <x v="38"/>
            <x v="44"/>
            <x v="47"/>
            <x v="49"/>
            <x v="62"/>
            <x v="63"/>
            <x v="80"/>
            <x v="90"/>
            <x v="104"/>
            <x v="108"/>
            <x v="128"/>
            <x v="136"/>
          </reference>
        </references>
      </pivotArea>
    </format>
    <format dxfId="40">
      <pivotArea dataOnly="0" labelOnly="1" grandRow="1" outline="0" fieldPosition="0"/>
    </format>
    <format dxfId="39">
      <pivotArea collapsedLevelsAreSubtotals="1" fieldPosition="0">
        <references count="1">
          <reference field="1" count="1">
            <x v="136"/>
          </reference>
        </references>
      </pivotArea>
    </format>
    <format dxfId="38">
      <pivotArea dataOnly="0" labelOnly="1" fieldPosition="0">
        <references count="1">
          <reference field="1" count="1">
            <x v="136"/>
          </reference>
        </references>
      </pivotArea>
    </format>
    <format dxfId="37">
      <pivotArea grandRow="1" outline="0" collapsedLevelsAreSubtotals="1" fieldPosition="0"/>
    </format>
    <format dxfId="36">
      <pivotArea dataOnly="0" labelOnly="1" grandRow="1" outline="0" fieldPosition="0"/>
    </format>
    <format dxfId="35">
      <pivotArea collapsedLevelsAreSubtotals="1" fieldPosition="0">
        <references count="1">
          <reference field="1" count="1">
            <x v="128"/>
          </reference>
        </references>
      </pivotArea>
    </format>
    <format dxfId="34">
      <pivotArea dataOnly="0" labelOnly="1" fieldPosition="0">
        <references count="1">
          <reference field="1" count="1">
            <x v="128"/>
          </reference>
        </references>
      </pivotArea>
    </format>
    <format dxfId="33">
      <pivotArea grandRow="1" outline="0" collapsedLevelsAreSubtotals="1" fieldPosition="0"/>
    </format>
    <format dxfId="32">
      <pivotArea collapsedLevelsAreSubtotals="1" fieldPosition="0">
        <references count="1">
          <reference field="1" count="1">
            <x v="163"/>
          </reference>
        </references>
      </pivotArea>
    </format>
    <format dxfId="31">
      <pivotArea dataOnly="0" labelOnly="1" fieldPosition="0">
        <references count="1">
          <reference field="1" count="1">
            <x v="163"/>
          </reference>
        </references>
      </pivotArea>
    </format>
    <format dxfId="30">
      <pivotArea dataOnly="0" labelOnly="1" fieldPosition="0">
        <references count="1">
          <reference field="1" count="1">
            <x v="163"/>
          </reference>
        </references>
      </pivotArea>
    </format>
    <format dxfId="29">
      <pivotArea dataOnly="0" labelOnly="1" fieldPosition="0">
        <references count="1">
          <reference field="1" count="1">
            <x v="16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3D6F2FC-602A-4987-92F4-185A821AD453}"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E31" firstHeaderRow="0" firstDataRow="1" firstDataCol="1"/>
  <pivotFields count="19">
    <pivotField axis="axisRow" showAll="0" sortType="ascending">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Fields count="1">
    <field x="-2"/>
  </colFields>
  <colItems count="4">
    <i>
      <x/>
    </i>
    <i i="1">
      <x v="1"/>
    </i>
    <i i="2">
      <x v="2"/>
    </i>
    <i i="3">
      <x v="3"/>
    </i>
  </colItems>
  <dataFields count="4">
    <dataField name="Sum of Airport transit visas (ATVs) applied for " fld="3" baseField="0" baseItem="0"/>
    <dataField name="Sum of  ATVs issued (including multiple)" fld="4" baseField="0" baseItem="0"/>
    <dataField name="Sum of Multiple ATVs issued" fld="5" baseField="0" baseItem="0"/>
    <dataField name="Sum of ATVs not issued " fld="6" baseField="0" baseItem="0"/>
  </dataFields>
  <formats count="29">
    <format dxfId="28">
      <pivotArea field="0" type="button" dataOnly="0" labelOnly="1" outline="0" axis="axisRow" fieldPosition="0"/>
    </format>
    <format dxfId="27">
      <pivotArea dataOnly="0" labelOnly="1" outline="0" fieldPosition="0">
        <references count="1">
          <reference field="4294967294" count="4">
            <x v="0"/>
            <x v="1"/>
            <x v="2"/>
            <x v="3"/>
          </reference>
        </references>
      </pivotArea>
    </format>
    <format dxfId="26">
      <pivotArea type="all" dataOnly="0" outline="0" fieldPosition="0"/>
    </format>
    <format dxfId="25">
      <pivotArea outline="0" collapsedLevelsAreSubtotals="1" fieldPosition="0"/>
    </format>
    <format dxfId="24">
      <pivotArea field="0" type="button" dataOnly="0" labelOnly="1" outline="0" axis="axisRow" fieldPosition="0"/>
    </format>
    <format dxfId="23">
      <pivotArea dataOnly="0" labelOnly="1" fieldPosition="0">
        <references count="1">
          <reference field="0" count="0"/>
        </references>
      </pivotArea>
    </format>
    <format dxfId="22">
      <pivotArea dataOnly="0" labelOnly="1" grandRow="1" outline="0" fieldPosition="0"/>
    </format>
    <format dxfId="21">
      <pivotArea dataOnly="0" labelOnly="1" outline="0" fieldPosition="0">
        <references count="1">
          <reference field="4294967294" count="4">
            <x v="0"/>
            <x v="1"/>
            <x v="2"/>
            <x v="3"/>
          </reference>
        </references>
      </pivotArea>
    </format>
    <format dxfId="20">
      <pivotArea grandRow="1" outline="0" collapsedLevelsAreSubtotals="1" fieldPosition="0"/>
    </format>
    <format dxfId="19">
      <pivotArea dataOnly="0" labelOnly="1" grandRow="1" outline="0" fieldPosition="0"/>
    </format>
    <format dxfId="18">
      <pivotArea grandRow="1" outline="0" collapsedLevelsAreSubtotals="1" fieldPosition="0"/>
    </format>
    <format dxfId="17">
      <pivotArea dataOnly="0" labelOnly="1" grandRow="1" outline="0" fieldPosition="0"/>
    </format>
    <format dxfId="16">
      <pivotArea grandRow="1" outline="0" collapsedLevelsAreSubtotals="1" fieldPosition="0"/>
    </format>
    <format dxfId="15">
      <pivotArea field="0" type="button" dataOnly="0" labelOnly="1" outline="0" axis="axisRow" fieldPosition="0"/>
    </format>
    <format dxfId="14">
      <pivotArea dataOnly="0" labelOnly="1" fieldPosition="0">
        <references count="1">
          <reference field="0" count="0"/>
        </references>
      </pivotArea>
    </format>
    <format dxfId="13">
      <pivotArea dataOnly="0" labelOnly="1" grandRow="1" outline="0" fieldPosition="0"/>
    </format>
    <format dxfId="12">
      <pivotArea type="all" dataOnly="0" outline="0" fieldPosition="0"/>
    </format>
    <format dxfId="11">
      <pivotArea outline="0" collapsedLevelsAreSubtotals="1" fieldPosition="0"/>
    </format>
    <format dxfId="10">
      <pivotArea field="0" type="button" dataOnly="0" labelOnly="1" outline="0" axis="axisRow" fieldPosition="0"/>
    </format>
    <format dxfId="9">
      <pivotArea dataOnly="0" labelOnly="1" fieldPosition="0">
        <references count="1">
          <reference field="0" count="0"/>
        </references>
      </pivotArea>
    </format>
    <format dxfId="8">
      <pivotArea dataOnly="0" labelOnly="1" grandRow="1" outline="0" fieldPosition="0"/>
    </format>
    <format dxfId="7">
      <pivotArea dataOnly="0" labelOnly="1" outline="0" fieldPosition="0">
        <references count="1">
          <reference field="4294967294" count="4">
            <x v="0"/>
            <x v="1"/>
            <x v="2"/>
            <x v="3"/>
          </reference>
        </references>
      </pivotArea>
    </format>
    <format dxfId="6">
      <pivotArea type="all" dataOnly="0" outline="0" fieldPosition="0"/>
    </format>
    <format dxfId="5">
      <pivotArea outline="0" collapsedLevelsAreSubtotals="1" fieldPosition="0"/>
    </format>
    <format dxfId="4">
      <pivotArea field="0" type="button" dataOnly="0" labelOnly="1" outline="0" axis="axisRow" fieldPosition="0"/>
    </format>
    <format dxfId="3">
      <pivotArea dataOnly="0" labelOnly="1" fieldPosition="0">
        <references count="1">
          <reference field="0" count="0"/>
        </references>
      </pivotArea>
    </format>
    <format dxfId="2">
      <pivotArea dataOnly="0" labelOnly="1" grandRow="1" outline="0" fieldPosition="0"/>
    </format>
    <format dxfId="1">
      <pivotArea dataOnly="0" labelOnly="1" outline="0" fieldPosition="0">
        <references count="1">
          <reference field="4294967294" count="4">
            <x v="0"/>
            <x v="1"/>
            <x v="2"/>
            <x v="3"/>
          </reference>
        </references>
      </pivotArea>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5CF9D-4998-4758-B9A6-FC6584D9CA40}">
  <sheetPr>
    <tabColor theme="0"/>
  </sheetPr>
  <dimension ref="B1:B20"/>
  <sheetViews>
    <sheetView showZeros="0" topLeftCell="B1" zoomScaleNormal="100" workbookViewId="0">
      <selection activeCell="B9" sqref="B9"/>
    </sheetView>
  </sheetViews>
  <sheetFormatPr defaultColWidth="9.140625" defaultRowHeight="15" x14ac:dyDescent="0.25"/>
  <cols>
    <col min="1" max="1" width="5" style="1" customWidth="1"/>
    <col min="2" max="2" width="133.85546875" style="1" customWidth="1"/>
    <col min="3" max="16384" width="9.140625" style="1"/>
  </cols>
  <sheetData>
    <row r="1" spans="2:2" ht="21.75" customHeight="1" x14ac:dyDescent="0.25">
      <c r="B1" s="5" t="s">
        <v>473</v>
      </c>
    </row>
    <row r="2" spans="2:2" ht="62.25" customHeight="1" x14ac:dyDescent="0.25">
      <c r="B2" s="4" t="s">
        <v>508</v>
      </c>
    </row>
    <row r="3" spans="2:2" ht="64.5" customHeight="1" x14ac:dyDescent="0.25">
      <c r="B3" s="3" t="s">
        <v>472</v>
      </c>
    </row>
    <row r="4" spans="2:2" ht="34.5" customHeight="1" x14ac:dyDescent="0.25">
      <c r="B4" s="3" t="s">
        <v>511</v>
      </c>
    </row>
    <row r="5" spans="2:2" ht="48" customHeight="1" x14ac:dyDescent="0.25">
      <c r="B5" s="1" t="s">
        <v>471</v>
      </c>
    </row>
    <row r="6" spans="2:2" ht="19.5" customHeight="1" x14ac:dyDescent="0.25">
      <c r="B6" s="1" t="s">
        <v>470</v>
      </c>
    </row>
    <row r="7" spans="2:2" ht="33.75" customHeight="1" x14ac:dyDescent="0.25">
      <c r="B7" s="3" t="s">
        <v>469</v>
      </c>
    </row>
    <row r="8" spans="2:2" ht="33.75" customHeight="1" x14ac:dyDescent="0.25">
      <c r="B8" s="1" t="s">
        <v>468</v>
      </c>
    </row>
    <row r="9" spans="2:2" ht="36" customHeight="1" x14ac:dyDescent="0.25">
      <c r="B9" s="1" t="s">
        <v>512</v>
      </c>
    </row>
    <row r="10" spans="2:2" ht="34.5" customHeight="1" x14ac:dyDescent="0.25">
      <c r="B10" s="1" t="s">
        <v>513</v>
      </c>
    </row>
    <row r="11" spans="2:2" ht="13.5" customHeight="1" x14ac:dyDescent="0.25"/>
    <row r="12" spans="2:2" ht="18" customHeight="1" x14ac:dyDescent="0.25">
      <c r="B12" s="2" t="s">
        <v>467</v>
      </c>
    </row>
    <row r="13" spans="2:2" x14ac:dyDescent="0.25">
      <c r="B13" s="2" t="s">
        <v>466</v>
      </c>
    </row>
    <row r="14" spans="2:2" ht="46.5" customHeight="1" x14ac:dyDescent="0.25">
      <c r="B14" s="1" t="s">
        <v>465</v>
      </c>
    </row>
    <row r="15" spans="2:2" ht="9" customHeight="1" x14ac:dyDescent="0.25"/>
    <row r="16" spans="2:2" x14ac:dyDescent="0.25">
      <c r="B16" s="2" t="s">
        <v>464</v>
      </c>
    </row>
    <row r="17" spans="2:2" ht="33" customHeight="1" x14ac:dyDescent="0.25">
      <c r="B17" s="1" t="s">
        <v>463</v>
      </c>
    </row>
    <row r="18" spans="2:2" ht="33.75" customHeight="1" x14ac:dyDescent="0.25">
      <c r="B18" s="1" t="s">
        <v>462</v>
      </c>
    </row>
    <row r="20" spans="2:2" ht="45" x14ac:dyDescent="0.25">
      <c r="B20" s="1" t="s">
        <v>509</v>
      </c>
    </row>
  </sheetData>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984E7-1BEB-4CD0-9087-367916208C82}">
  <sheetPr>
    <tabColor rgb="FFFFFF00"/>
  </sheetPr>
  <dimension ref="A1:T1860"/>
  <sheetViews>
    <sheetView tabSelected="1" zoomScaleNormal="100" workbookViewId="0">
      <pane ySplit="1" topLeftCell="A1837" activePane="bottomLeft" state="frozen"/>
      <selection pane="bottomLeft" activeCell="V1388" sqref="V1388"/>
    </sheetView>
  </sheetViews>
  <sheetFormatPr defaultColWidth="8.7109375" defaultRowHeight="15" x14ac:dyDescent="0.25"/>
  <cols>
    <col min="1" max="1" width="15.140625" style="6" customWidth="1"/>
    <col min="2" max="2" width="17" style="6" customWidth="1"/>
    <col min="3" max="3" width="22" style="6" customWidth="1"/>
    <col min="4" max="8" width="8.7109375" style="6"/>
    <col min="9" max="9" width="11.5703125" style="6" bestFit="1" customWidth="1"/>
    <col min="10" max="10" width="14" style="6" bestFit="1" customWidth="1"/>
    <col min="11" max="11" width="10.42578125" style="6" bestFit="1" customWidth="1"/>
    <col min="12" max="13" width="8.7109375" style="6"/>
    <col min="14" max="14" width="10.42578125" style="6" bestFit="1" customWidth="1"/>
    <col min="15" max="15" width="8.7109375" style="6"/>
    <col min="16" max="16" width="11.5703125" style="6" bestFit="1" customWidth="1"/>
    <col min="17" max="17" width="16.85546875" style="6" bestFit="1" customWidth="1"/>
    <col min="18" max="18" width="10.42578125" style="6" bestFit="1" customWidth="1"/>
    <col min="19" max="16384" width="8.7109375" style="6"/>
  </cols>
  <sheetData>
    <row r="1" spans="1:20" ht="135" customHeight="1" x14ac:dyDescent="0.25">
      <c r="A1" s="7" t="s">
        <v>0</v>
      </c>
      <c r="B1" s="8" t="s">
        <v>1</v>
      </c>
      <c r="C1" s="9" t="s">
        <v>2</v>
      </c>
      <c r="D1" s="10" t="s">
        <v>480</v>
      </c>
      <c r="E1" s="11" t="s">
        <v>481</v>
      </c>
      <c r="F1" s="11" t="s">
        <v>482</v>
      </c>
      <c r="G1" s="11" t="s">
        <v>483</v>
      </c>
      <c r="H1" s="12" t="s">
        <v>479</v>
      </c>
      <c r="I1" s="13" t="s">
        <v>484</v>
      </c>
      <c r="J1" s="14" t="s">
        <v>485</v>
      </c>
      <c r="K1" s="14" t="s">
        <v>486</v>
      </c>
      <c r="L1" s="14" t="s">
        <v>487</v>
      </c>
      <c r="M1" s="14" t="s">
        <v>501</v>
      </c>
      <c r="N1" s="14" t="s">
        <v>488</v>
      </c>
      <c r="O1" s="15" t="s">
        <v>476</v>
      </c>
      <c r="P1" s="16" t="s">
        <v>489</v>
      </c>
      <c r="Q1" s="17" t="s">
        <v>490</v>
      </c>
      <c r="R1" s="17" t="s">
        <v>491</v>
      </c>
      <c r="S1" s="18" t="s">
        <v>492</v>
      </c>
    </row>
    <row r="2" spans="1:20" x14ac:dyDescent="0.25">
      <c r="A2" s="19" t="s">
        <v>3</v>
      </c>
      <c r="B2" s="20" t="s">
        <v>4</v>
      </c>
      <c r="C2" s="21" t="s">
        <v>5</v>
      </c>
      <c r="D2" s="167">
        <v>0</v>
      </c>
      <c r="E2" s="168">
        <v>0</v>
      </c>
      <c r="F2" s="168">
        <v>0</v>
      </c>
      <c r="G2" s="168">
        <v>0</v>
      </c>
      <c r="H2" s="169" t="str">
        <f t="shared" ref="H2:H65" si="0">IF((E2+G2)&lt;&gt;0,G2/(E2+G2),"")</f>
        <v/>
      </c>
      <c r="I2" s="170">
        <v>82</v>
      </c>
      <c r="J2" s="171">
        <v>70</v>
      </c>
      <c r="K2" s="171">
        <v>55</v>
      </c>
      <c r="L2" s="172">
        <f t="shared" ref="L2:L65" si="1">IF(J2&lt;&gt;0,K2/J2,"")</f>
        <v>0.7857142857142857</v>
      </c>
      <c r="M2" s="173">
        <v>3</v>
      </c>
      <c r="N2" s="171">
        <v>7</v>
      </c>
      <c r="O2" s="174">
        <f t="shared" ref="O2:O65" si="2">IF((J2+M2+N2)&lt;&gt;0,N2/(J2+M2+N2),"")</f>
        <v>8.7499999999999994E-2</v>
      </c>
      <c r="P2" s="175">
        <f t="shared" ref="P2" si="3">IF(SUM(D2,I2)&gt;0,SUM(D2,I2),"")</f>
        <v>82</v>
      </c>
      <c r="Q2" s="176">
        <f t="shared" ref="Q2" si="4">IF(SUM(E2,J2, M2)&gt;0,SUM(E2,J2, M2),"")</f>
        <v>73</v>
      </c>
      <c r="R2" s="176">
        <f t="shared" ref="R2" si="5">IF(SUM(G2,N2)&gt;0,SUM(G2,N2),"")</f>
        <v>7</v>
      </c>
      <c r="S2" s="177">
        <f t="shared" ref="S2" si="6">IFERROR(IF((Q2+R2)&lt;&gt;0,R2/(Q2+R2),""),"")</f>
        <v>8.7499999999999994E-2</v>
      </c>
      <c r="T2" s="118"/>
    </row>
    <row r="3" spans="1:20" x14ac:dyDescent="0.25">
      <c r="A3" s="19" t="s">
        <v>3</v>
      </c>
      <c r="B3" s="20" t="s">
        <v>6</v>
      </c>
      <c r="C3" s="21" t="s">
        <v>7</v>
      </c>
      <c r="D3" s="167">
        <v>0</v>
      </c>
      <c r="E3" s="168">
        <v>0</v>
      </c>
      <c r="F3" s="168">
        <v>0</v>
      </c>
      <c r="G3" s="168">
        <v>0</v>
      </c>
      <c r="H3" s="169" t="str">
        <f t="shared" si="0"/>
        <v/>
      </c>
      <c r="I3" s="170">
        <v>2559</v>
      </c>
      <c r="J3" s="171">
        <v>1462</v>
      </c>
      <c r="K3" s="171">
        <v>389</v>
      </c>
      <c r="L3" s="172">
        <f t="shared" si="1"/>
        <v>0.26607387140902872</v>
      </c>
      <c r="M3" s="173">
        <v>32</v>
      </c>
      <c r="N3" s="171">
        <v>820</v>
      </c>
      <c r="O3" s="174">
        <f t="shared" si="2"/>
        <v>0.35436473638720828</v>
      </c>
      <c r="P3" s="175">
        <f t="shared" ref="P3:P66" si="7">IF(SUM(D3,I3)&gt;0,SUM(D3,I3),"")</f>
        <v>2559</v>
      </c>
      <c r="Q3" s="176">
        <f t="shared" ref="Q3:Q66" si="8">IF(SUM(E3,J3, M3)&gt;0,SUM(E3,J3, M3),"")</f>
        <v>1494</v>
      </c>
      <c r="R3" s="176">
        <f t="shared" ref="R3:R66" si="9">IF(SUM(G3,N3)&gt;0,SUM(G3,N3),"")</f>
        <v>820</v>
      </c>
      <c r="S3" s="177">
        <f t="shared" ref="S3:S66" si="10">IFERROR(IF((Q3+R3)&lt;&gt;0,R3/(Q3+R3),""),"")</f>
        <v>0.35436473638720828</v>
      </c>
      <c r="T3" s="118"/>
    </row>
    <row r="4" spans="1:20" x14ac:dyDescent="0.25">
      <c r="A4" s="19" t="s">
        <v>3</v>
      </c>
      <c r="B4" s="20" t="s">
        <v>8</v>
      </c>
      <c r="C4" s="21" t="s">
        <v>9</v>
      </c>
      <c r="D4" s="167">
        <v>0</v>
      </c>
      <c r="E4" s="168">
        <v>0</v>
      </c>
      <c r="F4" s="168">
        <v>0</v>
      </c>
      <c r="G4" s="168">
        <v>0</v>
      </c>
      <c r="H4" s="169" t="str">
        <f t="shared" si="0"/>
        <v/>
      </c>
      <c r="I4" s="170">
        <v>20</v>
      </c>
      <c r="J4" s="171">
        <v>20</v>
      </c>
      <c r="K4" s="171">
        <v>18</v>
      </c>
      <c r="L4" s="172">
        <f t="shared" si="1"/>
        <v>0.9</v>
      </c>
      <c r="M4" s="173">
        <v>1</v>
      </c>
      <c r="N4" s="171">
        <v>0</v>
      </c>
      <c r="O4" s="174">
        <f t="shared" si="2"/>
        <v>0</v>
      </c>
      <c r="P4" s="175">
        <f t="shared" si="7"/>
        <v>20</v>
      </c>
      <c r="Q4" s="176">
        <f t="shared" si="8"/>
        <v>21</v>
      </c>
      <c r="R4" s="176" t="str">
        <f t="shared" si="9"/>
        <v/>
      </c>
      <c r="S4" s="177" t="str">
        <f t="shared" si="10"/>
        <v/>
      </c>
      <c r="T4" s="118"/>
    </row>
    <row r="5" spans="1:20" x14ac:dyDescent="0.25">
      <c r="A5" s="19" t="s">
        <v>3</v>
      </c>
      <c r="B5" s="20" t="s">
        <v>10</v>
      </c>
      <c r="C5" s="21" t="s">
        <v>11</v>
      </c>
      <c r="D5" s="167">
        <v>0</v>
      </c>
      <c r="E5" s="168">
        <v>0</v>
      </c>
      <c r="F5" s="168">
        <v>0</v>
      </c>
      <c r="G5" s="168">
        <v>0</v>
      </c>
      <c r="H5" s="169" t="str">
        <f t="shared" si="0"/>
        <v/>
      </c>
      <c r="I5" s="170">
        <v>4829</v>
      </c>
      <c r="J5" s="171">
        <v>4679</v>
      </c>
      <c r="K5" s="171">
        <v>4526</v>
      </c>
      <c r="L5" s="172">
        <f t="shared" si="1"/>
        <v>0.96730070527890577</v>
      </c>
      <c r="M5" s="173">
        <v>0</v>
      </c>
      <c r="N5" s="171">
        <v>28</v>
      </c>
      <c r="O5" s="174">
        <f t="shared" si="2"/>
        <v>5.9485872105374971E-3</v>
      </c>
      <c r="P5" s="175">
        <f t="shared" si="7"/>
        <v>4829</v>
      </c>
      <c r="Q5" s="176">
        <f t="shared" si="8"/>
        <v>4679</v>
      </c>
      <c r="R5" s="176">
        <f t="shared" si="9"/>
        <v>28</v>
      </c>
      <c r="S5" s="177">
        <f t="shared" si="10"/>
        <v>5.9485872105374971E-3</v>
      </c>
      <c r="T5" s="118"/>
    </row>
    <row r="6" spans="1:20" x14ac:dyDescent="0.25">
      <c r="A6" s="19" t="s">
        <v>3</v>
      </c>
      <c r="B6" s="20" t="s">
        <v>25</v>
      </c>
      <c r="C6" s="21" t="s">
        <v>26</v>
      </c>
      <c r="D6" s="167">
        <v>0</v>
      </c>
      <c r="E6" s="168">
        <v>0</v>
      </c>
      <c r="F6" s="168">
        <v>0</v>
      </c>
      <c r="G6" s="168">
        <v>0</v>
      </c>
      <c r="H6" s="169" t="str">
        <f t="shared" si="0"/>
        <v/>
      </c>
      <c r="I6" s="170">
        <v>4448</v>
      </c>
      <c r="J6" s="171">
        <v>4237</v>
      </c>
      <c r="K6" s="171">
        <v>4015</v>
      </c>
      <c r="L6" s="172">
        <f t="shared" si="1"/>
        <v>0.94760443710172293</v>
      </c>
      <c r="M6" s="173">
        <v>16</v>
      </c>
      <c r="N6" s="171">
        <v>156</v>
      </c>
      <c r="O6" s="174">
        <f t="shared" si="2"/>
        <v>3.538217282830574E-2</v>
      </c>
      <c r="P6" s="175">
        <f t="shared" si="7"/>
        <v>4448</v>
      </c>
      <c r="Q6" s="176">
        <f t="shared" si="8"/>
        <v>4253</v>
      </c>
      <c r="R6" s="176">
        <f t="shared" si="9"/>
        <v>156</v>
      </c>
      <c r="S6" s="177">
        <f t="shared" si="10"/>
        <v>3.538217282830574E-2</v>
      </c>
      <c r="T6" s="118"/>
    </row>
    <row r="7" spans="1:20" ht="30" x14ac:dyDescent="0.25">
      <c r="A7" s="19" t="s">
        <v>3</v>
      </c>
      <c r="B7" s="20" t="s">
        <v>42</v>
      </c>
      <c r="C7" s="21" t="s">
        <v>46</v>
      </c>
      <c r="D7" s="167">
        <v>0</v>
      </c>
      <c r="E7" s="168">
        <v>0</v>
      </c>
      <c r="F7" s="168">
        <v>0</v>
      </c>
      <c r="G7" s="168">
        <v>0</v>
      </c>
      <c r="H7" s="169" t="str">
        <f t="shared" si="0"/>
        <v/>
      </c>
      <c r="I7" s="170">
        <v>1243</v>
      </c>
      <c r="J7" s="171">
        <v>1167</v>
      </c>
      <c r="K7" s="171">
        <v>1162</v>
      </c>
      <c r="L7" s="172">
        <f t="shared" si="1"/>
        <v>0.99571550985432733</v>
      </c>
      <c r="M7" s="173">
        <v>235</v>
      </c>
      <c r="N7" s="171">
        <v>14</v>
      </c>
      <c r="O7" s="174">
        <f t="shared" si="2"/>
        <v>9.887005649717515E-3</v>
      </c>
      <c r="P7" s="175">
        <f t="shared" si="7"/>
        <v>1243</v>
      </c>
      <c r="Q7" s="176">
        <f t="shared" si="8"/>
        <v>1402</v>
      </c>
      <c r="R7" s="176">
        <f t="shared" si="9"/>
        <v>14</v>
      </c>
      <c r="S7" s="177">
        <f t="shared" si="10"/>
        <v>9.887005649717515E-3</v>
      </c>
      <c r="T7" s="118"/>
    </row>
    <row r="8" spans="1:20" x14ac:dyDescent="0.25">
      <c r="A8" s="19" t="s">
        <v>3</v>
      </c>
      <c r="B8" s="20" t="s">
        <v>50</v>
      </c>
      <c r="C8" s="21" t="s">
        <v>52</v>
      </c>
      <c r="D8" s="167">
        <v>0</v>
      </c>
      <c r="E8" s="168">
        <v>0</v>
      </c>
      <c r="F8" s="168">
        <v>0</v>
      </c>
      <c r="G8" s="168">
        <v>0</v>
      </c>
      <c r="H8" s="169" t="str">
        <f t="shared" si="0"/>
        <v/>
      </c>
      <c r="I8" s="170">
        <v>45</v>
      </c>
      <c r="J8" s="171">
        <v>37</v>
      </c>
      <c r="K8" s="171">
        <v>24</v>
      </c>
      <c r="L8" s="172">
        <f t="shared" si="1"/>
        <v>0.64864864864864868</v>
      </c>
      <c r="M8" s="173">
        <v>24</v>
      </c>
      <c r="N8" s="171">
        <v>0</v>
      </c>
      <c r="O8" s="174">
        <f t="shared" si="2"/>
        <v>0</v>
      </c>
      <c r="P8" s="175">
        <f t="shared" si="7"/>
        <v>45</v>
      </c>
      <c r="Q8" s="176">
        <f t="shared" si="8"/>
        <v>61</v>
      </c>
      <c r="R8" s="176" t="str">
        <f t="shared" si="9"/>
        <v/>
      </c>
      <c r="S8" s="177" t="str">
        <f t="shared" si="10"/>
        <v/>
      </c>
      <c r="T8" s="118"/>
    </row>
    <row r="9" spans="1:20" x14ac:dyDescent="0.25">
      <c r="A9" s="19" t="s">
        <v>3</v>
      </c>
      <c r="B9" s="20" t="s">
        <v>70</v>
      </c>
      <c r="C9" s="21" t="s">
        <v>73</v>
      </c>
      <c r="D9" s="167">
        <v>0</v>
      </c>
      <c r="E9" s="168">
        <v>0</v>
      </c>
      <c r="F9" s="168">
        <v>0</v>
      </c>
      <c r="G9" s="168">
        <v>0</v>
      </c>
      <c r="H9" s="169" t="str">
        <f t="shared" si="0"/>
        <v/>
      </c>
      <c r="I9" s="170">
        <v>1092</v>
      </c>
      <c r="J9" s="171">
        <v>970</v>
      </c>
      <c r="K9" s="171">
        <v>136</v>
      </c>
      <c r="L9" s="172">
        <f t="shared" si="1"/>
        <v>0.14020618556701031</v>
      </c>
      <c r="M9" s="173">
        <v>2</v>
      </c>
      <c r="N9" s="171">
        <v>43</v>
      </c>
      <c r="O9" s="174">
        <f t="shared" si="2"/>
        <v>4.2364532019704436E-2</v>
      </c>
      <c r="P9" s="175">
        <f t="shared" si="7"/>
        <v>1092</v>
      </c>
      <c r="Q9" s="176">
        <f t="shared" si="8"/>
        <v>972</v>
      </c>
      <c r="R9" s="176">
        <f t="shared" si="9"/>
        <v>43</v>
      </c>
      <c r="S9" s="177">
        <f t="shared" si="10"/>
        <v>4.2364532019704436E-2</v>
      </c>
      <c r="T9" s="118"/>
    </row>
    <row r="10" spans="1:20" x14ac:dyDescent="0.25">
      <c r="A10" s="19" t="s">
        <v>3</v>
      </c>
      <c r="B10" s="20" t="s">
        <v>82</v>
      </c>
      <c r="C10" s="21" t="s">
        <v>83</v>
      </c>
      <c r="D10" s="167">
        <v>0</v>
      </c>
      <c r="E10" s="168">
        <v>0</v>
      </c>
      <c r="F10" s="168">
        <v>0</v>
      </c>
      <c r="G10" s="168">
        <v>0</v>
      </c>
      <c r="H10" s="169" t="str">
        <f t="shared" si="0"/>
        <v/>
      </c>
      <c r="I10" s="170">
        <v>17</v>
      </c>
      <c r="J10" s="171">
        <v>17</v>
      </c>
      <c r="K10" s="171">
        <v>13</v>
      </c>
      <c r="L10" s="172">
        <f t="shared" si="1"/>
        <v>0.76470588235294112</v>
      </c>
      <c r="M10" s="173">
        <v>1</v>
      </c>
      <c r="N10" s="171">
        <v>0</v>
      </c>
      <c r="O10" s="174">
        <f t="shared" si="2"/>
        <v>0</v>
      </c>
      <c r="P10" s="175">
        <f t="shared" si="7"/>
        <v>17</v>
      </c>
      <c r="Q10" s="176">
        <f t="shared" si="8"/>
        <v>18</v>
      </c>
      <c r="R10" s="176" t="str">
        <f t="shared" si="9"/>
        <v/>
      </c>
      <c r="S10" s="177" t="str">
        <f t="shared" si="10"/>
        <v/>
      </c>
      <c r="T10" s="118"/>
    </row>
    <row r="11" spans="1:20" x14ac:dyDescent="0.25">
      <c r="A11" s="19" t="s">
        <v>3</v>
      </c>
      <c r="B11" s="20" t="s">
        <v>84</v>
      </c>
      <c r="C11" s="21" t="s">
        <v>85</v>
      </c>
      <c r="D11" s="167">
        <v>0</v>
      </c>
      <c r="E11" s="168">
        <v>0</v>
      </c>
      <c r="F11" s="168">
        <v>0</v>
      </c>
      <c r="G11" s="168">
        <v>0</v>
      </c>
      <c r="H11" s="169" t="str">
        <f t="shared" si="0"/>
        <v/>
      </c>
      <c r="I11" s="170">
        <v>29919</v>
      </c>
      <c r="J11" s="171">
        <v>28483</v>
      </c>
      <c r="K11" s="171">
        <v>4305</v>
      </c>
      <c r="L11" s="172">
        <f t="shared" si="1"/>
        <v>0.15114278692553454</v>
      </c>
      <c r="M11" s="173">
        <v>5</v>
      </c>
      <c r="N11" s="171">
        <v>813</v>
      </c>
      <c r="O11" s="174">
        <f t="shared" si="2"/>
        <v>2.7746493293744241E-2</v>
      </c>
      <c r="P11" s="175">
        <f t="shared" si="7"/>
        <v>29919</v>
      </c>
      <c r="Q11" s="176">
        <f t="shared" si="8"/>
        <v>28488</v>
      </c>
      <c r="R11" s="176">
        <f t="shared" si="9"/>
        <v>813</v>
      </c>
      <c r="S11" s="177">
        <f t="shared" si="10"/>
        <v>2.7746493293744241E-2</v>
      </c>
      <c r="T11" s="118"/>
    </row>
    <row r="12" spans="1:20" x14ac:dyDescent="0.25">
      <c r="A12" s="19" t="s">
        <v>3</v>
      </c>
      <c r="B12" s="20" t="s">
        <v>84</v>
      </c>
      <c r="C12" s="21" t="s">
        <v>89</v>
      </c>
      <c r="D12" s="167">
        <v>0</v>
      </c>
      <c r="E12" s="168">
        <v>0</v>
      </c>
      <c r="F12" s="168">
        <v>0</v>
      </c>
      <c r="G12" s="168">
        <v>0</v>
      </c>
      <c r="H12" s="169" t="str">
        <f t="shared" si="0"/>
        <v/>
      </c>
      <c r="I12" s="170">
        <v>18426</v>
      </c>
      <c r="J12" s="171">
        <v>17709</v>
      </c>
      <c r="K12" s="171">
        <v>1383</v>
      </c>
      <c r="L12" s="172">
        <f t="shared" si="1"/>
        <v>7.8095883449093684E-2</v>
      </c>
      <c r="M12" s="173">
        <v>1</v>
      </c>
      <c r="N12" s="171">
        <v>360</v>
      </c>
      <c r="O12" s="174">
        <f t="shared" si="2"/>
        <v>1.992252351964582E-2</v>
      </c>
      <c r="P12" s="175">
        <f t="shared" si="7"/>
        <v>18426</v>
      </c>
      <c r="Q12" s="176">
        <f t="shared" si="8"/>
        <v>17710</v>
      </c>
      <c r="R12" s="176">
        <f t="shared" si="9"/>
        <v>360</v>
      </c>
      <c r="S12" s="177">
        <f t="shared" si="10"/>
        <v>1.992252351964582E-2</v>
      </c>
      <c r="T12" s="118"/>
    </row>
    <row r="13" spans="1:20" x14ac:dyDescent="0.25">
      <c r="A13" s="19" t="s">
        <v>3</v>
      </c>
      <c r="B13" s="20" t="s">
        <v>92</v>
      </c>
      <c r="C13" s="21" t="s">
        <v>93</v>
      </c>
      <c r="D13" s="167">
        <v>0</v>
      </c>
      <c r="E13" s="168">
        <v>0</v>
      </c>
      <c r="F13" s="168">
        <v>0</v>
      </c>
      <c r="G13" s="168">
        <v>0</v>
      </c>
      <c r="H13" s="169" t="str">
        <f t="shared" si="0"/>
        <v/>
      </c>
      <c r="I13" s="170">
        <v>46</v>
      </c>
      <c r="J13" s="171">
        <v>35</v>
      </c>
      <c r="K13" s="171">
        <v>27</v>
      </c>
      <c r="L13" s="172">
        <f t="shared" si="1"/>
        <v>0.77142857142857146</v>
      </c>
      <c r="M13" s="173">
        <v>1</v>
      </c>
      <c r="N13" s="171">
        <v>7</v>
      </c>
      <c r="O13" s="174">
        <f t="shared" si="2"/>
        <v>0.16279069767441862</v>
      </c>
      <c r="P13" s="175">
        <f t="shared" si="7"/>
        <v>46</v>
      </c>
      <c r="Q13" s="176">
        <f t="shared" si="8"/>
        <v>36</v>
      </c>
      <c r="R13" s="176">
        <f t="shared" si="9"/>
        <v>7</v>
      </c>
      <c r="S13" s="177">
        <f t="shared" si="10"/>
        <v>0.16279069767441862</v>
      </c>
      <c r="T13" s="118"/>
    </row>
    <row r="14" spans="1:20" x14ac:dyDescent="0.25">
      <c r="A14" s="19" t="s">
        <v>3</v>
      </c>
      <c r="B14" s="20" t="s">
        <v>108</v>
      </c>
      <c r="C14" s="21" t="s">
        <v>109</v>
      </c>
      <c r="D14" s="167">
        <v>0</v>
      </c>
      <c r="E14" s="168">
        <v>0</v>
      </c>
      <c r="F14" s="168">
        <v>0</v>
      </c>
      <c r="G14" s="168">
        <v>0</v>
      </c>
      <c r="H14" s="169" t="str">
        <f t="shared" si="0"/>
        <v/>
      </c>
      <c r="I14" s="170">
        <v>337</v>
      </c>
      <c r="J14" s="171">
        <v>300</v>
      </c>
      <c r="K14" s="171">
        <v>74</v>
      </c>
      <c r="L14" s="172">
        <f t="shared" si="1"/>
        <v>0.24666666666666667</v>
      </c>
      <c r="M14" s="173">
        <v>0</v>
      </c>
      <c r="N14" s="171">
        <v>22</v>
      </c>
      <c r="O14" s="174">
        <f t="shared" si="2"/>
        <v>6.8322981366459631E-2</v>
      </c>
      <c r="P14" s="175">
        <f t="shared" si="7"/>
        <v>337</v>
      </c>
      <c r="Q14" s="176">
        <f t="shared" si="8"/>
        <v>300</v>
      </c>
      <c r="R14" s="176">
        <f t="shared" si="9"/>
        <v>22</v>
      </c>
      <c r="S14" s="177">
        <f t="shared" si="10"/>
        <v>6.8322981366459631E-2</v>
      </c>
      <c r="T14" s="118"/>
    </row>
    <row r="15" spans="1:20" x14ac:dyDescent="0.25">
      <c r="A15" s="19" t="s">
        <v>3</v>
      </c>
      <c r="B15" s="20" t="s">
        <v>110</v>
      </c>
      <c r="C15" s="21" t="s">
        <v>111</v>
      </c>
      <c r="D15" s="167">
        <v>0</v>
      </c>
      <c r="E15" s="168">
        <v>0</v>
      </c>
      <c r="F15" s="168">
        <v>0</v>
      </c>
      <c r="G15" s="168">
        <v>0</v>
      </c>
      <c r="H15" s="169" t="str">
        <f t="shared" si="0"/>
        <v/>
      </c>
      <c r="I15" s="170">
        <v>1429</v>
      </c>
      <c r="J15" s="171">
        <v>1374</v>
      </c>
      <c r="K15" s="171">
        <v>312</v>
      </c>
      <c r="L15" s="172">
        <f t="shared" si="1"/>
        <v>0.22707423580786026</v>
      </c>
      <c r="M15" s="173">
        <v>31</v>
      </c>
      <c r="N15" s="171">
        <v>7</v>
      </c>
      <c r="O15" s="174">
        <f t="shared" si="2"/>
        <v>4.9575070821529744E-3</v>
      </c>
      <c r="P15" s="175">
        <f t="shared" si="7"/>
        <v>1429</v>
      </c>
      <c r="Q15" s="176">
        <f t="shared" si="8"/>
        <v>1405</v>
      </c>
      <c r="R15" s="176">
        <f t="shared" si="9"/>
        <v>7</v>
      </c>
      <c r="S15" s="177">
        <f t="shared" si="10"/>
        <v>4.9575070821529744E-3</v>
      </c>
      <c r="T15" s="118"/>
    </row>
    <row r="16" spans="1:20" x14ac:dyDescent="0.25">
      <c r="A16" s="19" t="s">
        <v>3</v>
      </c>
      <c r="B16" s="20" t="s">
        <v>121</v>
      </c>
      <c r="C16" s="21" t="s">
        <v>123</v>
      </c>
      <c r="D16" s="167">
        <v>0</v>
      </c>
      <c r="E16" s="168">
        <v>0</v>
      </c>
      <c r="F16" s="168">
        <v>0</v>
      </c>
      <c r="G16" s="168">
        <v>0</v>
      </c>
      <c r="H16" s="169" t="str">
        <f t="shared" si="0"/>
        <v/>
      </c>
      <c r="I16" s="170">
        <v>4955</v>
      </c>
      <c r="J16" s="171">
        <v>3557</v>
      </c>
      <c r="K16" s="171">
        <v>2350</v>
      </c>
      <c r="L16" s="172">
        <f t="shared" si="1"/>
        <v>0.66066910317683436</v>
      </c>
      <c r="M16" s="173">
        <v>14</v>
      </c>
      <c r="N16" s="171">
        <v>1295</v>
      </c>
      <c r="O16" s="174">
        <f t="shared" si="2"/>
        <v>0.26613234689683518</v>
      </c>
      <c r="P16" s="175">
        <f t="shared" si="7"/>
        <v>4955</v>
      </c>
      <c r="Q16" s="176">
        <f t="shared" si="8"/>
        <v>3571</v>
      </c>
      <c r="R16" s="176">
        <f t="shared" si="9"/>
        <v>1295</v>
      </c>
      <c r="S16" s="177">
        <f t="shared" si="10"/>
        <v>0.26613234689683518</v>
      </c>
      <c r="T16" s="118"/>
    </row>
    <row r="17" spans="1:20" x14ac:dyDescent="0.25">
      <c r="A17" s="19" t="s">
        <v>3</v>
      </c>
      <c r="B17" s="20" t="s">
        <v>132</v>
      </c>
      <c r="C17" s="21" t="s">
        <v>133</v>
      </c>
      <c r="D17" s="167">
        <v>0</v>
      </c>
      <c r="E17" s="168">
        <v>0</v>
      </c>
      <c r="F17" s="168">
        <v>0</v>
      </c>
      <c r="G17" s="168">
        <v>0</v>
      </c>
      <c r="H17" s="169" t="str">
        <f t="shared" si="0"/>
        <v/>
      </c>
      <c r="I17" s="170">
        <v>1290</v>
      </c>
      <c r="J17" s="171">
        <v>665</v>
      </c>
      <c r="K17" s="171">
        <v>6</v>
      </c>
      <c r="L17" s="172">
        <f t="shared" si="1"/>
        <v>9.0225563909774441E-3</v>
      </c>
      <c r="M17" s="173">
        <v>6</v>
      </c>
      <c r="N17" s="171">
        <v>540</v>
      </c>
      <c r="O17" s="174">
        <f t="shared" si="2"/>
        <v>0.44591246903385634</v>
      </c>
      <c r="P17" s="175">
        <f t="shared" si="7"/>
        <v>1290</v>
      </c>
      <c r="Q17" s="176">
        <f t="shared" si="8"/>
        <v>671</v>
      </c>
      <c r="R17" s="176">
        <f t="shared" si="9"/>
        <v>540</v>
      </c>
      <c r="S17" s="177">
        <f t="shared" si="10"/>
        <v>0.44591246903385634</v>
      </c>
      <c r="T17" s="118"/>
    </row>
    <row r="18" spans="1:20" x14ac:dyDescent="0.25">
      <c r="A18" s="19" t="s">
        <v>3</v>
      </c>
      <c r="B18" s="20" t="s">
        <v>141</v>
      </c>
      <c r="C18" s="21" t="s">
        <v>142</v>
      </c>
      <c r="D18" s="167">
        <v>0</v>
      </c>
      <c r="E18" s="168">
        <v>0</v>
      </c>
      <c r="F18" s="168">
        <v>0</v>
      </c>
      <c r="G18" s="168">
        <v>0</v>
      </c>
      <c r="H18" s="169" t="str">
        <f t="shared" si="0"/>
        <v/>
      </c>
      <c r="I18" s="170">
        <v>2872</v>
      </c>
      <c r="J18" s="171">
        <v>2436</v>
      </c>
      <c r="K18" s="171">
        <v>551</v>
      </c>
      <c r="L18" s="172">
        <f t="shared" si="1"/>
        <v>0.22619047619047619</v>
      </c>
      <c r="M18" s="173">
        <v>3</v>
      </c>
      <c r="N18" s="171">
        <v>328</v>
      </c>
      <c r="O18" s="174">
        <f t="shared" si="2"/>
        <v>0.11853993494759668</v>
      </c>
      <c r="P18" s="175">
        <f t="shared" si="7"/>
        <v>2872</v>
      </c>
      <c r="Q18" s="176">
        <f t="shared" si="8"/>
        <v>2439</v>
      </c>
      <c r="R18" s="176">
        <f t="shared" si="9"/>
        <v>328</v>
      </c>
      <c r="S18" s="177">
        <f t="shared" si="10"/>
        <v>0.11853993494759668</v>
      </c>
      <c r="T18" s="118"/>
    </row>
    <row r="19" spans="1:20" x14ac:dyDescent="0.25">
      <c r="A19" s="19" t="s">
        <v>3</v>
      </c>
      <c r="B19" s="20" t="s">
        <v>143</v>
      </c>
      <c r="C19" s="21" t="s">
        <v>148</v>
      </c>
      <c r="D19" s="167">
        <v>0</v>
      </c>
      <c r="E19" s="168">
        <v>0</v>
      </c>
      <c r="F19" s="168">
        <v>0</v>
      </c>
      <c r="G19" s="168">
        <v>0</v>
      </c>
      <c r="H19" s="169" t="str">
        <f t="shared" si="0"/>
        <v/>
      </c>
      <c r="I19" s="170">
        <v>123</v>
      </c>
      <c r="J19" s="171">
        <v>117</v>
      </c>
      <c r="K19" s="171">
        <v>116</v>
      </c>
      <c r="L19" s="172">
        <f t="shared" si="1"/>
        <v>0.99145299145299148</v>
      </c>
      <c r="M19" s="173">
        <v>6</v>
      </c>
      <c r="N19" s="171">
        <v>1</v>
      </c>
      <c r="O19" s="174">
        <f t="shared" si="2"/>
        <v>8.0645161290322578E-3</v>
      </c>
      <c r="P19" s="175">
        <f t="shared" si="7"/>
        <v>123</v>
      </c>
      <c r="Q19" s="176">
        <f t="shared" si="8"/>
        <v>123</v>
      </c>
      <c r="R19" s="176">
        <f t="shared" si="9"/>
        <v>1</v>
      </c>
      <c r="S19" s="177">
        <f t="shared" si="10"/>
        <v>8.0645161290322578E-3</v>
      </c>
      <c r="T19" s="118"/>
    </row>
    <row r="20" spans="1:20" ht="30" x14ac:dyDescent="0.25">
      <c r="A20" s="19" t="s">
        <v>3</v>
      </c>
      <c r="B20" s="20" t="s">
        <v>165</v>
      </c>
      <c r="C20" s="21" t="s">
        <v>166</v>
      </c>
      <c r="D20" s="167">
        <v>0</v>
      </c>
      <c r="E20" s="168">
        <v>0</v>
      </c>
      <c r="F20" s="168">
        <v>0</v>
      </c>
      <c r="G20" s="168">
        <v>0</v>
      </c>
      <c r="H20" s="169" t="str">
        <f t="shared" si="0"/>
        <v/>
      </c>
      <c r="I20" s="170">
        <v>630</v>
      </c>
      <c r="J20" s="171">
        <v>547</v>
      </c>
      <c r="K20" s="171">
        <v>27</v>
      </c>
      <c r="L20" s="172">
        <f t="shared" si="1"/>
        <v>4.9360146252285193E-2</v>
      </c>
      <c r="M20" s="173">
        <v>0</v>
      </c>
      <c r="N20" s="171">
        <v>72</v>
      </c>
      <c r="O20" s="174">
        <f t="shared" si="2"/>
        <v>0.11631663974151858</v>
      </c>
      <c r="P20" s="175">
        <f t="shared" si="7"/>
        <v>630</v>
      </c>
      <c r="Q20" s="176">
        <f t="shared" si="8"/>
        <v>547</v>
      </c>
      <c r="R20" s="176">
        <f t="shared" si="9"/>
        <v>72</v>
      </c>
      <c r="S20" s="177">
        <f t="shared" si="10"/>
        <v>0.11631663974151858</v>
      </c>
      <c r="T20" s="118"/>
    </row>
    <row r="21" spans="1:20" x14ac:dyDescent="0.25">
      <c r="A21" s="19" t="s">
        <v>3</v>
      </c>
      <c r="B21" s="20" t="s">
        <v>169</v>
      </c>
      <c r="C21" s="21" t="s">
        <v>175</v>
      </c>
      <c r="D21" s="167">
        <v>0</v>
      </c>
      <c r="E21" s="168">
        <v>0</v>
      </c>
      <c r="F21" s="168">
        <v>0</v>
      </c>
      <c r="G21" s="168">
        <v>0</v>
      </c>
      <c r="H21" s="169" t="str">
        <f t="shared" si="0"/>
        <v/>
      </c>
      <c r="I21" s="170">
        <v>48761</v>
      </c>
      <c r="J21" s="171">
        <v>37117</v>
      </c>
      <c r="K21" s="171">
        <v>10531</v>
      </c>
      <c r="L21" s="172">
        <f t="shared" si="1"/>
        <v>0.28372443893633648</v>
      </c>
      <c r="M21" s="173">
        <v>69</v>
      </c>
      <c r="N21" s="171">
        <v>10543</v>
      </c>
      <c r="O21" s="174">
        <f t="shared" si="2"/>
        <v>0.22089295815960946</v>
      </c>
      <c r="P21" s="175">
        <f t="shared" si="7"/>
        <v>48761</v>
      </c>
      <c r="Q21" s="176">
        <f t="shared" si="8"/>
        <v>37186</v>
      </c>
      <c r="R21" s="176">
        <f t="shared" si="9"/>
        <v>10543</v>
      </c>
      <c r="S21" s="177">
        <f t="shared" si="10"/>
        <v>0.22089295815960946</v>
      </c>
      <c r="T21" s="118"/>
    </row>
    <row r="22" spans="1:20" x14ac:dyDescent="0.25">
      <c r="A22" s="19" t="s">
        <v>3</v>
      </c>
      <c r="B22" s="20" t="s">
        <v>176</v>
      </c>
      <c r="C22" s="21" t="s">
        <v>177</v>
      </c>
      <c r="D22" s="167">
        <v>0</v>
      </c>
      <c r="E22" s="168">
        <v>0</v>
      </c>
      <c r="F22" s="168">
        <v>0</v>
      </c>
      <c r="G22" s="168">
        <v>0</v>
      </c>
      <c r="H22" s="169" t="str">
        <f t="shared" si="0"/>
        <v/>
      </c>
      <c r="I22" s="170">
        <v>5431</v>
      </c>
      <c r="J22" s="171">
        <v>5379</v>
      </c>
      <c r="K22" s="171">
        <v>4286</v>
      </c>
      <c r="L22" s="172">
        <f t="shared" si="1"/>
        <v>0.79680237962446554</v>
      </c>
      <c r="M22" s="173">
        <v>0</v>
      </c>
      <c r="N22" s="171">
        <v>0</v>
      </c>
      <c r="O22" s="174">
        <f t="shared" si="2"/>
        <v>0</v>
      </c>
      <c r="P22" s="175">
        <f t="shared" si="7"/>
        <v>5431</v>
      </c>
      <c r="Q22" s="176">
        <f t="shared" si="8"/>
        <v>5379</v>
      </c>
      <c r="R22" s="176" t="str">
        <f t="shared" si="9"/>
        <v/>
      </c>
      <c r="S22" s="177" t="str">
        <f t="shared" si="10"/>
        <v/>
      </c>
      <c r="T22" s="118"/>
    </row>
    <row r="23" spans="1:20" x14ac:dyDescent="0.25">
      <c r="A23" s="19" t="s">
        <v>3</v>
      </c>
      <c r="B23" s="20" t="s">
        <v>178</v>
      </c>
      <c r="C23" s="21" t="s">
        <v>179</v>
      </c>
      <c r="D23" s="167">
        <v>0</v>
      </c>
      <c r="E23" s="168">
        <v>0</v>
      </c>
      <c r="F23" s="168">
        <v>0</v>
      </c>
      <c r="G23" s="168">
        <v>0</v>
      </c>
      <c r="H23" s="169" t="str">
        <f t="shared" si="0"/>
        <v/>
      </c>
      <c r="I23" s="170">
        <v>1519</v>
      </c>
      <c r="J23" s="171">
        <v>712</v>
      </c>
      <c r="K23" s="171">
        <v>510</v>
      </c>
      <c r="L23" s="172">
        <f t="shared" si="1"/>
        <v>0.7162921348314607</v>
      </c>
      <c r="M23" s="173">
        <v>4</v>
      </c>
      <c r="N23" s="171">
        <v>616</v>
      </c>
      <c r="O23" s="174">
        <f t="shared" si="2"/>
        <v>0.46246246246246248</v>
      </c>
      <c r="P23" s="175">
        <f t="shared" si="7"/>
        <v>1519</v>
      </c>
      <c r="Q23" s="176">
        <f t="shared" si="8"/>
        <v>716</v>
      </c>
      <c r="R23" s="176">
        <f t="shared" si="9"/>
        <v>616</v>
      </c>
      <c r="S23" s="177">
        <f t="shared" si="10"/>
        <v>0.46246246246246248</v>
      </c>
      <c r="T23" s="118"/>
    </row>
    <row r="24" spans="1:20" x14ac:dyDescent="0.25">
      <c r="A24" s="19" t="s">
        <v>3</v>
      </c>
      <c r="B24" s="20" t="s">
        <v>183</v>
      </c>
      <c r="C24" s="21" t="s">
        <v>184</v>
      </c>
      <c r="D24" s="167">
        <v>0</v>
      </c>
      <c r="E24" s="168">
        <v>0</v>
      </c>
      <c r="F24" s="168">
        <v>0</v>
      </c>
      <c r="G24" s="168">
        <v>0</v>
      </c>
      <c r="H24" s="169" t="str">
        <f t="shared" si="0"/>
        <v/>
      </c>
      <c r="I24" s="170">
        <v>1306</v>
      </c>
      <c r="J24" s="171">
        <v>1252</v>
      </c>
      <c r="K24" s="171">
        <v>386</v>
      </c>
      <c r="L24" s="172">
        <f t="shared" si="1"/>
        <v>0.30830670926517573</v>
      </c>
      <c r="M24" s="173">
        <v>0</v>
      </c>
      <c r="N24" s="171">
        <v>4</v>
      </c>
      <c r="O24" s="174">
        <f t="shared" si="2"/>
        <v>3.1847133757961785E-3</v>
      </c>
      <c r="P24" s="175">
        <f t="shared" si="7"/>
        <v>1306</v>
      </c>
      <c r="Q24" s="176">
        <f t="shared" si="8"/>
        <v>1252</v>
      </c>
      <c r="R24" s="176">
        <f t="shared" si="9"/>
        <v>4</v>
      </c>
      <c r="S24" s="177">
        <f t="shared" si="10"/>
        <v>3.1847133757961785E-3</v>
      </c>
      <c r="T24" s="118"/>
    </row>
    <row r="25" spans="1:20" x14ac:dyDescent="0.25">
      <c r="A25" s="19" t="s">
        <v>3</v>
      </c>
      <c r="B25" s="20" t="s">
        <v>185</v>
      </c>
      <c r="C25" s="21" t="s">
        <v>188</v>
      </c>
      <c r="D25" s="167">
        <v>0</v>
      </c>
      <c r="E25" s="168">
        <v>0</v>
      </c>
      <c r="F25" s="168">
        <v>0</v>
      </c>
      <c r="G25" s="168">
        <v>0</v>
      </c>
      <c r="H25" s="169" t="str">
        <f t="shared" si="0"/>
        <v/>
      </c>
      <c r="I25" s="170">
        <v>678</v>
      </c>
      <c r="J25" s="171">
        <v>603</v>
      </c>
      <c r="K25" s="171">
        <v>409</v>
      </c>
      <c r="L25" s="172">
        <f t="shared" si="1"/>
        <v>0.67827529021558874</v>
      </c>
      <c r="M25" s="173">
        <v>4</v>
      </c>
      <c r="N25" s="171">
        <v>29</v>
      </c>
      <c r="O25" s="174">
        <f t="shared" si="2"/>
        <v>4.5597484276729557E-2</v>
      </c>
      <c r="P25" s="175">
        <f t="shared" si="7"/>
        <v>678</v>
      </c>
      <c r="Q25" s="176">
        <f t="shared" si="8"/>
        <v>607</v>
      </c>
      <c r="R25" s="176">
        <f t="shared" si="9"/>
        <v>29</v>
      </c>
      <c r="S25" s="177">
        <f t="shared" si="10"/>
        <v>4.5597484276729557E-2</v>
      </c>
      <c r="T25" s="118"/>
    </row>
    <row r="26" spans="1:20" x14ac:dyDescent="0.25">
      <c r="A26" s="19" t="s">
        <v>3</v>
      </c>
      <c r="B26" s="20" t="s">
        <v>195</v>
      </c>
      <c r="C26" s="21" t="s">
        <v>197</v>
      </c>
      <c r="D26" s="167">
        <v>0</v>
      </c>
      <c r="E26" s="168">
        <v>0</v>
      </c>
      <c r="F26" s="168">
        <v>0</v>
      </c>
      <c r="G26" s="168">
        <v>0</v>
      </c>
      <c r="H26" s="169" t="str">
        <f t="shared" si="0"/>
        <v/>
      </c>
      <c r="I26" s="170">
        <v>838</v>
      </c>
      <c r="J26" s="171">
        <v>819</v>
      </c>
      <c r="K26" s="171">
        <v>77</v>
      </c>
      <c r="L26" s="172">
        <f t="shared" si="1"/>
        <v>9.4017094017094016E-2</v>
      </c>
      <c r="M26" s="173">
        <v>1</v>
      </c>
      <c r="N26" s="171">
        <v>3</v>
      </c>
      <c r="O26" s="174">
        <f t="shared" si="2"/>
        <v>3.6452004860267314E-3</v>
      </c>
      <c r="P26" s="175">
        <f t="shared" si="7"/>
        <v>838</v>
      </c>
      <c r="Q26" s="176">
        <f t="shared" si="8"/>
        <v>820</v>
      </c>
      <c r="R26" s="176">
        <f t="shared" si="9"/>
        <v>3</v>
      </c>
      <c r="S26" s="177">
        <f t="shared" si="10"/>
        <v>3.6452004860267314E-3</v>
      </c>
      <c r="T26" s="118"/>
    </row>
    <row r="27" spans="1:20" x14ac:dyDescent="0.25">
      <c r="A27" s="19" t="s">
        <v>3</v>
      </c>
      <c r="B27" s="20" t="s">
        <v>198</v>
      </c>
      <c r="C27" s="21" t="s">
        <v>199</v>
      </c>
      <c r="D27" s="167">
        <v>2</v>
      </c>
      <c r="E27" s="168">
        <v>0</v>
      </c>
      <c r="F27" s="168">
        <v>0</v>
      </c>
      <c r="G27" s="168">
        <v>0</v>
      </c>
      <c r="H27" s="169" t="str">
        <f t="shared" si="0"/>
        <v/>
      </c>
      <c r="I27" s="170">
        <v>4513</v>
      </c>
      <c r="J27" s="171">
        <v>3661</v>
      </c>
      <c r="K27" s="171">
        <v>3318</v>
      </c>
      <c r="L27" s="172">
        <f t="shared" si="1"/>
        <v>0.90630975143403447</v>
      </c>
      <c r="M27" s="173">
        <v>32</v>
      </c>
      <c r="N27" s="171">
        <v>702</v>
      </c>
      <c r="O27" s="174">
        <f t="shared" si="2"/>
        <v>0.15972696245733789</v>
      </c>
      <c r="P27" s="175">
        <f t="shared" si="7"/>
        <v>4515</v>
      </c>
      <c r="Q27" s="176">
        <f t="shared" si="8"/>
        <v>3693</v>
      </c>
      <c r="R27" s="176">
        <f t="shared" si="9"/>
        <v>702</v>
      </c>
      <c r="S27" s="177">
        <f t="shared" si="10"/>
        <v>0.15972696245733789</v>
      </c>
      <c r="T27" s="118"/>
    </row>
    <row r="28" spans="1:20" x14ac:dyDescent="0.25">
      <c r="A28" s="19" t="s">
        <v>3</v>
      </c>
      <c r="B28" s="20" t="s">
        <v>200</v>
      </c>
      <c r="C28" s="21" t="s">
        <v>202</v>
      </c>
      <c r="D28" s="167">
        <v>0</v>
      </c>
      <c r="E28" s="168">
        <v>0</v>
      </c>
      <c r="F28" s="168">
        <v>0</v>
      </c>
      <c r="G28" s="168">
        <v>0</v>
      </c>
      <c r="H28" s="169" t="str">
        <f t="shared" si="0"/>
        <v/>
      </c>
      <c r="I28" s="170">
        <v>5331</v>
      </c>
      <c r="J28" s="171">
        <v>5011</v>
      </c>
      <c r="K28" s="171">
        <v>3172</v>
      </c>
      <c r="L28" s="172">
        <f t="shared" si="1"/>
        <v>0.6330073837557374</v>
      </c>
      <c r="M28" s="173">
        <v>20</v>
      </c>
      <c r="N28" s="171">
        <v>245</v>
      </c>
      <c r="O28" s="174">
        <f t="shared" si="2"/>
        <v>4.6436694465504171E-2</v>
      </c>
      <c r="P28" s="175">
        <f t="shared" si="7"/>
        <v>5331</v>
      </c>
      <c r="Q28" s="176">
        <f t="shared" si="8"/>
        <v>5031</v>
      </c>
      <c r="R28" s="176">
        <f t="shared" si="9"/>
        <v>245</v>
      </c>
      <c r="S28" s="177">
        <f t="shared" si="10"/>
        <v>4.6436694465504171E-2</v>
      </c>
      <c r="T28" s="118"/>
    </row>
    <row r="29" spans="1:20" x14ac:dyDescent="0.25">
      <c r="A29" s="19" t="s">
        <v>3</v>
      </c>
      <c r="B29" s="20" t="s">
        <v>203</v>
      </c>
      <c r="C29" s="21" t="s">
        <v>204</v>
      </c>
      <c r="D29" s="167">
        <v>0</v>
      </c>
      <c r="E29" s="168">
        <v>0</v>
      </c>
      <c r="F29" s="168">
        <v>0</v>
      </c>
      <c r="G29" s="168">
        <v>0</v>
      </c>
      <c r="H29" s="169" t="str">
        <f t="shared" si="0"/>
        <v/>
      </c>
      <c r="I29" s="170">
        <v>2143</v>
      </c>
      <c r="J29" s="171">
        <v>1306</v>
      </c>
      <c r="K29" s="171">
        <v>600</v>
      </c>
      <c r="L29" s="172">
        <f t="shared" si="1"/>
        <v>0.45941807044410415</v>
      </c>
      <c r="M29" s="173">
        <v>0</v>
      </c>
      <c r="N29" s="171">
        <v>589</v>
      </c>
      <c r="O29" s="174">
        <f t="shared" si="2"/>
        <v>0.31081794195250662</v>
      </c>
      <c r="P29" s="175">
        <f t="shared" si="7"/>
        <v>2143</v>
      </c>
      <c r="Q29" s="176">
        <f t="shared" si="8"/>
        <v>1306</v>
      </c>
      <c r="R29" s="176">
        <f t="shared" si="9"/>
        <v>589</v>
      </c>
      <c r="S29" s="177">
        <f t="shared" si="10"/>
        <v>0.31081794195250662</v>
      </c>
      <c r="T29" s="118"/>
    </row>
    <row r="30" spans="1:20" x14ac:dyDescent="0.25">
      <c r="A30" s="19" t="s">
        <v>3</v>
      </c>
      <c r="B30" s="20" t="s">
        <v>207</v>
      </c>
      <c r="C30" s="21" t="s">
        <v>207</v>
      </c>
      <c r="D30" s="167">
        <v>0</v>
      </c>
      <c r="E30" s="168">
        <v>0</v>
      </c>
      <c r="F30" s="168">
        <v>0</v>
      </c>
      <c r="G30" s="168">
        <v>0</v>
      </c>
      <c r="H30" s="169" t="str">
        <f t="shared" si="0"/>
        <v/>
      </c>
      <c r="I30" s="170">
        <v>5277</v>
      </c>
      <c r="J30" s="171">
        <v>4897</v>
      </c>
      <c r="K30" s="171">
        <v>4701</v>
      </c>
      <c r="L30" s="172">
        <f t="shared" si="1"/>
        <v>0.95997549520114356</v>
      </c>
      <c r="M30" s="173">
        <v>2</v>
      </c>
      <c r="N30" s="171">
        <v>301</v>
      </c>
      <c r="O30" s="174">
        <f t="shared" si="2"/>
        <v>5.7884615384615382E-2</v>
      </c>
      <c r="P30" s="175">
        <f t="shared" si="7"/>
        <v>5277</v>
      </c>
      <c r="Q30" s="176">
        <f t="shared" si="8"/>
        <v>4899</v>
      </c>
      <c r="R30" s="176">
        <f t="shared" si="9"/>
        <v>301</v>
      </c>
      <c r="S30" s="177">
        <f t="shared" si="10"/>
        <v>5.7884615384615382E-2</v>
      </c>
      <c r="T30" s="118"/>
    </row>
    <row r="31" spans="1:20" x14ac:dyDescent="0.25">
      <c r="A31" s="19" t="s">
        <v>3</v>
      </c>
      <c r="B31" s="20" t="s">
        <v>214</v>
      </c>
      <c r="C31" s="21" t="s">
        <v>215</v>
      </c>
      <c r="D31" s="167">
        <v>0</v>
      </c>
      <c r="E31" s="168">
        <v>0</v>
      </c>
      <c r="F31" s="168">
        <v>0</v>
      </c>
      <c r="G31" s="168">
        <v>0</v>
      </c>
      <c r="H31" s="169" t="str">
        <f t="shared" si="0"/>
        <v/>
      </c>
      <c r="I31" s="170">
        <v>868</v>
      </c>
      <c r="J31" s="171">
        <v>696</v>
      </c>
      <c r="K31" s="171">
        <v>633</v>
      </c>
      <c r="L31" s="172">
        <f t="shared" si="1"/>
        <v>0.90948275862068961</v>
      </c>
      <c r="M31" s="173">
        <v>2</v>
      </c>
      <c r="N31" s="171">
        <v>121</v>
      </c>
      <c r="O31" s="174">
        <f t="shared" si="2"/>
        <v>0.14774114774114774</v>
      </c>
      <c r="P31" s="175">
        <f t="shared" si="7"/>
        <v>868</v>
      </c>
      <c r="Q31" s="176">
        <f t="shared" si="8"/>
        <v>698</v>
      </c>
      <c r="R31" s="176">
        <f t="shared" si="9"/>
        <v>121</v>
      </c>
      <c r="S31" s="177">
        <f t="shared" si="10"/>
        <v>0.14774114774114774</v>
      </c>
      <c r="T31" s="118"/>
    </row>
    <row r="32" spans="1:20" x14ac:dyDescent="0.25">
      <c r="A32" s="19" t="s">
        <v>3</v>
      </c>
      <c r="B32" s="20" t="s">
        <v>228</v>
      </c>
      <c r="C32" s="21" t="s">
        <v>229</v>
      </c>
      <c r="D32" s="167">
        <v>0</v>
      </c>
      <c r="E32" s="168">
        <v>0</v>
      </c>
      <c r="F32" s="168">
        <v>0</v>
      </c>
      <c r="G32" s="168">
        <v>0</v>
      </c>
      <c r="H32" s="169" t="str">
        <f t="shared" si="0"/>
        <v/>
      </c>
      <c r="I32" s="170">
        <v>654</v>
      </c>
      <c r="J32" s="171">
        <v>628</v>
      </c>
      <c r="K32" s="171">
        <v>351</v>
      </c>
      <c r="L32" s="172">
        <f t="shared" si="1"/>
        <v>0.55891719745222934</v>
      </c>
      <c r="M32" s="173">
        <v>2</v>
      </c>
      <c r="N32" s="171">
        <v>2</v>
      </c>
      <c r="O32" s="174">
        <f t="shared" si="2"/>
        <v>3.1645569620253164E-3</v>
      </c>
      <c r="P32" s="175">
        <f t="shared" si="7"/>
        <v>654</v>
      </c>
      <c r="Q32" s="176">
        <f t="shared" si="8"/>
        <v>630</v>
      </c>
      <c r="R32" s="176">
        <f t="shared" si="9"/>
        <v>2</v>
      </c>
      <c r="S32" s="177">
        <f t="shared" si="10"/>
        <v>3.1645569620253164E-3</v>
      </c>
      <c r="T32" s="118"/>
    </row>
    <row r="33" spans="1:20" x14ac:dyDescent="0.25">
      <c r="A33" s="19" t="s">
        <v>3</v>
      </c>
      <c r="B33" s="20" t="s">
        <v>238</v>
      </c>
      <c r="C33" s="21" t="s">
        <v>239</v>
      </c>
      <c r="D33" s="167">
        <v>0</v>
      </c>
      <c r="E33" s="168">
        <v>0</v>
      </c>
      <c r="F33" s="168">
        <v>0</v>
      </c>
      <c r="G33" s="168">
        <v>0</v>
      </c>
      <c r="H33" s="169" t="str">
        <f t="shared" si="0"/>
        <v/>
      </c>
      <c r="I33" s="170">
        <v>60</v>
      </c>
      <c r="J33" s="171">
        <v>53</v>
      </c>
      <c r="K33" s="171">
        <v>30</v>
      </c>
      <c r="L33" s="172">
        <f t="shared" si="1"/>
        <v>0.56603773584905659</v>
      </c>
      <c r="M33" s="173">
        <v>0</v>
      </c>
      <c r="N33" s="171">
        <v>1</v>
      </c>
      <c r="O33" s="174">
        <f t="shared" si="2"/>
        <v>1.8518518518518517E-2</v>
      </c>
      <c r="P33" s="175">
        <f t="shared" si="7"/>
        <v>60</v>
      </c>
      <c r="Q33" s="176">
        <f t="shared" si="8"/>
        <v>53</v>
      </c>
      <c r="R33" s="176">
        <f t="shared" si="9"/>
        <v>1</v>
      </c>
      <c r="S33" s="177">
        <f t="shared" si="10"/>
        <v>1.8518518518518517E-2</v>
      </c>
      <c r="T33" s="118"/>
    </row>
    <row r="34" spans="1:20" x14ac:dyDescent="0.25">
      <c r="A34" s="19" t="s">
        <v>3</v>
      </c>
      <c r="B34" s="20" t="s">
        <v>249</v>
      </c>
      <c r="C34" s="21" t="s">
        <v>251</v>
      </c>
      <c r="D34" s="167">
        <v>0</v>
      </c>
      <c r="E34" s="168">
        <v>0</v>
      </c>
      <c r="F34" s="168">
        <v>0</v>
      </c>
      <c r="G34" s="168">
        <v>0</v>
      </c>
      <c r="H34" s="169" t="str">
        <f t="shared" si="0"/>
        <v/>
      </c>
      <c r="I34" s="170">
        <v>4394</v>
      </c>
      <c r="J34" s="171">
        <v>2165</v>
      </c>
      <c r="K34" s="171">
        <v>2162</v>
      </c>
      <c r="L34" s="172">
        <f t="shared" si="1"/>
        <v>0.99861431870669748</v>
      </c>
      <c r="M34" s="173">
        <v>12</v>
      </c>
      <c r="N34" s="171">
        <v>2121</v>
      </c>
      <c r="O34" s="174">
        <f t="shared" si="2"/>
        <v>0.49348534201954397</v>
      </c>
      <c r="P34" s="175">
        <f t="shared" si="7"/>
        <v>4394</v>
      </c>
      <c r="Q34" s="176">
        <f t="shared" si="8"/>
        <v>2177</v>
      </c>
      <c r="R34" s="176">
        <f t="shared" si="9"/>
        <v>2121</v>
      </c>
      <c r="S34" s="177">
        <f t="shared" si="10"/>
        <v>0.49348534201954397</v>
      </c>
      <c r="T34" s="118"/>
    </row>
    <row r="35" spans="1:20" x14ac:dyDescent="0.25">
      <c r="A35" s="19" t="s">
        <v>3</v>
      </c>
      <c r="B35" s="20" t="s">
        <v>271</v>
      </c>
      <c r="C35" s="21" t="s">
        <v>272</v>
      </c>
      <c r="D35" s="167">
        <v>0</v>
      </c>
      <c r="E35" s="168">
        <v>0</v>
      </c>
      <c r="F35" s="168">
        <v>0</v>
      </c>
      <c r="G35" s="168">
        <v>0</v>
      </c>
      <c r="H35" s="169" t="str">
        <f t="shared" si="0"/>
        <v/>
      </c>
      <c r="I35" s="170">
        <v>1735</v>
      </c>
      <c r="J35" s="171">
        <v>960</v>
      </c>
      <c r="K35" s="171">
        <v>156</v>
      </c>
      <c r="L35" s="172">
        <f t="shared" si="1"/>
        <v>0.16250000000000001</v>
      </c>
      <c r="M35" s="173">
        <v>6</v>
      </c>
      <c r="N35" s="171">
        <v>621</v>
      </c>
      <c r="O35" s="174">
        <f t="shared" si="2"/>
        <v>0.39130434782608697</v>
      </c>
      <c r="P35" s="175">
        <f t="shared" si="7"/>
        <v>1735</v>
      </c>
      <c r="Q35" s="176">
        <f t="shared" si="8"/>
        <v>966</v>
      </c>
      <c r="R35" s="176">
        <f t="shared" si="9"/>
        <v>621</v>
      </c>
      <c r="S35" s="177">
        <f t="shared" si="10"/>
        <v>0.39130434782608697</v>
      </c>
      <c r="T35" s="118"/>
    </row>
    <row r="36" spans="1:20" ht="30" x14ac:dyDescent="0.25">
      <c r="A36" s="19" t="s">
        <v>3</v>
      </c>
      <c r="B36" s="20" t="s">
        <v>274</v>
      </c>
      <c r="C36" s="21" t="s">
        <v>276</v>
      </c>
      <c r="D36" s="167">
        <v>0</v>
      </c>
      <c r="E36" s="168">
        <v>0</v>
      </c>
      <c r="F36" s="168">
        <v>0</v>
      </c>
      <c r="G36" s="168">
        <v>0</v>
      </c>
      <c r="H36" s="169" t="str">
        <f t="shared" si="0"/>
        <v/>
      </c>
      <c r="I36" s="170">
        <v>330</v>
      </c>
      <c r="J36" s="171">
        <v>315</v>
      </c>
      <c r="K36" s="171">
        <v>309</v>
      </c>
      <c r="L36" s="172">
        <f t="shared" si="1"/>
        <v>0.98095238095238091</v>
      </c>
      <c r="M36" s="173">
        <v>0</v>
      </c>
      <c r="N36" s="171">
        <v>3</v>
      </c>
      <c r="O36" s="174">
        <f t="shared" si="2"/>
        <v>9.433962264150943E-3</v>
      </c>
      <c r="P36" s="175">
        <f t="shared" si="7"/>
        <v>330</v>
      </c>
      <c r="Q36" s="176">
        <f t="shared" si="8"/>
        <v>315</v>
      </c>
      <c r="R36" s="176">
        <f t="shared" si="9"/>
        <v>3</v>
      </c>
      <c r="S36" s="177">
        <f t="shared" si="10"/>
        <v>9.433962264150943E-3</v>
      </c>
      <c r="T36" s="118"/>
    </row>
    <row r="37" spans="1:20" x14ac:dyDescent="0.25">
      <c r="A37" s="19" t="s">
        <v>3</v>
      </c>
      <c r="B37" s="20" t="s">
        <v>279</v>
      </c>
      <c r="C37" s="21" t="s">
        <v>280</v>
      </c>
      <c r="D37" s="167">
        <v>0</v>
      </c>
      <c r="E37" s="168">
        <v>0</v>
      </c>
      <c r="F37" s="168">
        <v>0</v>
      </c>
      <c r="G37" s="168">
        <v>0</v>
      </c>
      <c r="H37" s="169" t="str">
        <f t="shared" si="0"/>
        <v/>
      </c>
      <c r="I37" s="170">
        <v>4189</v>
      </c>
      <c r="J37" s="171">
        <v>3894</v>
      </c>
      <c r="K37" s="171">
        <v>3876</v>
      </c>
      <c r="L37" s="172">
        <f t="shared" si="1"/>
        <v>0.99537750385208013</v>
      </c>
      <c r="M37" s="173">
        <v>0</v>
      </c>
      <c r="N37" s="171">
        <v>150</v>
      </c>
      <c r="O37" s="174">
        <f t="shared" si="2"/>
        <v>3.7091988130563795E-2</v>
      </c>
      <c r="P37" s="175">
        <f t="shared" si="7"/>
        <v>4189</v>
      </c>
      <c r="Q37" s="176">
        <f t="shared" si="8"/>
        <v>3894</v>
      </c>
      <c r="R37" s="176">
        <f t="shared" si="9"/>
        <v>150</v>
      </c>
      <c r="S37" s="177">
        <f t="shared" si="10"/>
        <v>3.7091988130563795E-2</v>
      </c>
      <c r="T37" s="118"/>
    </row>
    <row r="38" spans="1:20" x14ac:dyDescent="0.25">
      <c r="A38" s="19" t="s">
        <v>3</v>
      </c>
      <c r="B38" s="20" t="s">
        <v>281</v>
      </c>
      <c r="C38" s="21" t="s">
        <v>282</v>
      </c>
      <c r="D38" s="167">
        <v>0</v>
      </c>
      <c r="E38" s="168">
        <v>0</v>
      </c>
      <c r="F38" s="168">
        <v>0</v>
      </c>
      <c r="G38" s="168">
        <v>0</v>
      </c>
      <c r="H38" s="169" t="str">
        <f t="shared" si="0"/>
        <v/>
      </c>
      <c r="I38" s="170">
        <v>2543</v>
      </c>
      <c r="J38" s="171">
        <v>636</v>
      </c>
      <c r="K38" s="171">
        <v>82</v>
      </c>
      <c r="L38" s="172">
        <f t="shared" si="1"/>
        <v>0.12893081761006289</v>
      </c>
      <c r="M38" s="173">
        <v>4</v>
      </c>
      <c r="N38" s="171">
        <v>1758</v>
      </c>
      <c r="O38" s="174">
        <f t="shared" si="2"/>
        <v>0.73311092577147619</v>
      </c>
      <c r="P38" s="175">
        <f t="shared" si="7"/>
        <v>2543</v>
      </c>
      <c r="Q38" s="176">
        <f t="shared" si="8"/>
        <v>640</v>
      </c>
      <c r="R38" s="176">
        <f t="shared" si="9"/>
        <v>1758</v>
      </c>
      <c r="S38" s="177">
        <f t="shared" si="10"/>
        <v>0.73311092577147619</v>
      </c>
      <c r="T38" s="118"/>
    </row>
    <row r="39" spans="1:20" x14ac:dyDescent="0.25">
      <c r="A39" s="19" t="s">
        <v>3</v>
      </c>
      <c r="B39" s="20" t="s">
        <v>290</v>
      </c>
      <c r="C39" s="21" t="s">
        <v>291</v>
      </c>
      <c r="D39" s="167">
        <v>0</v>
      </c>
      <c r="E39" s="168">
        <v>0</v>
      </c>
      <c r="F39" s="168">
        <v>0</v>
      </c>
      <c r="G39" s="168">
        <v>0</v>
      </c>
      <c r="H39" s="169" t="str">
        <f t="shared" si="0"/>
        <v/>
      </c>
      <c r="I39" s="170">
        <v>22</v>
      </c>
      <c r="J39" s="171">
        <v>15</v>
      </c>
      <c r="K39" s="171">
        <v>10</v>
      </c>
      <c r="L39" s="172">
        <f t="shared" si="1"/>
        <v>0.66666666666666663</v>
      </c>
      <c r="M39" s="173">
        <v>0</v>
      </c>
      <c r="N39" s="171">
        <v>4</v>
      </c>
      <c r="O39" s="174">
        <f t="shared" si="2"/>
        <v>0.21052631578947367</v>
      </c>
      <c r="P39" s="175">
        <f t="shared" si="7"/>
        <v>22</v>
      </c>
      <c r="Q39" s="176">
        <f t="shared" si="8"/>
        <v>15</v>
      </c>
      <c r="R39" s="176">
        <f t="shared" si="9"/>
        <v>4</v>
      </c>
      <c r="S39" s="177">
        <f t="shared" si="10"/>
        <v>0.21052631578947367</v>
      </c>
      <c r="T39" s="118"/>
    </row>
    <row r="40" spans="1:20" x14ac:dyDescent="0.25">
      <c r="A40" s="19" t="s">
        <v>3</v>
      </c>
      <c r="B40" s="20" t="s">
        <v>292</v>
      </c>
      <c r="C40" s="21" t="s">
        <v>293</v>
      </c>
      <c r="D40" s="167">
        <v>0</v>
      </c>
      <c r="E40" s="168">
        <v>0</v>
      </c>
      <c r="F40" s="168">
        <v>0</v>
      </c>
      <c r="G40" s="168">
        <v>0</v>
      </c>
      <c r="H40" s="169" t="str">
        <f t="shared" si="0"/>
        <v/>
      </c>
      <c r="I40" s="170">
        <v>4905</v>
      </c>
      <c r="J40" s="171">
        <v>4635</v>
      </c>
      <c r="K40" s="171">
        <v>4631</v>
      </c>
      <c r="L40" s="172">
        <f t="shared" si="1"/>
        <v>0.9991370010787487</v>
      </c>
      <c r="M40" s="173">
        <v>0</v>
      </c>
      <c r="N40" s="171">
        <v>186</v>
      </c>
      <c r="O40" s="174">
        <f t="shared" si="2"/>
        <v>3.8581207218419414E-2</v>
      </c>
      <c r="P40" s="175">
        <f t="shared" si="7"/>
        <v>4905</v>
      </c>
      <c r="Q40" s="176">
        <f t="shared" si="8"/>
        <v>4635</v>
      </c>
      <c r="R40" s="176">
        <f t="shared" si="9"/>
        <v>186</v>
      </c>
      <c r="S40" s="177">
        <f t="shared" si="10"/>
        <v>3.8581207218419414E-2</v>
      </c>
      <c r="T40" s="118"/>
    </row>
    <row r="41" spans="1:20" x14ac:dyDescent="0.25">
      <c r="A41" s="19" t="s">
        <v>3</v>
      </c>
      <c r="B41" s="20" t="s">
        <v>298</v>
      </c>
      <c r="C41" s="21" t="s">
        <v>299</v>
      </c>
      <c r="D41" s="167">
        <v>0</v>
      </c>
      <c r="E41" s="168">
        <v>0</v>
      </c>
      <c r="F41" s="168">
        <v>0</v>
      </c>
      <c r="G41" s="168">
        <v>0</v>
      </c>
      <c r="H41" s="169" t="str">
        <f t="shared" si="0"/>
        <v/>
      </c>
      <c r="I41" s="170">
        <v>1</v>
      </c>
      <c r="J41" s="171">
        <v>0</v>
      </c>
      <c r="K41" s="171">
        <v>0</v>
      </c>
      <c r="L41" s="172" t="str">
        <f t="shared" si="1"/>
        <v/>
      </c>
      <c r="M41" s="173">
        <v>0</v>
      </c>
      <c r="N41" s="171">
        <v>0</v>
      </c>
      <c r="O41" s="174" t="str">
        <f t="shared" si="2"/>
        <v/>
      </c>
      <c r="P41" s="175">
        <f t="shared" si="7"/>
        <v>1</v>
      </c>
      <c r="Q41" s="176" t="str">
        <f t="shared" si="8"/>
        <v/>
      </c>
      <c r="R41" s="176" t="str">
        <f t="shared" si="9"/>
        <v/>
      </c>
      <c r="S41" s="177" t="str">
        <f t="shared" si="10"/>
        <v/>
      </c>
      <c r="T41" s="118"/>
    </row>
    <row r="42" spans="1:20" x14ac:dyDescent="0.25">
      <c r="A42" s="19" t="s">
        <v>3</v>
      </c>
      <c r="B42" s="20" t="s">
        <v>300</v>
      </c>
      <c r="C42" s="21" t="s">
        <v>301</v>
      </c>
      <c r="D42" s="167">
        <v>0</v>
      </c>
      <c r="E42" s="168">
        <v>0</v>
      </c>
      <c r="F42" s="168">
        <v>0</v>
      </c>
      <c r="G42" s="168">
        <v>0</v>
      </c>
      <c r="H42" s="169" t="str">
        <f t="shared" si="0"/>
        <v/>
      </c>
      <c r="I42" s="170">
        <v>7</v>
      </c>
      <c r="J42" s="171">
        <v>7</v>
      </c>
      <c r="K42" s="171">
        <v>7</v>
      </c>
      <c r="L42" s="172">
        <f t="shared" si="1"/>
        <v>1</v>
      </c>
      <c r="M42" s="173">
        <v>1</v>
      </c>
      <c r="N42" s="171">
        <v>0</v>
      </c>
      <c r="O42" s="174">
        <f t="shared" si="2"/>
        <v>0</v>
      </c>
      <c r="P42" s="175">
        <f t="shared" si="7"/>
        <v>7</v>
      </c>
      <c r="Q42" s="176">
        <f t="shared" si="8"/>
        <v>8</v>
      </c>
      <c r="R42" s="176" t="str">
        <f t="shared" si="9"/>
        <v/>
      </c>
      <c r="S42" s="177" t="str">
        <f t="shared" si="10"/>
        <v/>
      </c>
      <c r="T42" s="118"/>
    </row>
    <row r="43" spans="1:20" ht="30" x14ac:dyDescent="0.25">
      <c r="A43" s="19" t="s">
        <v>3</v>
      </c>
      <c r="B43" s="20" t="s">
        <v>302</v>
      </c>
      <c r="C43" s="21" t="s">
        <v>305</v>
      </c>
      <c r="D43" s="167">
        <v>0</v>
      </c>
      <c r="E43" s="168">
        <v>0</v>
      </c>
      <c r="F43" s="168">
        <v>0</v>
      </c>
      <c r="G43" s="168">
        <v>0</v>
      </c>
      <c r="H43" s="169" t="str">
        <f t="shared" si="0"/>
        <v/>
      </c>
      <c r="I43" s="170">
        <v>4959</v>
      </c>
      <c r="J43" s="171">
        <v>4216</v>
      </c>
      <c r="K43" s="171">
        <v>731</v>
      </c>
      <c r="L43" s="172">
        <f t="shared" si="1"/>
        <v>0.17338709677419356</v>
      </c>
      <c r="M43" s="173">
        <v>641</v>
      </c>
      <c r="N43" s="171">
        <v>526</v>
      </c>
      <c r="O43" s="174">
        <f t="shared" si="2"/>
        <v>9.7715028794352593E-2</v>
      </c>
      <c r="P43" s="175">
        <f t="shared" si="7"/>
        <v>4959</v>
      </c>
      <c r="Q43" s="176">
        <f t="shared" si="8"/>
        <v>4857</v>
      </c>
      <c r="R43" s="176">
        <f t="shared" si="9"/>
        <v>526</v>
      </c>
      <c r="S43" s="177">
        <f t="shared" si="10"/>
        <v>9.7715028794352593E-2</v>
      </c>
      <c r="T43" s="118"/>
    </row>
    <row r="44" spans="1:20" x14ac:dyDescent="0.25">
      <c r="A44" s="19" t="s">
        <v>3</v>
      </c>
      <c r="B44" s="20" t="s">
        <v>316</v>
      </c>
      <c r="C44" s="21" t="s">
        <v>318</v>
      </c>
      <c r="D44" s="167">
        <v>0</v>
      </c>
      <c r="E44" s="168">
        <v>0</v>
      </c>
      <c r="F44" s="168">
        <v>0</v>
      </c>
      <c r="G44" s="168">
        <v>0</v>
      </c>
      <c r="H44" s="169" t="str">
        <f t="shared" si="0"/>
        <v/>
      </c>
      <c r="I44" s="170">
        <v>18942</v>
      </c>
      <c r="J44" s="171">
        <v>18224</v>
      </c>
      <c r="K44" s="171">
        <v>18131</v>
      </c>
      <c r="L44" s="172">
        <f t="shared" si="1"/>
        <v>0.99489683933274797</v>
      </c>
      <c r="M44" s="173">
        <v>15</v>
      </c>
      <c r="N44" s="171">
        <v>303</v>
      </c>
      <c r="O44" s="174">
        <f t="shared" si="2"/>
        <v>1.6341279257900982E-2</v>
      </c>
      <c r="P44" s="175">
        <f t="shared" si="7"/>
        <v>18942</v>
      </c>
      <c r="Q44" s="176">
        <f t="shared" si="8"/>
        <v>18239</v>
      </c>
      <c r="R44" s="176">
        <f t="shared" si="9"/>
        <v>303</v>
      </c>
      <c r="S44" s="177">
        <f t="shared" si="10"/>
        <v>1.6341279257900982E-2</v>
      </c>
      <c r="T44" s="118"/>
    </row>
    <row r="45" spans="1:20" x14ac:dyDescent="0.25">
      <c r="A45" s="19" t="s">
        <v>3</v>
      </c>
      <c r="B45" s="20" t="s">
        <v>319</v>
      </c>
      <c r="C45" s="21" t="s">
        <v>320</v>
      </c>
      <c r="D45" s="167">
        <v>0</v>
      </c>
      <c r="E45" s="168">
        <v>0</v>
      </c>
      <c r="F45" s="168">
        <v>0</v>
      </c>
      <c r="G45" s="168">
        <v>0</v>
      </c>
      <c r="H45" s="169" t="str">
        <f t="shared" si="0"/>
        <v/>
      </c>
      <c r="I45" s="170">
        <v>1280</v>
      </c>
      <c r="J45" s="171">
        <v>406</v>
      </c>
      <c r="K45" s="171">
        <v>102</v>
      </c>
      <c r="L45" s="172">
        <f t="shared" si="1"/>
        <v>0.25123152709359609</v>
      </c>
      <c r="M45" s="173">
        <v>28</v>
      </c>
      <c r="N45" s="171">
        <v>830</v>
      </c>
      <c r="O45" s="174">
        <f t="shared" si="2"/>
        <v>0.65664556962025311</v>
      </c>
      <c r="P45" s="175">
        <f t="shared" si="7"/>
        <v>1280</v>
      </c>
      <c r="Q45" s="176">
        <f t="shared" si="8"/>
        <v>434</v>
      </c>
      <c r="R45" s="176">
        <f t="shared" si="9"/>
        <v>830</v>
      </c>
      <c r="S45" s="177">
        <f t="shared" si="10"/>
        <v>0.65664556962025311</v>
      </c>
      <c r="T45" s="118"/>
    </row>
    <row r="46" spans="1:20" x14ac:dyDescent="0.25">
      <c r="A46" s="19" t="s">
        <v>3</v>
      </c>
      <c r="B46" s="20" t="s">
        <v>321</v>
      </c>
      <c r="C46" s="21" t="s">
        <v>322</v>
      </c>
      <c r="D46" s="167">
        <v>0</v>
      </c>
      <c r="E46" s="168">
        <v>0</v>
      </c>
      <c r="F46" s="168">
        <v>0</v>
      </c>
      <c r="G46" s="168">
        <v>0</v>
      </c>
      <c r="H46" s="169" t="str">
        <f t="shared" si="0"/>
        <v/>
      </c>
      <c r="I46" s="170">
        <v>1405</v>
      </c>
      <c r="J46" s="171">
        <v>1330</v>
      </c>
      <c r="K46" s="171">
        <v>625</v>
      </c>
      <c r="L46" s="172">
        <f t="shared" si="1"/>
        <v>0.46992481203007519</v>
      </c>
      <c r="M46" s="173">
        <v>11</v>
      </c>
      <c r="N46" s="171">
        <v>29</v>
      </c>
      <c r="O46" s="174">
        <f t="shared" si="2"/>
        <v>2.1167883211678833E-2</v>
      </c>
      <c r="P46" s="175">
        <f t="shared" si="7"/>
        <v>1405</v>
      </c>
      <c r="Q46" s="176">
        <f t="shared" si="8"/>
        <v>1341</v>
      </c>
      <c r="R46" s="176">
        <f t="shared" si="9"/>
        <v>29</v>
      </c>
      <c r="S46" s="177">
        <f t="shared" si="10"/>
        <v>2.1167883211678833E-2</v>
      </c>
      <c r="T46" s="118"/>
    </row>
    <row r="47" spans="1:20" x14ac:dyDescent="0.25">
      <c r="A47" s="19" t="s">
        <v>3</v>
      </c>
      <c r="B47" s="20" t="s">
        <v>326</v>
      </c>
      <c r="C47" s="21" t="s">
        <v>327</v>
      </c>
      <c r="D47" s="167">
        <v>0</v>
      </c>
      <c r="E47" s="168">
        <v>0</v>
      </c>
      <c r="F47" s="168">
        <v>0</v>
      </c>
      <c r="G47" s="168">
        <v>0</v>
      </c>
      <c r="H47" s="169" t="str">
        <f t="shared" si="0"/>
        <v/>
      </c>
      <c r="I47" s="170">
        <v>75</v>
      </c>
      <c r="J47" s="171">
        <v>67</v>
      </c>
      <c r="K47" s="171">
        <v>65</v>
      </c>
      <c r="L47" s="172">
        <f t="shared" si="1"/>
        <v>0.97014925373134331</v>
      </c>
      <c r="M47" s="173">
        <v>6</v>
      </c>
      <c r="N47" s="171">
        <v>0</v>
      </c>
      <c r="O47" s="174">
        <f t="shared" si="2"/>
        <v>0</v>
      </c>
      <c r="P47" s="175">
        <f t="shared" si="7"/>
        <v>75</v>
      </c>
      <c r="Q47" s="176">
        <f t="shared" si="8"/>
        <v>73</v>
      </c>
      <c r="R47" s="176" t="str">
        <f t="shared" si="9"/>
        <v/>
      </c>
      <c r="S47" s="177" t="str">
        <f t="shared" si="10"/>
        <v/>
      </c>
      <c r="T47" s="118"/>
    </row>
    <row r="48" spans="1:20" x14ac:dyDescent="0.25">
      <c r="A48" s="19" t="s">
        <v>3</v>
      </c>
      <c r="B48" s="20" t="s">
        <v>328</v>
      </c>
      <c r="C48" s="21" t="s">
        <v>329</v>
      </c>
      <c r="D48" s="167">
        <v>0</v>
      </c>
      <c r="E48" s="168">
        <v>0</v>
      </c>
      <c r="F48" s="168">
        <v>0</v>
      </c>
      <c r="G48" s="168">
        <v>0</v>
      </c>
      <c r="H48" s="169" t="str">
        <f t="shared" si="0"/>
        <v/>
      </c>
      <c r="I48" s="170">
        <v>50</v>
      </c>
      <c r="J48" s="171">
        <v>41</v>
      </c>
      <c r="K48" s="171">
        <v>41</v>
      </c>
      <c r="L48" s="172">
        <f t="shared" si="1"/>
        <v>1</v>
      </c>
      <c r="M48" s="173">
        <v>1</v>
      </c>
      <c r="N48" s="171">
        <v>0</v>
      </c>
      <c r="O48" s="174">
        <f t="shared" si="2"/>
        <v>0</v>
      </c>
      <c r="P48" s="175">
        <f t="shared" si="7"/>
        <v>50</v>
      </c>
      <c r="Q48" s="176">
        <f t="shared" si="8"/>
        <v>42</v>
      </c>
      <c r="R48" s="176" t="str">
        <f t="shared" si="9"/>
        <v/>
      </c>
      <c r="S48" s="177" t="str">
        <f t="shared" si="10"/>
        <v/>
      </c>
      <c r="T48" s="118"/>
    </row>
    <row r="49" spans="1:20" x14ac:dyDescent="0.25">
      <c r="A49" s="19" t="s">
        <v>3</v>
      </c>
      <c r="B49" s="20" t="s">
        <v>330</v>
      </c>
      <c r="C49" s="21" t="s">
        <v>333</v>
      </c>
      <c r="D49" s="167">
        <v>0</v>
      </c>
      <c r="E49" s="168">
        <v>0</v>
      </c>
      <c r="F49" s="168">
        <v>0</v>
      </c>
      <c r="G49" s="168">
        <v>0</v>
      </c>
      <c r="H49" s="169" t="str">
        <f t="shared" si="0"/>
        <v/>
      </c>
      <c r="I49" s="170">
        <v>5699</v>
      </c>
      <c r="J49" s="171">
        <v>5293</v>
      </c>
      <c r="K49" s="171">
        <v>5289</v>
      </c>
      <c r="L49" s="172">
        <f t="shared" si="1"/>
        <v>0.99924428490459094</v>
      </c>
      <c r="M49" s="173">
        <v>2</v>
      </c>
      <c r="N49" s="171">
        <v>201</v>
      </c>
      <c r="O49" s="174">
        <f t="shared" si="2"/>
        <v>3.6572052401746727E-2</v>
      </c>
      <c r="P49" s="175">
        <f t="shared" si="7"/>
        <v>5699</v>
      </c>
      <c r="Q49" s="176">
        <f t="shared" si="8"/>
        <v>5295</v>
      </c>
      <c r="R49" s="176">
        <f t="shared" si="9"/>
        <v>201</v>
      </c>
      <c r="S49" s="177">
        <f t="shared" si="10"/>
        <v>3.6572052401746727E-2</v>
      </c>
      <c r="T49" s="118"/>
    </row>
    <row r="50" spans="1:20" x14ac:dyDescent="0.25">
      <c r="A50" s="19" t="s">
        <v>3</v>
      </c>
      <c r="B50" s="20" t="s">
        <v>334</v>
      </c>
      <c r="C50" s="21" t="s">
        <v>335</v>
      </c>
      <c r="D50" s="167">
        <v>0</v>
      </c>
      <c r="E50" s="168">
        <v>0</v>
      </c>
      <c r="F50" s="168">
        <v>0</v>
      </c>
      <c r="G50" s="168">
        <v>0</v>
      </c>
      <c r="H50" s="169" t="str">
        <f t="shared" si="0"/>
        <v/>
      </c>
      <c r="I50" s="170">
        <v>263</v>
      </c>
      <c r="J50" s="171">
        <v>187</v>
      </c>
      <c r="K50" s="171">
        <v>42</v>
      </c>
      <c r="L50" s="172">
        <f t="shared" si="1"/>
        <v>0.22459893048128343</v>
      </c>
      <c r="M50" s="173">
        <v>0</v>
      </c>
      <c r="N50" s="171">
        <v>67</v>
      </c>
      <c r="O50" s="174">
        <f t="shared" si="2"/>
        <v>0.26377952755905509</v>
      </c>
      <c r="P50" s="175">
        <f t="shared" si="7"/>
        <v>263</v>
      </c>
      <c r="Q50" s="176">
        <f t="shared" si="8"/>
        <v>187</v>
      </c>
      <c r="R50" s="176">
        <f t="shared" si="9"/>
        <v>67</v>
      </c>
      <c r="S50" s="177">
        <f t="shared" si="10"/>
        <v>0.26377952755905509</v>
      </c>
      <c r="T50" s="118"/>
    </row>
    <row r="51" spans="1:20" x14ac:dyDescent="0.25">
      <c r="A51" s="19" t="s">
        <v>3</v>
      </c>
      <c r="B51" s="20" t="s">
        <v>350</v>
      </c>
      <c r="C51" s="21" t="s">
        <v>351</v>
      </c>
      <c r="D51" s="167">
        <v>0</v>
      </c>
      <c r="E51" s="168">
        <v>0</v>
      </c>
      <c r="F51" s="168">
        <v>0</v>
      </c>
      <c r="G51" s="168">
        <v>0</v>
      </c>
      <c r="H51" s="169" t="str">
        <f t="shared" si="0"/>
        <v/>
      </c>
      <c r="I51" s="170">
        <v>279</v>
      </c>
      <c r="J51" s="171">
        <v>102</v>
      </c>
      <c r="K51" s="171">
        <v>40</v>
      </c>
      <c r="L51" s="172">
        <f t="shared" si="1"/>
        <v>0.39215686274509803</v>
      </c>
      <c r="M51" s="173">
        <v>0</v>
      </c>
      <c r="N51" s="171">
        <v>147</v>
      </c>
      <c r="O51" s="174">
        <f t="shared" si="2"/>
        <v>0.59036144578313254</v>
      </c>
      <c r="P51" s="175">
        <f t="shared" si="7"/>
        <v>279</v>
      </c>
      <c r="Q51" s="176">
        <f t="shared" si="8"/>
        <v>102</v>
      </c>
      <c r="R51" s="176">
        <f t="shared" si="9"/>
        <v>147</v>
      </c>
      <c r="S51" s="177">
        <f t="shared" si="10"/>
        <v>0.59036144578313254</v>
      </c>
      <c r="T51" s="118"/>
    </row>
    <row r="52" spans="1:20" x14ac:dyDescent="0.25">
      <c r="A52" s="19" t="s">
        <v>3</v>
      </c>
      <c r="B52" s="20" t="s">
        <v>352</v>
      </c>
      <c r="C52" s="21" t="s">
        <v>353</v>
      </c>
      <c r="D52" s="167">
        <v>0</v>
      </c>
      <c r="E52" s="168">
        <v>0</v>
      </c>
      <c r="F52" s="168">
        <v>0</v>
      </c>
      <c r="G52" s="168">
        <v>0</v>
      </c>
      <c r="H52" s="169" t="str">
        <f t="shared" si="0"/>
        <v/>
      </c>
      <c r="I52" s="170">
        <v>231</v>
      </c>
      <c r="J52" s="171">
        <v>221</v>
      </c>
      <c r="K52" s="171">
        <v>188</v>
      </c>
      <c r="L52" s="172">
        <f t="shared" si="1"/>
        <v>0.85067873303167418</v>
      </c>
      <c r="M52" s="173">
        <v>0</v>
      </c>
      <c r="N52" s="171">
        <v>0</v>
      </c>
      <c r="O52" s="174">
        <f t="shared" si="2"/>
        <v>0</v>
      </c>
      <c r="P52" s="175">
        <f t="shared" si="7"/>
        <v>231</v>
      </c>
      <c r="Q52" s="176">
        <f t="shared" si="8"/>
        <v>221</v>
      </c>
      <c r="R52" s="176" t="str">
        <f t="shared" si="9"/>
        <v/>
      </c>
      <c r="S52" s="177" t="str">
        <f t="shared" si="10"/>
        <v/>
      </c>
      <c r="T52" s="118"/>
    </row>
    <row r="53" spans="1:20" x14ac:dyDescent="0.25">
      <c r="A53" s="19" t="s">
        <v>3</v>
      </c>
      <c r="B53" s="20" t="s">
        <v>358</v>
      </c>
      <c r="C53" s="21" t="s">
        <v>359</v>
      </c>
      <c r="D53" s="167">
        <v>0</v>
      </c>
      <c r="E53" s="168">
        <v>0</v>
      </c>
      <c r="F53" s="168">
        <v>0</v>
      </c>
      <c r="G53" s="168">
        <v>0</v>
      </c>
      <c r="H53" s="169" t="str">
        <f t="shared" si="0"/>
        <v/>
      </c>
      <c r="I53" s="170">
        <v>12682</v>
      </c>
      <c r="J53" s="171">
        <v>12128</v>
      </c>
      <c r="K53" s="171">
        <v>12116</v>
      </c>
      <c r="L53" s="172">
        <f t="shared" si="1"/>
        <v>0.99901055408970973</v>
      </c>
      <c r="M53" s="173">
        <v>2</v>
      </c>
      <c r="N53" s="171">
        <v>322</v>
      </c>
      <c r="O53" s="174">
        <f t="shared" si="2"/>
        <v>2.5859299710889818E-2</v>
      </c>
      <c r="P53" s="175">
        <f t="shared" si="7"/>
        <v>12682</v>
      </c>
      <c r="Q53" s="176">
        <f t="shared" si="8"/>
        <v>12130</v>
      </c>
      <c r="R53" s="176">
        <f t="shared" si="9"/>
        <v>322</v>
      </c>
      <c r="S53" s="177">
        <f t="shared" si="10"/>
        <v>2.5859299710889818E-2</v>
      </c>
      <c r="T53" s="118"/>
    </row>
    <row r="54" spans="1:20" x14ac:dyDescent="0.25">
      <c r="A54" s="19" t="s">
        <v>3</v>
      </c>
      <c r="B54" s="20" t="s">
        <v>366</v>
      </c>
      <c r="C54" s="21" t="s">
        <v>367</v>
      </c>
      <c r="D54" s="167">
        <v>0</v>
      </c>
      <c r="E54" s="168">
        <v>0</v>
      </c>
      <c r="F54" s="168">
        <v>0</v>
      </c>
      <c r="G54" s="168">
        <v>0</v>
      </c>
      <c r="H54" s="169" t="str">
        <f t="shared" si="0"/>
        <v/>
      </c>
      <c r="I54" s="170">
        <v>2586</v>
      </c>
      <c r="J54" s="171">
        <v>1890</v>
      </c>
      <c r="K54" s="171">
        <v>561</v>
      </c>
      <c r="L54" s="172">
        <f t="shared" si="1"/>
        <v>0.29682539682539683</v>
      </c>
      <c r="M54" s="173">
        <v>25</v>
      </c>
      <c r="N54" s="171">
        <v>587</v>
      </c>
      <c r="O54" s="174">
        <f t="shared" si="2"/>
        <v>0.2346123101518785</v>
      </c>
      <c r="P54" s="175">
        <f t="shared" si="7"/>
        <v>2586</v>
      </c>
      <c r="Q54" s="176">
        <f t="shared" si="8"/>
        <v>1915</v>
      </c>
      <c r="R54" s="176">
        <f t="shared" si="9"/>
        <v>587</v>
      </c>
      <c r="S54" s="177">
        <f t="shared" si="10"/>
        <v>0.2346123101518785</v>
      </c>
      <c r="T54" s="118"/>
    </row>
    <row r="55" spans="1:20" x14ac:dyDescent="0.25">
      <c r="A55" s="19" t="s">
        <v>3</v>
      </c>
      <c r="B55" s="20" t="s">
        <v>368</v>
      </c>
      <c r="C55" s="21" t="s">
        <v>372</v>
      </c>
      <c r="D55" s="167">
        <v>0</v>
      </c>
      <c r="E55" s="168">
        <v>0</v>
      </c>
      <c r="F55" s="168">
        <v>0</v>
      </c>
      <c r="G55" s="168">
        <v>0</v>
      </c>
      <c r="H55" s="169" t="str">
        <f t="shared" si="0"/>
        <v/>
      </c>
      <c r="I55" s="170">
        <v>15142</v>
      </c>
      <c r="J55" s="171">
        <v>12999</v>
      </c>
      <c r="K55" s="171">
        <v>9156</v>
      </c>
      <c r="L55" s="172">
        <f t="shared" si="1"/>
        <v>0.70436187399030692</v>
      </c>
      <c r="M55" s="173">
        <v>28</v>
      </c>
      <c r="N55" s="171">
        <v>1911</v>
      </c>
      <c r="O55" s="174">
        <f t="shared" si="2"/>
        <v>0.12792877225866917</v>
      </c>
      <c r="P55" s="175">
        <f t="shared" si="7"/>
        <v>15142</v>
      </c>
      <c r="Q55" s="176">
        <f t="shared" si="8"/>
        <v>13027</v>
      </c>
      <c r="R55" s="176">
        <f t="shared" si="9"/>
        <v>1911</v>
      </c>
      <c r="S55" s="177">
        <f t="shared" si="10"/>
        <v>0.12792877225866917</v>
      </c>
      <c r="T55" s="118"/>
    </row>
    <row r="56" spans="1:20" ht="30" x14ac:dyDescent="0.25">
      <c r="A56" s="19" t="s">
        <v>3</v>
      </c>
      <c r="B56" s="20" t="s">
        <v>387</v>
      </c>
      <c r="C56" s="21" t="s">
        <v>388</v>
      </c>
      <c r="D56" s="167">
        <v>0</v>
      </c>
      <c r="E56" s="168">
        <v>0</v>
      </c>
      <c r="F56" s="168">
        <v>0</v>
      </c>
      <c r="G56" s="168">
        <v>0</v>
      </c>
      <c r="H56" s="169" t="str">
        <f t="shared" si="0"/>
        <v/>
      </c>
      <c r="I56" s="170">
        <v>7406</v>
      </c>
      <c r="J56" s="171">
        <v>5568</v>
      </c>
      <c r="K56" s="171">
        <v>4425</v>
      </c>
      <c r="L56" s="172">
        <f t="shared" si="1"/>
        <v>0.79471982758620685</v>
      </c>
      <c r="M56" s="173">
        <v>129</v>
      </c>
      <c r="N56" s="171">
        <v>1116</v>
      </c>
      <c r="O56" s="174">
        <f t="shared" si="2"/>
        <v>0.16380449141347425</v>
      </c>
      <c r="P56" s="175">
        <f t="shared" si="7"/>
        <v>7406</v>
      </c>
      <c r="Q56" s="176">
        <f t="shared" si="8"/>
        <v>5697</v>
      </c>
      <c r="R56" s="176">
        <f t="shared" si="9"/>
        <v>1116</v>
      </c>
      <c r="S56" s="177">
        <f t="shared" si="10"/>
        <v>0.16380449141347425</v>
      </c>
      <c r="T56" s="118"/>
    </row>
    <row r="57" spans="1:20" x14ac:dyDescent="0.25">
      <c r="A57" s="19" t="s">
        <v>3</v>
      </c>
      <c r="B57" s="20" t="s">
        <v>390</v>
      </c>
      <c r="C57" s="21" t="s">
        <v>392</v>
      </c>
      <c r="D57" s="167">
        <v>0</v>
      </c>
      <c r="E57" s="168">
        <v>0</v>
      </c>
      <c r="F57" s="168">
        <v>0</v>
      </c>
      <c r="G57" s="168">
        <v>0</v>
      </c>
      <c r="H57" s="169" t="str">
        <f t="shared" si="0"/>
        <v/>
      </c>
      <c r="I57" s="170">
        <v>3930</v>
      </c>
      <c r="J57" s="171">
        <v>3477</v>
      </c>
      <c r="K57" s="171">
        <v>1234</v>
      </c>
      <c r="L57" s="172">
        <f t="shared" si="1"/>
        <v>0.35490365257405809</v>
      </c>
      <c r="M57" s="173">
        <v>118</v>
      </c>
      <c r="N57" s="171">
        <v>317</v>
      </c>
      <c r="O57" s="174">
        <f t="shared" si="2"/>
        <v>8.1032719836400813E-2</v>
      </c>
      <c r="P57" s="175">
        <f t="shared" si="7"/>
        <v>3930</v>
      </c>
      <c r="Q57" s="176">
        <f t="shared" si="8"/>
        <v>3595</v>
      </c>
      <c r="R57" s="176">
        <f t="shared" si="9"/>
        <v>317</v>
      </c>
      <c r="S57" s="177">
        <f t="shared" si="10"/>
        <v>8.1032719836400813E-2</v>
      </c>
      <c r="T57" s="118"/>
    </row>
    <row r="58" spans="1:20" x14ac:dyDescent="0.25">
      <c r="A58" s="19" t="s">
        <v>3</v>
      </c>
      <c r="B58" s="20" t="s">
        <v>396</v>
      </c>
      <c r="C58" s="21" t="s">
        <v>402</v>
      </c>
      <c r="D58" s="167">
        <v>0</v>
      </c>
      <c r="E58" s="168">
        <v>0</v>
      </c>
      <c r="F58" s="168">
        <v>0</v>
      </c>
      <c r="G58" s="168">
        <v>0</v>
      </c>
      <c r="H58" s="169" t="str">
        <f t="shared" si="0"/>
        <v/>
      </c>
      <c r="I58" s="170">
        <v>1179</v>
      </c>
      <c r="J58" s="171">
        <v>1068</v>
      </c>
      <c r="K58" s="171">
        <v>566</v>
      </c>
      <c r="L58" s="172">
        <f t="shared" si="1"/>
        <v>0.52996254681647936</v>
      </c>
      <c r="M58" s="173">
        <v>1</v>
      </c>
      <c r="N58" s="171">
        <v>61</v>
      </c>
      <c r="O58" s="174">
        <f t="shared" si="2"/>
        <v>5.3982300884955751E-2</v>
      </c>
      <c r="P58" s="175">
        <f t="shared" si="7"/>
        <v>1179</v>
      </c>
      <c r="Q58" s="176">
        <f t="shared" si="8"/>
        <v>1069</v>
      </c>
      <c r="R58" s="176">
        <f t="shared" si="9"/>
        <v>61</v>
      </c>
      <c r="S58" s="177">
        <f t="shared" si="10"/>
        <v>5.3982300884955751E-2</v>
      </c>
      <c r="T58" s="118"/>
    </row>
    <row r="59" spans="1:20" x14ac:dyDescent="0.25">
      <c r="A59" s="19" t="s">
        <v>3</v>
      </c>
      <c r="B59" s="20" t="s">
        <v>396</v>
      </c>
      <c r="C59" s="21" t="s">
        <v>405</v>
      </c>
      <c r="D59" s="167">
        <v>0</v>
      </c>
      <c r="E59" s="168">
        <v>0</v>
      </c>
      <c r="F59" s="168">
        <v>0</v>
      </c>
      <c r="G59" s="168">
        <v>0</v>
      </c>
      <c r="H59" s="169" t="str">
        <f t="shared" si="0"/>
        <v/>
      </c>
      <c r="I59" s="170">
        <v>1656</v>
      </c>
      <c r="J59" s="171">
        <v>1558</v>
      </c>
      <c r="K59" s="171">
        <v>1516</v>
      </c>
      <c r="L59" s="172">
        <f t="shared" si="1"/>
        <v>0.97304236200256744</v>
      </c>
      <c r="M59" s="173">
        <v>6</v>
      </c>
      <c r="N59" s="171">
        <v>37</v>
      </c>
      <c r="O59" s="174">
        <f t="shared" si="2"/>
        <v>2.3110555902560899E-2</v>
      </c>
      <c r="P59" s="175">
        <f t="shared" si="7"/>
        <v>1656</v>
      </c>
      <c r="Q59" s="176">
        <f t="shared" si="8"/>
        <v>1564</v>
      </c>
      <c r="R59" s="176">
        <f t="shared" si="9"/>
        <v>37</v>
      </c>
      <c r="S59" s="177">
        <f t="shared" si="10"/>
        <v>2.3110555902560899E-2</v>
      </c>
      <c r="T59" s="118"/>
    </row>
    <row r="60" spans="1:20" x14ac:dyDescent="0.25">
      <c r="A60" s="19" t="s">
        <v>3</v>
      </c>
      <c r="B60" s="20" t="s">
        <v>396</v>
      </c>
      <c r="C60" s="21" t="s">
        <v>409</v>
      </c>
      <c r="D60" s="167">
        <v>0</v>
      </c>
      <c r="E60" s="168">
        <v>0</v>
      </c>
      <c r="F60" s="168">
        <v>0</v>
      </c>
      <c r="G60" s="168">
        <v>0</v>
      </c>
      <c r="H60" s="169" t="str">
        <f t="shared" si="0"/>
        <v/>
      </c>
      <c r="I60" s="170">
        <v>750</v>
      </c>
      <c r="J60" s="171">
        <v>671</v>
      </c>
      <c r="K60" s="171">
        <v>411</v>
      </c>
      <c r="L60" s="172">
        <f t="shared" si="1"/>
        <v>0.61251862891207154</v>
      </c>
      <c r="M60" s="173">
        <v>3</v>
      </c>
      <c r="N60" s="171">
        <v>41</v>
      </c>
      <c r="O60" s="174">
        <f t="shared" si="2"/>
        <v>5.7342657342657345E-2</v>
      </c>
      <c r="P60" s="175">
        <f t="shared" si="7"/>
        <v>750</v>
      </c>
      <c r="Q60" s="176">
        <f t="shared" si="8"/>
        <v>674</v>
      </c>
      <c r="R60" s="176">
        <f t="shared" si="9"/>
        <v>41</v>
      </c>
      <c r="S60" s="177">
        <f t="shared" si="10"/>
        <v>5.7342657342657345E-2</v>
      </c>
      <c r="T60" s="118"/>
    </row>
    <row r="61" spans="1:20" x14ac:dyDescent="0.25">
      <c r="A61" s="19" t="s">
        <v>3</v>
      </c>
      <c r="B61" s="20" t="s">
        <v>416</v>
      </c>
      <c r="C61" s="21" t="s">
        <v>417</v>
      </c>
      <c r="D61" s="167">
        <v>0</v>
      </c>
      <c r="E61" s="168">
        <v>0</v>
      </c>
      <c r="F61" s="168">
        <v>0</v>
      </c>
      <c r="G61" s="168">
        <v>0</v>
      </c>
      <c r="H61" s="169" t="str">
        <f t="shared" si="0"/>
        <v/>
      </c>
      <c r="I61" s="170">
        <v>1731</v>
      </c>
      <c r="J61" s="171">
        <v>1605</v>
      </c>
      <c r="K61" s="171">
        <v>197</v>
      </c>
      <c r="L61" s="172">
        <f t="shared" si="1"/>
        <v>0.12274143302180686</v>
      </c>
      <c r="M61" s="173">
        <v>9</v>
      </c>
      <c r="N61" s="171">
        <v>72</v>
      </c>
      <c r="O61" s="174">
        <f t="shared" si="2"/>
        <v>4.2704626334519574E-2</v>
      </c>
      <c r="P61" s="175">
        <f t="shared" si="7"/>
        <v>1731</v>
      </c>
      <c r="Q61" s="176">
        <f t="shared" si="8"/>
        <v>1614</v>
      </c>
      <c r="R61" s="176">
        <f t="shared" si="9"/>
        <v>72</v>
      </c>
      <c r="S61" s="177">
        <f t="shared" si="10"/>
        <v>4.2704626334519574E-2</v>
      </c>
      <c r="T61" s="118"/>
    </row>
    <row r="62" spans="1:20" x14ac:dyDescent="0.25">
      <c r="A62" s="19" t="s">
        <v>424</v>
      </c>
      <c r="B62" s="20" t="s">
        <v>6</v>
      </c>
      <c r="C62" s="21" t="s">
        <v>7</v>
      </c>
      <c r="D62" s="167">
        <v>0</v>
      </c>
      <c r="E62" s="168">
        <v>0</v>
      </c>
      <c r="F62" s="168">
        <v>0</v>
      </c>
      <c r="G62" s="168">
        <v>0</v>
      </c>
      <c r="H62" s="169" t="str">
        <f t="shared" si="0"/>
        <v/>
      </c>
      <c r="I62" s="170">
        <v>8935</v>
      </c>
      <c r="J62" s="171">
        <v>5906</v>
      </c>
      <c r="K62" s="171">
        <v>2371</v>
      </c>
      <c r="L62" s="172">
        <f t="shared" si="1"/>
        <v>0.40145614629190651</v>
      </c>
      <c r="M62" s="173">
        <v>79</v>
      </c>
      <c r="N62" s="171">
        <v>2829</v>
      </c>
      <c r="O62" s="174">
        <f t="shared" si="2"/>
        <v>0.32096664397549352</v>
      </c>
      <c r="P62" s="175">
        <f t="shared" si="7"/>
        <v>8935</v>
      </c>
      <c r="Q62" s="176">
        <f t="shared" si="8"/>
        <v>5985</v>
      </c>
      <c r="R62" s="176">
        <f t="shared" si="9"/>
        <v>2829</v>
      </c>
      <c r="S62" s="177">
        <f t="shared" si="10"/>
        <v>0.32096664397549352</v>
      </c>
      <c r="T62" s="118"/>
    </row>
    <row r="63" spans="1:20" x14ac:dyDescent="0.25">
      <c r="A63" s="19" t="s">
        <v>424</v>
      </c>
      <c r="B63" s="20" t="s">
        <v>14</v>
      </c>
      <c r="C63" s="21" t="s">
        <v>16</v>
      </c>
      <c r="D63" s="167">
        <v>3</v>
      </c>
      <c r="E63" s="168">
        <v>2</v>
      </c>
      <c r="F63" s="168">
        <v>1</v>
      </c>
      <c r="G63" s="168">
        <v>0</v>
      </c>
      <c r="H63" s="169">
        <f t="shared" si="0"/>
        <v>0</v>
      </c>
      <c r="I63" s="170">
        <v>2165</v>
      </c>
      <c r="J63" s="171">
        <v>827</v>
      </c>
      <c r="K63" s="171">
        <v>171</v>
      </c>
      <c r="L63" s="172">
        <f t="shared" si="1"/>
        <v>0.20677146311970979</v>
      </c>
      <c r="M63" s="173">
        <v>0</v>
      </c>
      <c r="N63" s="171">
        <v>1081</v>
      </c>
      <c r="O63" s="174">
        <f t="shared" si="2"/>
        <v>0.56656184486373162</v>
      </c>
      <c r="P63" s="175">
        <f t="shared" si="7"/>
        <v>2168</v>
      </c>
      <c r="Q63" s="176">
        <f t="shared" si="8"/>
        <v>829</v>
      </c>
      <c r="R63" s="176">
        <f t="shared" si="9"/>
        <v>1081</v>
      </c>
      <c r="S63" s="177">
        <f t="shared" si="10"/>
        <v>0.56596858638743452</v>
      </c>
      <c r="T63" s="118"/>
    </row>
    <row r="64" spans="1:20" x14ac:dyDescent="0.25">
      <c r="A64" s="19" t="s">
        <v>424</v>
      </c>
      <c r="B64" s="20" t="s">
        <v>8</v>
      </c>
      <c r="C64" s="21" t="s">
        <v>9</v>
      </c>
      <c r="D64" s="167">
        <v>0</v>
      </c>
      <c r="E64" s="168">
        <v>0</v>
      </c>
      <c r="F64" s="168">
        <v>0</v>
      </c>
      <c r="G64" s="168">
        <v>0</v>
      </c>
      <c r="H64" s="169" t="str">
        <f t="shared" si="0"/>
        <v/>
      </c>
      <c r="I64" s="170">
        <v>11</v>
      </c>
      <c r="J64" s="171">
        <v>10</v>
      </c>
      <c r="K64" s="171">
        <v>10</v>
      </c>
      <c r="L64" s="172">
        <f t="shared" si="1"/>
        <v>1</v>
      </c>
      <c r="M64" s="173">
        <v>0</v>
      </c>
      <c r="N64" s="171">
        <v>1</v>
      </c>
      <c r="O64" s="174">
        <f t="shared" si="2"/>
        <v>9.0909090909090912E-2</v>
      </c>
      <c r="P64" s="175">
        <f t="shared" si="7"/>
        <v>11</v>
      </c>
      <c r="Q64" s="176">
        <f t="shared" si="8"/>
        <v>10</v>
      </c>
      <c r="R64" s="176">
        <f t="shared" si="9"/>
        <v>1</v>
      </c>
      <c r="S64" s="177">
        <f t="shared" si="10"/>
        <v>9.0909090909090912E-2</v>
      </c>
      <c r="T64" s="118"/>
    </row>
    <row r="65" spans="1:20" x14ac:dyDescent="0.25">
      <c r="A65" s="19" t="s">
        <v>424</v>
      </c>
      <c r="B65" s="20" t="s">
        <v>10</v>
      </c>
      <c r="C65" s="21" t="s">
        <v>11</v>
      </c>
      <c r="D65" s="167">
        <v>0</v>
      </c>
      <c r="E65" s="168">
        <v>0</v>
      </c>
      <c r="F65" s="168">
        <v>0</v>
      </c>
      <c r="G65" s="168">
        <v>0</v>
      </c>
      <c r="H65" s="169" t="str">
        <f t="shared" si="0"/>
        <v/>
      </c>
      <c r="I65" s="170">
        <v>508</v>
      </c>
      <c r="J65" s="171">
        <v>439</v>
      </c>
      <c r="K65" s="171">
        <v>28</v>
      </c>
      <c r="L65" s="172">
        <f t="shared" si="1"/>
        <v>6.3781321184510256E-2</v>
      </c>
      <c r="M65" s="173">
        <v>2</v>
      </c>
      <c r="N65" s="171">
        <v>9</v>
      </c>
      <c r="O65" s="174">
        <f t="shared" si="2"/>
        <v>0.02</v>
      </c>
      <c r="P65" s="175">
        <f t="shared" si="7"/>
        <v>508</v>
      </c>
      <c r="Q65" s="176">
        <f t="shared" si="8"/>
        <v>441</v>
      </c>
      <c r="R65" s="176">
        <f t="shared" si="9"/>
        <v>9</v>
      </c>
      <c r="S65" s="177">
        <f t="shared" si="10"/>
        <v>0.02</v>
      </c>
      <c r="T65" s="118"/>
    </row>
    <row r="66" spans="1:20" x14ac:dyDescent="0.25">
      <c r="A66" s="19" t="s">
        <v>424</v>
      </c>
      <c r="B66" s="20" t="s">
        <v>36</v>
      </c>
      <c r="C66" s="21" t="s">
        <v>37</v>
      </c>
      <c r="D66" s="167">
        <v>0</v>
      </c>
      <c r="E66" s="168">
        <v>0</v>
      </c>
      <c r="F66" s="168">
        <v>0</v>
      </c>
      <c r="G66" s="168">
        <v>0</v>
      </c>
      <c r="H66" s="169" t="str">
        <f t="shared" ref="H66:H129" si="11">IF((E66+G66)&lt;&gt;0,G66/(E66+G66),"")</f>
        <v/>
      </c>
      <c r="I66" s="170">
        <v>24</v>
      </c>
      <c r="J66" s="171">
        <v>23</v>
      </c>
      <c r="K66" s="171">
        <v>6</v>
      </c>
      <c r="L66" s="172">
        <f t="shared" ref="L66:L129" si="12">IF(J66&lt;&gt;0,K66/J66,"")</f>
        <v>0.2608695652173913</v>
      </c>
      <c r="M66" s="173">
        <v>3</v>
      </c>
      <c r="N66" s="171">
        <v>0</v>
      </c>
      <c r="O66" s="174">
        <f t="shared" ref="O66:O129" si="13">IF((J66+M66+N66)&lt;&gt;0,N66/(J66+M66+N66),"")</f>
        <v>0</v>
      </c>
      <c r="P66" s="175">
        <f t="shared" si="7"/>
        <v>24</v>
      </c>
      <c r="Q66" s="176">
        <f t="shared" si="8"/>
        <v>26</v>
      </c>
      <c r="R66" s="176" t="str">
        <f t="shared" si="9"/>
        <v/>
      </c>
      <c r="S66" s="177" t="str">
        <f t="shared" si="10"/>
        <v/>
      </c>
      <c r="T66" s="118"/>
    </row>
    <row r="67" spans="1:20" x14ac:dyDescent="0.25">
      <c r="A67" s="19" t="s">
        <v>424</v>
      </c>
      <c r="B67" s="20" t="s">
        <v>50</v>
      </c>
      <c r="C67" s="21" t="s">
        <v>58</v>
      </c>
      <c r="D67" s="167">
        <v>0</v>
      </c>
      <c r="E67" s="168">
        <v>0</v>
      </c>
      <c r="F67" s="168">
        <v>0</v>
      </c>
      <c r="G67" s="168">
        <v>0</v>
      </c>
      <c r="H67" s="169" t="str">
        <f t="shared" si="11"/>
        <v/>
      </c>
      <c r="I67" s="170">
        <v>53</v>
      </c>
      <c r="J67" s="171">
        <v>22</v>
      </c>
      <c r="K67" s="171">
        <v>14</v>
      </c>
      <c r="L67" s="172">
        <f t="shared" si="12"/>
        <v>0.63636363636363635</v>
      </c>
      <c r="M67" s="173">
        <v>0</v>
      </c>
      <c r="N67" s="171">
        <v>25</v>
      </c>
      <c r="O67" s="174">
        <f t="shared" si="13"/>
        <v>0.53191489361702127</v>
      </c>
      <c r="P67" s="175">
        <f t="shared" ref="P67:P130" si="14">IF(SUM(D67,I67)&gt;0,SUM(D67,I67),"")</f>
        <v>53</v>
      </c>
      <c r="Q67" s="176">
        <f t="shared" ref="Q67:Q130" si="15">IF(SUM(E67,J67, M67)&gt;0,SUM(E67,J67, M67),"")</f>
        <v>22</v>
      </c>
      <c r="R67" s="176">
        <f t="shared" ref="R67:R130" si="16">IF(SUM(G67,N67)&gt;0,SUM(G67,N67),"")</f>
        <v>25</v>
      </c>
      <c r="S67" s="177">
        <f t="shared" ref="S67:S130" si="17">IFERROR(IF((Q67+R67)&lt;&gt;0,R67/(Q67+R67),""),"")</f>
        <v>0.53191489361702127</v>
      </c>
      <c r="T67" s="118"/>
    </row>
    <row r="68" spans="1:20" x14ac:dyDescent="0.25">
      <c r="A68" s="19" t="s">
        <v>424</v>
      </c>
      <c r="B68" s="20" t="s">
        <v>59</v>
      </c>
      <c r="C68" s="21" t="s">
        <v>60</v>
      </c>
      <c r="D68" s="167">
        <v>0</v>
      </c>
      <c r="E68" s="168">
        <v>0</v>
      </c>
      <c r="F68" s="168">
        <v>0</v>
      </c>
      <c r="G68" s="168">
        <v>0</v>
      </c>
      <c r="H68" s="169" t="str">
        <f t="shared" si="11"/>
        <v/>
      </c>
      <c r="I68" s="170">
        <v>3</v>
      </c>
      <c r="J68" s="171">
        <v>3</v>
      </c>
      <c r="K68" s="171">
        <v>2</v>
      </c>
      <c r="L68" s="172">
        <f t="shared" si="12"/>
        <v>0.66666666666666663</v>
      </c>
      <c r="M68" s="173">
        <v>0</v>
      </c>
      <c r="N68" s="171">
        <v>0</v>
      </c>
      <c r="O68" s="174">
        <f t="shared" si="13"/>
        <v>0</v>
      </c>
      <c r="P68" s="175">
        <f t="shared" si="14"/>
        <v>3</v>
      </c>
      <c r="Q68" s="176">
        <f t="shared" si="15"/>
        <v>3</v>
      </c>
      <c r="R68" s="176" t="str">
        <f t="shared" si="16"/>
        <v/>
      </c>
      <c r="S68" s="177" t="str">
        <f t="shared" si="17"/>
        <v/>
      </c>
      <c r="T68" s="118"/>
    </row>
    <row r="69" spans="1:20" x14ac:dyDescent="0.25">
      <c r="A69" s="19" t="s">
        <v>424</v>
      </c>
      <c r="B69" s="20" t="s">
        <v>61</v>
      </c>
      <c r="C69" s="21" t="s">
        <v>62</v>
      </c>
      <c r="D69" s="167">
        <v>0</v>
      </c>
      <c r="E69" s="168">
        <v>0</v>
      </c>
      <c r="F69" s="168">
        <v>0</v>
      </c>
      <c r="G69" s="168">
        <v>0</v>
      </c>
      <c r="H69" s="169" t="str">
        <f t="shared" si="11"/>
        <v/>
      </c>
      <c r="I69" s="170">
        <v>5086</v>
      </c>
      <c r="J69" s="171">
        <v>3001</v>
      </c>
      <c r="K69" s="171">
        <v>2158</v>
      </c>
      <c r="L69" s="172">
        <f t="shared" si="12"/>
        <v>0.71909363545484839</v>
      </c>
      <c r="M69" s="173">
        <v>0</v>
      </c>
      <c r="N69" s="171">
        <v>1240</v>
      </c>
      <c r="O69" s="174">
        <f t="shared" si="13"/>
        <v>0.29238387172836594</v>
      </c>
      <c r="P69" s="175">
        <f t="shared" si="14"/>
        <v>5086</v>
      </c>
      <c r="Q69" s="176">
        <f t="shared" si="15"/>
        <v>3001</v>
      </c>
      <c r="R69" s="176">
        <f t="shared" si="16"/>
        <v>1240</v>
      </c>
      <c r="S69" s="177">
        <f t="shared" si="17"/>
        <v>0.29238387172836594</v>
      </c>
      <c r="T69" s="118"/>
    </row>
    <row r="70" spans="1:20" x14ac:dyDescent="0.25">
      <c r="A70" s="19" t="s">
        <v>424</v>
      </c>
      <c r="B70" s="20" t="s">
        <v>63</v>
      </c>
      <c r="C70" s="21" t="s">
        <v>64</v>
      </c>
      <c r="D70" s="167">
        <v>0</v>
      </c>
      <c r="E70" s="168">
        <v>0</v>
      </c>
      <c r="F70" s="168">
        <v>0</v>
      </c>
      <c r="G70" s="168">
        <v>0</v>
      </c>
      <c r="H70" s="169" t="str">
        <f t="shared" si="11"/>
        <v/>
      </c>
      <c r="I70" s="170">
        <v>5260</v>
      </c>
      <c r="J70" s="171">
        <v>2382</v>
      </c>
      <c r="K70" s="171">
        <v>1333</v>
      </c>
      <c r="L70" s="172">
        <f t="shared" si="12"/>
        <v>0.55961376994122591</v>
      </c>
      <c r="M70" s="173">
        <v>0</v>
      </c>
      <c r="N70" s="171">
        <v>2765</v>
      </c>
      <c r="O70" s="174">
        <f t="shared" si="13"/>
        <v>0.53720613949873708</v>
      </c>
      <c r="P70" s="175">
        <f t="shared" si="14"/>
        <v>5260</v>
      </c>
      <c r="Q70" s="176">
        <f t="shared" si="15"/>
        <v>2382</v>
      </c>
      <c r="R70" s="176">
        <f t="shared" si="16"/>
        <v>2765</v>
      </c>
      <c r="S70" s="177">
        <f t="shared" si="17"/>
        <v>0.53720613949873708</v>
      </c>
      <c r="T70" s="118"/>
    </row>
    <row r="71" spans="1:20" x14ac:dyDescent="0.25">
      <c r="A71" s="19" t="s">
        <v>424</v>
      </c>
      <c r="B71" s="20" t="s">
        <v>67</v>
      </c>
      <c r="C71" s="21" t="s">
        <v>69</v>
      </c>
      <c r="D71" s="167">
        <v>0</v>
      </c>
      <c r="E71" s="168">
        <v>0</v>
      </c>
      <c r="F71" s="168">
        <v>0</v>
      </c>
      <c r="G71" s="168">
        <v>0</v>
      </c>
      <c r="H71" s="169" t="str">
        <f t="shared" si="11"/>
        <v/>
      </c>
      <c r="I71" s="170">
        <v>6924</v>
      </c>
      <c r="J71" s="171">
        <v>3308</v>
      </c>
      <c r="K71" s="171">
        <v>1036</v>
      </c>
      <c r="L71" s="172">
        <f t="shared" si="12"/>
        <v>0.31318016928657799</v>
      </c>
      <c r="M71" s="173">
        <v>0</v>
      </c>
      <c r="N71" s="171">
        <v>3408</v>
      </c>
      <c r="O71" s="174">
        <f t="shared" si="13"/>
        <v>0.50744490768314476</v>
      </c>
      <c r="P71" s="175">
        <f t="shared" si="14"/>
        <v>6924</v>
      </c>
      <c r="Q71" s="176">
        <f t="shared" si="15"/>
        <v>3308</v>
      </c>
      <c r="R71" s="176">
        <f t="shared" si="16"/>
        <v>3408</v>
      </c>
      <c r="S71" s="177">
        <f t="shared" si="17"/>
        <v>0.50744490768314476</v>
      </c>
      <c r="T71" s="118"/>
    </row>
    <row r="72" spans="1:20" x14ac:dyDescent="0.25">
      <c r="A72" s="19" t="s">
        <v>424</v>
      </c>
      <c r="B72" s="20" t="s">
        <v>70</v>
      </c>
      <c r="C72" s="21" t="s">
        <v>72</v>
      </c>
      <c r="D72" s="167">
        <v>1</v>
      </c>
      <c r="E72" s="168">
        <v>0</v>
      </c>
      <c r="F72" s="168">
        <v>0</v>
      </c>
      <c r="G72" s="168">
        <v>0</v>
      </c>
      <c r="H72" s="169" t="str">
        <f t="shared" si="11"/>
        <v/>
      </c>
      <c r="I72" s="170">
        <v>1668</v>
      </c>
      <c r="J72" s="171">
        <v>1231</v>
      </c>
      <c r="K72" s="171">
        <v>734</v>
      </c>
      <c r="L72" s="172">
        <f t="shared" si="12"/>
        <v>0.59626320064987814</v>
      </c>
      <c r="M72" s="173">
        <v>0</v>
      </c>
      <c r="N72" s="171">
        <v>334</v>
      </c>
      <c r="O72" s="174">
        <f t="shared" si="13"/>
        <v>0.21341853035143771</v>
      </c>
      <c r="P72" s="175">
        <f t="shared" si="14"/>
        <v>1669</v>
      </c>
      <c r="Q72" s="176">
        <f t="shared" si="15"/>
        <v>1231</v>
      </c>
      <c r="R72" s="176">
        <f t="shared" si="16"/>
        <v>334</v>
      </c>
      <c r="S72" s="177">
        <f t="shared" si="17"/>
        <v>0.21341853035143771</v>
      </c>
      <c r="T72" s="118"/>
    </row>
    <row r="73" spans="1:20" x14ac:dyDescent="0.25">
      <c r="A73" s="19" t="s">
        <v>424</v>
      </c>
      <c r="B73" s="20" t="s">
        <v>82</v>
      </c>
      <c r="C73" s="21" t="s">
        <v>83</v>
      </c>
      <c r="D73" s="167">
        <v>0</v>
      </c>
      <c r="E73" s="168">
        <v>0</v>
      </c>
      <c r="F73" s="168">
        <v>0</v>
      </c>
      <c r="G73" s="168">
        <v>0</v>
      </c>
      <c r="H73" s="169" t="str">
        <f t="shared" si="11"/>
        <v/>
      </c>
      <c r="I73" s="170">
        <v>36</v>
      </c>
      <c r="J73" s="171">
        <v>29</v>
      </c>
      <c r="K73" s="171">
        <v>8</v>
      </c>
      <c r="L73" s="172">
        <f t="shared" si="12"/>
        <v>0.27586206896551724</v>
      </c>
      <c r="M73" s="173">
        <v>0</v>
      </c>
      <c r="N73" s="171">
        <v>7</v>
      </c>
      <c r="O73" s="174">
        <f t="shared" si="13"/>
        <v>0.19444444444444445</v>
      </c>
      <c r="P73" s="175">
        <f t="shared" si="14"/>
        <v>36</v>
      </c>
      <c r="Q73" s="176">
        <f t="shared" si="15"/>
        <v>29</v>
      </c>
      <c r="R73" s="176">
        <f t="shared" si="16"/>
        <v>7</v>
      </c>
      <c r="S73" s="177">
        <f t="shared" si="17"/>
        <v>0.19444444444444445</v>
      </c>
      <c r="T73" s="118"/>
    </row>
    <row r="74" spans="1:20" x14ac:dyDescent="0.25">
      <c r="A74" s="19" t="s">
        <v>424</v>
      </c>
      <c r="B74" s="20" t="s">
        <v>84</v>
      </c>
      <c r="C74" s="21" t="s">
        <v>85</v>
      </c>
      <c r="D74" s="167">
        <v>0</v>
      </c>
      <c r="E74" s="168">
        <v>0</v>
      </c>
      <c r="F74" s="168">
        <v>0</v>
      </c>
      <c r="G74" s="168">
        <v>0</v>
      </c>
      <c r="H74" s="169" t="str">
        <f t="shared" si="11"/>
        <v/>
      </c>
      <c r="I74" s="170">
        <v>10508</v>
      </c>
      <c r="J74" s="171">
        <v>10161</v>
      </c>
      <c r="K74" s="171">
        <v>9873</v>
      </c>
      <c r="L74" s="172">
        <f t="shared" si="12"/>
        <v>0.97165633303808685</v>
      </c>
      <c r="M74" s="173">
        <v>0</v>
      </c>
      <c r="N74" s="171">
        <v>217</v>
      </c>
      <c r="O74" s="174">
        <f t="shared" si="13"/>
        <v>2.0909616496434767E-2</v>
      </c>
      <c r="P74" s="175">
        <f t="shared" si="14"/>
        <v>10508</v>
      </c>
      <c r="Q74" s="176">
        <f t="shared" si="15"/>
        <v>10161</v>
      </c>
      <c r="R74" s="176">
        <f t="shared" si="16"/>
        <v>217</v>
      </c>
      <c r="S74" s="177">
        <f t="shared" si="17"/>
        <v>2.0909616496434767E-2</v>
      </c>
      <c r="T74" s="118"/>
    </row>
    <row r="75" spans="1:20" ht="30" x14ac:dyDescent="0.25">
      <c r="A75" s="19" t="s">
        <v>424</v>
      </c>
      <c r="B75" s="20" t="s">
        <v>84</v>
      </c>
      <c r="C75" s="21" t="s">
        <v>88</v>
      </c>
      <c r="D75" s="167">
        <v>0</v>
      </c>
      <c r="E75" s="168">
        <v>0</v>
      </c>
      <c r="F75" s="168">
        <v>0</v>
      </c>
      <c r="G75" s="168">
        <v>0</v>
      </c>
      <c r="H75" s="169" t="str">
        <f t="shared" si="11"/>
        <v/>
      </c>
      <c r="I75" s="170">
        <v>3442</v>
      </c>
      <c r="J75" s="171">
        <v>3276</v>
      </c>
      <c r="K75" s="171">
        <v>3109</v>
      </c>
      <c r="L75" s="172">
        <f t="shared" si="12"/>
        <v>0.94902319902319898</v>
      </c>
      <c r="M75" s="173">
        <v>1</v>
      </c>
      <c r="N75" s="171">
        <v>133</v>
      </c>
      <c r="O75" s="174">
        <f t="shared" si="13"/>
        <v>3.9002932551319647E-2</v>
      </c>
      <c r="P75" s="175">
        <f t="shared" si="14"/>
        <v>3442</v>
      </c>
      <c r="Q75" s="176">
        <f t="shared" si="15"/>
        <v>3277</v>
      </c>
      <c r="R75" s="176">
        <f t="shared" si="16"/>
        <v>133</v>
      </c>
      <c r="S75" s="177">
        <f t="shared" si="17"/>
        <v>3.9002932551319647E-2</v>
      </c>
      <c r="T75" s="118"/>
    </row>
    <row r="76" spans="1:20" x14ac:dyDescent="0.25">
      <c r="A76" s="19" t="s">
        <v>424</v>
      </c>
      <c r="B76" s="20" t="s">
        <v>84</v>
      </c>
      <c r="C76" s="21" t="s">
        <v>89</v>
      </c>
      <c r="D76" s="167">
        <v>0</v>
      </c>
      <c r="E76" s="168">
        <v>0</v>
      </c>
      <c r="F76" s="168">
        <v>0</v>
      </c>
      <c r="G76" s="168">
        <v>0</v>
      </c>
      <c r="H76" s="169" t="str">
        <f t="shared" si="11"/>
        <v/>
      </c>
      <c r="I76" s="170">
        <v>8279</v>
      </c>
      <c r="J76" s="171">
        <v>8040</v>
      </c>
      <c r="K76" s="171">
        <v>7910</v>
      </c>
      <c r="L76" s="172">
        <f t="shared" si="12"/>
        <v>0.98383084577114432</v>
      </c>
      <c r="M76" s="173">
        <v>0</v>
      </c>
      <c r="N76" s="171">
        <v>184</v>
      </c>
      <c r="O76" s="174">
        <f t="shared" si="13"/>
        <v>2.2373540856031129E-2</v>
      </c>
      <c r="P76" s="175">
        <f t="shared" si="14"/>
        <v>8279</v>
      </c>
      <c r="Q76" s="176">
        <f t="shared" si="15"/>
        <v>8040</v>
      </c>
      <c r="R76" s="176">
        <f t="shared" si="16"/>
        <v>184</v>
      </c>
      <c r="S76" s="177">
        <f t="shared" si="17"/>
        <v>2.2373540856031129E-2</v>
      </c>
      <c r="T76" s="118"/>
    </row>
    <row r="77" spans="1:20" x14ac:dyDescent="0.25">
      <c r="A77" s="19" t="s">
        <v>424</v>
      </c>
      <c r="B77" s="20" t="s">
        <v>92</v>
      </c>
      <c r="C77" s="21" t="s">
        <v>93</v>
      </c>
      <c r="D77" s="167">
        <v>0</v>
      </c>
      <c r="E77" s="168">
        <v>0</v>
      </c>
      <c r="F77" s="168">
        <v>0</v>
      </c>
      <c r="G77" s="168">
        <v>0</v>
      </c>
      <c r="H77" s="169" t="str">
        <f t="shared" si="11"/>
        <v/>
      </c>
      <c r="I77" s="170">
        <v>17</v>
      </c>
      <c r="J77" s="171">
        <v>14</v>
      </c>
      <c r="K77" s="171">
        <v>8</v>
      </c>
      <c r="L77" s="172">
        <f t="shared" si="12"/>
        <v>0.5714285714285714</v>
      </c>
      <c r="M77" s="173">
        <v>0</v>
      </c>
      <c r="N77" s="171">
        <v>2</v>
      </c>
      <c r="O77" s="174">
        <f t="shared" si="13"/>
        <v>0.125</v>
      </c>
      <c r="P77" s="175">
        <f t="shared" si="14"/>
        <v>17</v>
      </c>
      <c r="Q77" s="176">
        <f t="shared" si="15"/>
        <v>14</v>
      </c>
      <c r="R77" s="176">
        <f t="shared" si="16"/>
        <v>2</v>
      </c>
      <c r="S77" s="177">
        <f t="shared" si="17"/>
        <v>0.125</v>
      </c>
      <c r="T77" s="118"/>
    </row>
    <row r="78" spans="1:20" ht="45" x14ac:dyDescent="0.25">
      <c r="A78" s="19" t="s">
        <v>424</v>
      </c>
      <c r="B78" s="20" t="s">
        <v>99</v>
      </c>
      <c r="C78" s="21" t="s">
        <v>100</v>
      </c>
      <c r="D78" s="167">
        <v>16</v>
      </c>
      <c r="E78" s="168">
        <v>8</v>
      </c>
      <c r="F78" s="168">
        <v>2</v>
      </c>
      <c r="G78" s="168">
        <v>6</v>
      </c>
      <c r="H78" s="169">
        <f t="shared" si="11"/>
        <v>0.42857142857142855</v>
      </c>
      <c r="I78" s="170">
        <v>33869</v>
      </c>
      <c r="J78" s="171">
        <v>20798</v>
      </c>
      <c r="K78" s="171">
        <v>16423</v>
      </c>
      <c r="L78" s="172">
        <f t="shared" si="12"/>
        <v>0.78964323492643529</v>
      </c>
      <c r="M78" s="173">
        <v>5</v>
      </c>
      <c r="N78" s="171">
        <v>12746</v>
      </c>
      <c r="O78" s="174">
        <f t="shared" si="13"/>
        <v>0.37992190527288444</v>
      </c>
      <c r="P78" s="175">
        <f t="shared" si="14"/>
        <v>33885</v>
      </c>
      <c r="Q78" s="176">
        <f t="shared" si="15"/>
        <v>20811</v>
      </c>
      <c r="R78" s="176">
        <f t="shared" si="16"/>
        <v>12752</v>
      </c>
      <c r="S78" s="177">
        <f t="shared" si="17"/>
        <v>0.37994219825402975</v>
      </c>
      <c r="T78" s="118"/>
    </row>
    <row r="79" spans="1:20" ht="45" x14ac:dyDescent="0.25">
      <c r="A79" s="19" t="s">
        <v>424</v>
      </c>
      <c r="B79" s="20" t="s">
        <v>99</v>
      </c>
      <c r="C79" s="21" t="s">
        <v>101</v>
      </c>
      <c r="D79" s="167">
        <v>2</v>
      </c>
      <c r="E79" s="168">
        <v>1</v>
      </c>
      <c r="F79" s="168">
        <v>0</v>
      </c>
      <c r="G79" s="168">
        <v>1</v>
      </c>
      <c r="H79" s="169">
        <f t="shared" si="11"/>
        <v>0.5</v>
      </c>
      <c r="I79" s="170">
        <v>5743</v>
      </c>
      <c r="J79" s="171">
        <v>4756</v>
      </c>
      <c r="K79" s="171">
        <v>4385</v>
      </c>
      <c r="L79" s="172">
        <f t="shared" si="12"/>
        <v>0.92199327165685452</v>
      </c>
      <c r="M79" s="173">
        <v>1</v>
      </c>
      <c r="N79" s="171">
        <v>928</v>
      </c>
      <c r="O79" s="174">
        <f t="shared" si="13"/>
        <v>0.16323658751099385</v>
      </c>
      <c r="P79" s="175">
        <f t="shared" si="14"/>
        <v>5745</v>
      </c>
      <c r="Q79" s="176">
        <f t="shared" si="15"/>
        <v>4758</v>
      </c>
      <c r="R79" s="176">
        <f t="shared" si="16"/>
        <v>929</v>
      </c>
      <c r="S79" s="177">
        <f t="shared" si="17"/>
        <v>0.16335502022155793</v>
      </c>
      <c r="T79" s="118"/>
    </row>
    <row r="80" spans="1:20" x14ac:dyDescent="0.25">
      <c r="A80" s="19" t="s">
        <v>424</v>
      </c>
      <c r="B80" s="20" t="s">
        <v>104</v>
      </c>
      <c r="C80" s="21" t="s">
        <v>105</v>
      </c>
      <c r="D80" s="167">
        <v>0</v>
      </c>
      <c r="E80" s="168">
        <v>0</v>
      </c>
      <c r="F80" s="168">
        <v>0</v>
      </c>
      <c r="G80" s="168">
        <v>0</v>
      </c>
      <c r="H80" s="169" t="str">
        <f t="shared" si="11"/>
        <v/>
      </c>
      <c r="I80" s="170">
        <v>3145</v>
      </c>
      <c r="J80" s="171">
        <v>1813</v>
      </c>
      <c r="K80" s="171">
        <v>927</v>
      </c>
      <c r="L80" s="172">
        <f t="shared" si="12"/>
        <v>0.51130722559293984</v>
      </c>
      <c r="M80" s="173">
        <v>1</v>
      </c>
      <c r="N80" s="171">
        <v>1125</v>
      </c>
      <c r="O80" s="174">
        <f t="shared" si="13"/>
        <v>0.38278325961211296</v>
      </c>
      <c r="P80" s="175">
        <f t="shared" si="14"/>
        <v>3145</v>
      </c>
      <c r="Q80" s="176">
        <f t="shared" si="15"/>
        <v>1814</v>
      </c>
      <c r="R80" s="176">
        <f t="shared" si="16"/>
        <v>1125</v>
      </c>
      <c r="S80" s="177">
        <f t="shared" si="17"/>
        <v>0.38278325961211296</v>
      </c>
      <c r="T80" s="118"/>
    </row>
    <row r="81" spans="1:20" x14ac:dyDescent="0.25">
      <c r="A81" s="19" t="s">
        <v>424</v>
      </c>
      <c r="B81" s="20" t="s">
        <v>106</v>
      </c>
      <c r="C81" s="21" t="s">
        <v>107</v>
      </c>
      <c r="D81" s="167">
        <v>0</v>
      </c>
      <c r="E81" s="168">
        <v>0</v>
      </c>
      <c r="F81" s="168">
        <v>0</v>
      </c>
      <c r="G81" s="168">
        <v>0</v>
      </c>
      <c r="H81" s="169" t="str">
        <f t="shared" si="11"/>
        <v/>
      </c>
      <c r="I81" s="170">
        <v>1</v>
      </c>
      <c r="J81" s="171">
        <v>0</v>
      </c>
      <c r="K81" s="171">
        <v>0</v>
      </c>
      <c r="L81" s="172" t="str">
        <f t="shared" si="12"/>
        <v/>
      </c>
      <c r="M81" s="173">
        <v>0</v>
      </c>
      <c r="N81" s="171">
        <v>0</v>
      </c>
      <c r="O81" s="174" t="str">
        <f t="shared" si="13"/>
        <v/>
      </c>
      <c r="P81" s="175">
        <f t="shared" si="14"/>
        <v>1</v>
      </c>
      <c r="Q81" s="176" t="str">
        <f t="shared" si="15"/>
        <v/>
      </c>
      <c r="R81" s="176" t="str">
        <f t="shared" si="16"/>
        <v/>
      </c>
      <c r="S81" s="177" t="str">
        <f t="shared" si="17"/>
        <v/>
      </c>
      <c r="T81" s="118"/>
    </row>
    <row r="82" spans="1:20" x14ac:dyDescent="0.25">
      <c r="A82" s="19" t="s">
        <v>424</v>
      </c>
      <c r="B82" s="20" t="s">
        <v>108</v>
      </c>
      <c r="C82" s="21" t="s">
        <v>109</v>
      </c>
      <c r="D82" s="167">
        <v>0</v>
      </c>
      <c r="E82" s="168">
        <v>0</v>
      </c>
      <c r="F82" s="168">
        <v>0</v>
      </c>
      <c r="G82" s="168">
        <v>0</v>
      </c>
      <c r="H82" s="169" t="str">
        <f t="shared" si="11"/>
        <v/>
      </c>
      <c r="I82" s="170">
        <v>842</v>
      </c>
      <c r="J82" s="171">
        <v>535</v>
      </c>
      <c r="K82" s="171">
        <v>206</v>
      </c>
      <c r="L82" s="172">
        <f t="shared" si="12"/>
        <v>0.38504672897196263</v>
      </c>
      <c r="M82" s="173">
        <v>0</v>
      </c>
      <c r="N82" s="171">
        <v>278</v>
      </c>
      <c r="O82" s="174">
        <f t="shared" si="13"/>
        <v>0.34194341943419432</v>
      </c>
      <c r="P82" s="175">
        <f t="shared" si="14"/>
        <v>842</v>
      </c>
      <c r="Q82" s="176">
        <f t="shared" si="15"/>
        <v>535</v>
      </c>
      <c r="R82" s="176">
        <f t="shared" si="16"/>
        <v>278</v>
      </c>
      <c r="S82" s="177">
        <f t="shared" si="17"/>
        <v>0.34194341943419432</v>
      </c>
      <c r="T82" s="118"/>
    </row>
    <row r="83" spans="1:20" x14ac:dyDescent="0.25">
      <c r="A83" s="19" t="s">
        <v>424</v>
      </c>
      <c r="B83" s="20" t="s">
        <v>121</v>
      </c>
      <c r="C83" s="21" t="s">
        <v>123</v>
      </c>
      <c r="D83" s="167">
        <v>0</v>
      </c>
      <c r="E83" s="168">
        <v>0</v>
      </c>
      <c r="F83" s="168">
        <v>0</v>
      </c>
      <c r="G83" s="168">
        <v>0</v>
      </c>
      <c r="H83" s="169" t="str">
        <f t="shared" si="11"/>
        <v/>
      </c>
      <c r="I83" s="170">
        <v>6718</v>
      </c>
      <c r="J83" s="171">
        <v>5097</v>
      </c>
      <c r="K83" s="171">
        <v>2027</v>
      </c>
      <c r="L83" s="172">
        <f t="shared" si="12"/>
        <v>0.3976849126937414</v>
      </c>
      <c r="M83" s="173">
        <v>25</v>
      </c>
      <c r="N83" s="171">
        <v>1555</v>
      </c>
      <c r="O83" s="174">
        <f t="shared" si="13"/>
        <v>0.23288902201587539</v>
      </c>
      <c r="P83" s="175">
        <f t="shared" si="14"/>
        <v>6718</v>
      </c>
      <c r="Q83" s="176">
        <f t="shared" si="15"/>
        <v>5122</v>
      </c>
      <c r="R83" s="176">
        <f t="shared" si="16"/>
        <v>1555</v>
      </c>
      <c r="S83" s="177">
        <f t="shared" si="17"/>
        <v>0.23288902201587539</v>
      </c>
      <c r="T83" s="118"/>
    </row>
    <row r="84" spans="1:20" x14ac:dyDescent="0.25">
      <c r="A84" s="19" t="s">
        <v>424</v>
      </c>
      <c r="B84" s="20" t="s">
        <v>132</v>
      </c>
      <c r="C84" s="21" t="s">
        <v>133</v>
      </c>
      <c r="D84" s="167">
        <v>0</v>
      </c>
      <c r="E84" s="168">
        <v>0</v>
      </c>
      <c r="F84" s="168">
        <v>0</v>
      </c>
      <c r="G84" s="168">
        <v>0</v>
      </c>
      <c r="H84" s="169" t="str">
        <f t="shared" si="11"/>
        <v/>
      </c>
      <c r="I84" s="170">
        <v>1212</v>
      </c>
      <c r="J84" s="171">
        <v>787</v>
      </c>
      <c r="K84" s="171">
        <v>94</v>
      </c>
      <c r="L84" s="172">
        <f t="shared" si="12"/>
        <v>0.11944091486658195</v>
      </c>
      <c r="M84" s="173">
        <v>27</v>
      </c>
      <c r="N84" s="171">
        <v>383</v>
      </c>
      <c r="O84" s="174">
        <f t="shared" si="13"/>
        <v>0.31996658312447784</v>
      </c>
      <c r="P84" s="175">
        <f t="shared" si="14"/>
        <v>1212</v>
      </c>
      <c r="Q84" s="176">
        <f t="shared" si="15"/>
        <v>814</v>
      </c>
      <c r="R84" s="176">
        <f t="shared" si="16"/>
        <v>383</v>
      </c>
      <c r="S84" s="177">
        <f t="shared" si="17"/>
        <v>0.31996658312447784</v>
      </c>
      <c r="T84" s="118"/>
    </row>
    <row r="85" spans="1:20" x14ac:dyDescent="0.25">
      <c r="A85" s="19" t="s">
        <v>424</v>
      </c>
      <c r="B85" s="20" t="s">
        <v>134</v>
      </c>
      <c r="C85" s="21" t="s">
        <v>135</v>
      </c>
      <c r="D85" s="167">
        <v>0</v>
      </c>
      <c r="E85" s="168">
        <v>0</v>
      </c>
      <c r="F85" s="168">
        <v>0</v>
      </c>
      <c r="G85" s="168">
        <v>0</v>
      </c>
      <c r="H85" s="169" t="str">
        <f t="shared" si="11"/>
        <v/>
      </c>
      <c r="I85" s="170">
        <v>5</v>
      </c>
      <c r="J85" s="171">
        <v>3</v>
      </c>
      <c r="K85" s="171">
        <v>2</v>
      </c>
      <c r="L85" s="172">
        <f t="shared" si="12"/>
        <v>0.66666666666666663</v>
      </c>
      <c r="M85" s="173">
        <v>0</v>
      </c>
      <c r="N85" s="171">
        <v>1</v>
      </c>
      <c r="O85" s="174">
        <f t="shared" si="13"/>
        <v>0.25</v>
      </c>
      <c r="P85" s="175">
        <f t="shared" si="14"/>
        <v>5</v>
      </c>
      <c r="Q85" s="176">
        <f t="shared" si="15"/>
        <v>3</v>
      </c>
      <c r="R85" s="176">
        <f t="shared" si="16"/>
        <v>1</v>
      </c>
      <c r="S85" s="177">
        <f t="shared" si="17"/>
        <v>0.25</v>
      </c>
      <c r="T85" s="118"/>
    </row>
    <row r="86" spans="1:20" x14ac:dyDescent="0.25">
      <c r="A86" s="19" t="s">
        <v>424</v>
      </c>
      <c r="B86" s="20" t="s">
        <v>136</v>
      </c>
      <c r="C86" s="21" t="s">
        <v>138</v>
      </c>
      <c r="D86" s="167">
        <v>0</v>
      </c>
      <c r="E86" s="168">
        <v>0</v>
      </c>
      <c r="F86" s="168">
        <v>0</v>
      </c>
      <c r="G86" s="168">
        <v>0</v>
      </c>
      <c r="H86" s="169" t="str">
        <f t="shared" si="11"/>
        <v/>
      </c>
      <c r="I86" s="170">
        <v>2</v>
      </c>
      <c r="J86" s="171">
        <v>2</v>
      </c>
      <c r="K86" s="171">
        <v>1</v>
      </c>
      <c r="L86" s="172">
        <f t="shared" si="12"/>
        <v>0.5</v>
      </c>
      <c r="M86" s="173">
        <v>0</v>
      </c>
      <c r="N86" s="171">
        <v>0</v>
      </c>
      <c r="O86" s="174">
        <f t="shared" si="13"/>
        <v>0</v>
      </c>
      <c r="P86" s="175">
        <f t="shared" si="14"/>
        <v>2</v>
      </c>
      <c r="Q86" s="176">
        <f t="shared" si="15"/>
        <v>2</v>
      </c>
      <c r="R86" s="176" t="str">
        <f t="shared" si="16"/>
        <v/>
      </c>
      <c r="S86" s="177" t="str">
        <f t="shared" si="17"/>
        <v/>
      </c>
      <c r="T86" s="118"/>
    </row>
    <row r="87" spans="1:20" x14ac:dyDescent="0.25">
      <c r="A87" s="19" t="s">
        <v>424</v>
      </c>
      <c r="B87" s="20" t="s">
        <v>143</v>
      </c>
      <c r="C87" s="21" t="s">
        <v>144</v>
      </c>
      <c r="D87" s="167">
        <v>0</v>
      </c>
      <c r="E87" s="168">
        <v>0</v>
      </c>
      <c r="F87" s="168">
        <v>0</v>
      </c>
      <c r="G87" s="168">
        <v>0</v>
      </c>
      <c r="H87" s="169" t="str">
        <f t="shared" si="11"/>
        <v/>
      </c>
      <c r="I87" s="170">
        <v>4</v>
      </c>
      <c r="J87" s="171">
        <v>4</v>
      </c>
      <c r="K87" s="171">
        <v>4</v>
      </c>
      <c r="L87" s="172">
        <f t="shared" si="12"/>
        <v>1</v>
      </c>
      <c r="M87" s="173">
        <v>0</v>
      </c>
      <c r="N87" s="171">
        <v>0</v>
      </c>
      <c r="O87" s="174">
        <f t="shared" si="13"/>
        <v>0</v>
      </c>
      <c r="P87" s="175">
        <f t="shared" si="14"/>
        <v>4</v>
      </c>
      <c r="Q87" s="176">
        <f t="shared" si="15"/>
        <v>4</v>
      </c>
      <c r="R87" s="176" t="str">
        <f t="shared" si="16"/>
        <v/>
      </c>
      <c r="S87" s="177" t="str">
        <f t="shared" si="17"/>
        <v/>
      </c>
      <c r="T87" s="118"/>
    </row>
    <row r="88" spans="1:20" x14ac:dyDescent="0.25">
      <c r="A88" s="19" t="s">
        <v>424</v>
      </c>
      <c r="B88" s="20" t="s">
        <v>152</v>
      </c>
      <c r="C88" s="21" t="s">
        <v>153</v>
      </c>
      <c r="D88" s="167">
        <v>0</v>
      </c>
      <c r="E88" s="168">
        <v>0</v>
      </c>
      <c r="F88" s="168">
        <v>0</v>
      </c>
      <c r="G88" s="168">
        <v>0</v>
      </c>
      <c r="H88" s="169" t="str">
        <f t="shared" si="11"/>
        <v/>
      </c>
      <c r="I88" s="170">
        <v>14</v>
      </c>
      <c r="J88" s="171">
        <v>9</v>
      </c>
      <c r="K88" s="171">
        <v>2</v>
      </c>
      <c r="L88" s="172">
        <f t="shared" si="12"/>
        <v>0.22222222222222221</v>
      </c>
      <c r="M88" s="173">
        <v>0</v>
      </c>
      <c r="N88" s="171">
        <v>0</v>
      </c>
      <c r="O88" s="174">
        <f t="shared" si="13"/>
        <v>0</v>
      </c>
      <c r="P88" s="175">
        <f t="shared" si="14"/>
        <v>14</v>
      </c>
      <c r="Q88" s="176">
        <f t="shared" si="15"/>
        <v>9</v>
      </c>
      <c r="R88" s="176" t="str">
        <f t="shared" si="16"/>
        <v/>
      </c>
      <c r="S88" s="177" t="str">
        <f t="shared" si="17"/>
        <v/>
      </c>
      <c r="T88" s="118"/>
    </row>
    <row r="89" spans="1:20" ht="30" x14ac:dyDescent="0.25">
      <c r="A89" s="19" t="s">
        <v>424</v>
      </c>
      <c r="B89" s="20" t="s">
        <v>165</v>
      </c>
      <c r="C89" s="21" t="s">
        <v>166</v>
      </c>
      <c r="D89" s="167">
        <v>0</v>
      </c>
      <c r="E89" s="168">
        <v>0</v>
      </c>
      <c r="F89" s="168">
        <v>0</v>
      </c>
      <c r="G89" s="168">
        <v>0</v>
      </c>
      <c r="H89" s="169" t="str">
        <f t="shared" si="11"/>
        <v/>
      </c>
      <c r="I89" s="170">
        <v>805</v>
      </c>
      <c r="J89" s="171">
        <v>749</v>
      </c>
      <c r="K89" s="171">
        <v>700</v>
      </c>
      <c r="L89" s="172">
        <f t="shared" si="12"/>
        <v>0.93457943925233644</v>
      </c>
      <c r="M89" s="173">
        <v>0</v>
      </c>
      <c r="N89" s="171">
        <v>40</v>
      </c>
      <c r="O89" s="174">
        <f t="shared" si="13"/>
        <v>5.0697084917617236E-2</v>
      </c>
      <c r="P89" s="175">
        <f t="shared" si="14"/>
        <v>805</v>
      </c>
      <c r="Q89" s="176">
        <f t="shared" si="15"/>
        <v>749</v>
      </c>
      <c r="R89" s="176">
        <f t="shared" si="16"/>
        <v>40</v>
      </c>
      <c r="S89" s="177">
        <f t="shared" si="17"/>
        <v>5.0697084917617236E-2</v>
      </c>
      <c r="T89" s="118"/>
    </row>
    <row r="90" spans="1:20" x14ac:dyDescent="0.25">
      <c r="A90" s="19" t="s">
        <v>424</v>
      </c>
      <c r="B90" s="20" t="s">
        <v>167</v>
      </c>
      <c r="C90" s="21" t="s">
        <v>168</v>
      </c>
      <c r="D90" s="167">
        <v>0</v>
      </c>
      <c r="E90" s="168">
        <v>0</v>
      </c>
      <c r="F90" s="168">
        <v>0</v>
      </c>
      <c r="G90" s="168">
        <v>0</v>
      </c>
      <c r="H90" s="169" t="str">
        <f t="shared" si="11"/>
        <v/>
      </c>
      <c r="I90" s="170">
        <v>2</v>
      </c>
      <c r="J90" s="171">
        <v>1</v>
      </c>
      <c r="K90" s="171">
        <v>1</v>
      </c>
      <c r="L90" s="172">
        <f t="shared" si="12"/>
        <v>1</v>
      </c>
      <c r="M90" s="173">
        <v>0</v>
      </c>
      <c r="N90" s="171">
        <v>0</v>
      </c>
      <c r="O90" s="174">
        <f t="shared" si="13"/>
        <v>0</v>
      </c>
      <c r="P90" s="175">
        <f t="shared" si="14"/>
        <v>2</v>
      </c>
      <c r="Q90" s="176">
        <f t="shared" si="15"/>
        <v>1</v>
      </c>
      <c r="R90" s="176" t="str">
        <f t="shared" si="16"/>
        <v/>
      </c>
      <c r="S90" s="177" t="str">
        <f t="shared" si="17"/>
        <v/>
      </c>
      <c r="T90" s="118"/>
    </row>
    <row r="91" spans="1:20" x14ac:dyDescent="0.25">
      <c r="A91" s="19" t="s">
        <v>424</v>
      </c>
      <c r="B91" s="20" t="s">
        <v>169</v>
      </c>
      <c r="C91" s="21" t="s">
        <v>174</v>
      </c>
      <c r="D91" s="167">
        <v>0</v>
      </c>
      <c r="E91" s="168">
        <v>0</v>
      </c>
      <c r="F91" s="168">
        <v>0</v>
      </c>
      <c r="G91" s="168">
        <v>0</v>
      </c>
      <c r="H91" s="169" t="str">
        <f t="shared" si="11"/>
        <v/>
      </c>
      <c r="I91" s="170">
        <v>22109</v>
      </c>
      <c r="J91" s="171">
        <v>20943</v>
      </c>
      <c r="K91" s="171">
        <v>20923</v>
      </c>
      <c r="L91" s="172">
        <f t="shared" si="12"/>
        <v>0.99904502697798792</v>
      </c>
      <c r="M91" s="173">
        <v>0</v>
      </c>
      <c r="N91" s="171">
        <v>1005</v>
      </c>
      <c r="O91" s="174">
        <f t="shared" si="13"/>
        <v>4.5790049207217055E-2</v>
      </c>
      <c r="P91" s="175">
        <f t="shared" si="14"/>
        <v>22109</v>
      </c>
      <c r="Q91" s="176">
        <f t="shared" si="15"/>
        <v>20943</v>
      </c>
      <c r="R91" s="176">
        <f t="shared" si="16"/>
        <v>1005</v>
      </c>
      <c r="S91" s="177">
        <f t="shared" si="17"/>
        <v>4.5790049207217055E-2</v>
      </c>
      <c r="T91" s="118"/>
    </row>
    <row r="92" spans="1:20" x14ac:dyDescent="0.25">
      <c r="A92" s="19" t="s">
        <v>424</v>
      </c>
      <c r="B92" s="20" t="s">
        <v>169</v>
      </c>
      <c r="C92" s="21" t="s">
        <v>175</v>
      </c>
      <c r="D92" s="167">
        <v>0</v>
      </c>
      <c r="E92" s="168">
        <v>0</v>
      </c>
      <c r="F92" s="168">
        <v>0</v>
      </c>
      <c r="G92" s="168">
        <v>0</v>
      </c>
      <c r="H92" s="169" t="str">
        <f t="shared" si="11"/>
        <v/>
      </c>
      <c r="I92" s="170">
        <v>11224</v>
      </c>
      <c r="J92" s="171">
        <v>9491</v>
      </c>
      <c r="K92" s="171">
        <v>6336</v>
      </c>
      <c r="L92" s="172">
        <f t="shared" si="12"/>
        <v>0.66757981245390374</v>
      </c>
      <c r="M92" s="173">
        <v>5</v>
      </c>
      <c r="N92" s="171">
        <v>1576</v>
      </c>
      <c r="O92" s="174">
        <f t="shared" si="13"/>
        <v>0.14234104046242774</v>
      </c>
      <c r="P92" s="175">
        <f t="shared" si="14"/>
        <v>11224</v>
      </c>
      <c r="Q92" s="176">
        <f t="shared" si="15"/>
        <v>9496</v>
      </c>
      <c r="R92" s="176">
        <f t="shared" si="16"/>
        <v>1576</v>
      </c>
      <c r="S92" s="177">
        <f t="shared" si="17"/>
        <v>0.14234104046242774</v>
      </c>
      <c r="T92" s="118"/>
    </row>
    <row r="93" spans="1:20" x14ac:dyDescent="0.25">
      <c r="A93" s="19" t="s">
        <v>424</v>
      </c>
      <c r="B93" s="20" t="s">
        <v>176</v>
      </c>
      <c r="C93" s="21" t="s">
        <v>177</v>
      </c>
      <c r="D93" s="167">
        <v>0</v>
      </c>
      <c r="E93" s="168">
        <v>0</v>
      </c>
      <c r="F93" s="168">
        <v>0</v>
      </c>
      <c r="G93" s="168">
        <v>0</v>
      </c>
      <c r="H93" s="169" t="str">
        <f t="shared" si="11"/>
        <v/>
      </c>
      <c r="I93" s="170">
        <v>172</v>
      </c>
      <c r="J93" s="171">
        <v>161</v>
      </c>
      <c r="K93" s="171">
        <v>89</v>
      </c>
      <c r="L93" s="172">
        <f t="shared" si="12"/>
        <v>0.55279503105590067</v>
      </c>
      <c r="M93" s="173">
        <v>1</v>
      </c>
      <c r="N93" s="171">
        <v>5</v>
      </c>
      <c r="O93" s="174">
        <f t="shared" si="13"/>
        <v>2.9940119760479042E-2</v>
      </c>
      <c r="P93" s="175">
        <f t="shared" si="14"/>
        <v>172</v>
      </c>
      <c r="Q93" s="176">
        <f t="shared" si="15"/>
        <v>162</v>
      </c>
      <c r="R93" s="176">
        <f t="shared" si="16"/>
        <v>5</v>
      </c>
      <c r="S93" s="177">
        <f t="shared" si="17"/>
        <v>2.9940119760479042E-2</v>
      </c>
      <c r="T93" s="118"/>
    </row>
    <row r="94" spans="1:20" x14ac:dyDescent="0.25">
      <c r="A94" s="19" t="s">
        <v>424</v>
      </c>
      <c r="B94" s="20" t="s">
        <v>178</v>
      </c>
      <c r="C94" s="21" t="s">
        <v>179</v>
      </c>
      <c r="D94" s="167">
        <v>0</v>
      </c>
      <c r="E94" s="168">
        <v>0</v>
      </c>
      <c r="F94" s="168">
        <v>0</v>
      </c>
      <c r="G94" s="168">
        <v>0</v>
      </c>
      <c r="H94" s="169" t="str">
        <f t="shared" si="11"/>
        <v/>
      </c>
      <c r="I94" s="170">
        <v>2119</v>
      </c>
      <c r="J94" s="171">
        <v>1314</v>
      </c>
      <c r="K94" s="171">
        <v>579</v>
      </c>
      <c r="L94" s="172">
        <f t="shared" si="12"/>
        <v>0.4406392694063927</v>
      </c>
      <c r="M94" s="173">
        <v>0</v>
      </c>
      <c r="N94" s="171">
        <v>770</v>
      </c>
      <c r="O94" s="174">
        <f t="shared" si="13"/>
        <v>0.36948176583493281</v>
      </c>
      <c r="P94" s="175">
        <f t="shared" si="14"/>
        <v>2119</v>
      </c>
      <c r="Q94" s="176">
        <f t="shared" si="15"/>
        <v>1314</v>
      </c>
      <c r="R94" s="176">
        <f t="shared" si="16"/>
        <v>770</v>
      </c>
      <c r="S94" s="177">
        <f t="shared" si="17"/>
        <v>0.36948176583493281</v>
      </c>
      <c r="T94" s="118"/>
    </row>
    <row r="95" spans="1:20" x14ac:dyDescent="0.25">
      <c r="A95" s="19" t="s">
        <v>424</v>
      </c>
      <c r="B95" s="20" t="s">
        <v>183</v>
      </c>
      <c r="C95" s="21" t="s">
        <v>184</v>
      </c>
      <c r="D95" s="167">
        <v>0</v>
      </c>
      <c r="E95" s="168">
        <v>0</v>
      </c>
      <c r="F95" s="168">
        <v>0</v>
      </c>
      <c r="G95" s="168">
        <v>0</v>
      </c>
      <c r="H95" s="169" t="str">
        <f t="shared" si="11"/>
        <v/>
      </c>
      <c r="I95" s="170">
        <v>1006</v>
      </c>
      <c r="J95" s="171">
        <v>888</v>
      </c>
      <c r="K95" s="171">
        <v>244</v>
      </c>
      <c r="L95" s="172">
        <f t="shared" si="12"/>
        <v>0.2747747747747748</v>
      </c>
      <c r="M95" s="173">
        <v>0</v>
      </c>
      <c r="N95" s="171">
        <v>87</v>
      </c>
      <c r="O95" s="174">
        <f t="shared" si="13"/>
        <v>8.9230769230769225E-2</v>
      </c>
      <c r="P95" s="175">
        <f t="shared" si="14"/>
        <v>1006</v>
      </c>
      <c r="Q95" s="176">
        <f t="shared" si="15"/>
        <v>888</v>
      </c>
      <c r="R95" s="176">
        <f t="shared" si="16"/>
        <v>87</v>
      </c>
      <c r="S95" s="177">
        <f t="shared" si="17"/>
        <v>8.9230769230769225E-2</v>
      </c>
      <c r="T95" s="118"/>
    </row>
    <row r="96" spans="1:20" x14ac:dyDescent="0.25">
      <c r="A96" s="19" t="s">
        <v>424</v>
      </c>
      <c r="B96" s="20" t="s">
        <v>185</v>
      </c>
      <c r="C96" s="21" t="s">
        <v>187</v>
      </c>
      <c r="D96" s="167">
        <v>0</v>
      </c>
      <c r="E96" s="168">
        <v>0</v>
      </c>
      <c r="F96" s="168">
        <v>0</v>
      </c>
      <c r="G96" s="168">
        <v>0</v>
      </c>
      <c r="H96" s="169" t="str">
        <f t="shared" si="11"/>
        <v/>
      </c>
      <c r="I96" s="170">
        <v>661</v>
      </c>
      <c r="J96" s="171">
        <v>480</v>
      </c>
      <c r="K96" s="171">
        <v>145</v>
      </c>
      <c r="L96" s="172">
        <f t="shared" si="12"/>
        <v>0.30208333333333331</v>
      </c>
      <c r="M96" s="173">
        <v>17</v>
      </c>
      <c r="N96" s="171">
        <v>160</v>
      </c>
      <c r="O96" s="174">
        <f t="shared" si="13"/>
        <v>0.24353120243531201</v>
      </c>
      <c r="P96" s="175">
        <f t="shared" si="14"/>
        <v>661</v>
      </c>
      <c r="Q96" s="176">
        <f t="shared" si="15"/>
        <v>497</v>
      </c>
      <c r="R96" s="176">
        <f t="shared" si="16"/>
        <v>160</v>
      </c>
      <c r="S96" s="177">
        <f t="shared" si="17"/>
        <v>0.24353120243531201</v>
      </c>
      <c r="T96" s="118"/>
    </row>
    <row r="97" spans="1:20" x14ac:dyDescent="0.25">
      <c r="A97" s="19" t="s">
        <v>424</v>
      </c>
      <c r="B97" s="20" t="s">
        <v>185</v>
      </c>
      <c r="C97" s="21" t="s">
        <v>188</v>
      </c>
      <c r="D97" s="167">
        <v>0</v>
      </c>
      <c r="E97" s="168">
        <v>0</v>
      </c>
      <c r="F97" s="168">
        <v>0</v>
      </c>
      <c r="G97" s="168">
        <v>0</v>
      </c>
      <c r="H97" s="169" t="str">
        <f t="shared" si="11"/>
        <v/>
      </c>
      <c r="I97" s="170">
        <v>56</v>
      </c>
      <c r="J97" s="171">
        <v>55</v>
      </c>
      <c r="K97" s="171">
        <v>29</v>
      </c>
      <c r="L97" s="172">
        <f t="shared" si="12"/>
        <v>0.52727272727272723</v>
      </c>
      <c r="M97" s="173">
        <v>1</v>
      </c>
      <c r="N97" s="171">
        <v>1</v>
      </c>
      <c r="O97" s="174">
        <f t="shared" si="13"/>
        <v>1.7543859649122806E-2</v>
      </c>
      <c r="P97" s="175">
        <f t="shared" si="14"/>
        <v>56</v>
      </c>
      <c r="Q97" s="176">
        <f t="shared" si="15"/>
        <v>56</v>
      </c>
      <c r="R97" s="176">
        <f t="shared" si="16"/>
        <v>1</v>
      </c>
      <c r="S97" s="177">
        <f t="shared" si="17"/>
        <v>1.7543859649122806E-2</v>
      </c>
      <c r="T97" s="118"/>
    </row>
    <row r="98" spans="1:20" x14ac:dyDescent="0.25">
      <c r="A98" s="19" t="s">
        <v>424</v>
      </c>
      <c r="B98" s="20" t="s">
        <v>189</v>
      </c>
      <c r="C98" s="21" t="s">
        <v>192</v>
      </c>
      <c r="D98" s="167">
        <v>0</v>
      </c>
      <c r="E98" s="168">
        <v>0</v>
      </c>
      <c r="F98" s="168">
        <v>0</v>
      </c>
      <c r="G98" s="168">
        <v>0</v>
      </c>
      <c r="H98" s="169" t="str">
        <f t="shared" si="11"/>
        <v/>
      </c>
      <c r="I98" s="170">
        <v>5</v>
      </c>
      <c r="J98" s="171">
        <v>5</v>
      </c>
      <c r="K98" s="171">
        <v>2</v>
      </c>
      <c r="L98" s="172">
        <f t="shared" si="12"/>
        <v>0.4</v>
      </c>
      <c r="M98" s="173">
        <v>2</v>
      </c>
      <c r="N98" s="171">
        <v>0</v>
      </c>
      <c r="O98" s="174">
        <f t="shared" si="13"/>
        <v>0</v>
      </c>
      <c r="P98" s="175">
        <f t="shared" si="14"/>
        <v>5</v>
      </c>
      <c r="Q98" s="176">
        <f t="shared" si="15"/>
        <v>7</v>
      </c>
      <c r="R98" s="176" t="str">
        <f t="shared" si="16"/>
        <v/>
      </c>
      <c r="S98" s="177" t="str">
        <f t="shared" si="17"/>
        <v/>
      </c>
      <c r="T98" s="118"/>
    </row>
    <row r="99" spans="1:20" x14ac:dyDescent="0.25">
      <c r="A99" s="19" t="s">
        <v>424</v>
      </c>
      <c r="B99" s="20" t="s">
        <v>193</v>
      </c>
      <c r="C99" s="21" t="s">
        <v>194</v>
      </c>
      <c r="D99" s="167">
        <v>0</v>
      </c>
      <c r="E99" s="168">
        <v>0</v>
      </c>
      <c r="F99" s="168">
        <v>0</v>
      </c>
      <c r="G99" s="168">
        <v>0</v>
      </c>
      <c r="H99" s="169" t="str">
        <f t="shared" si="11"/>
        <v/>
      </c>
      <c r="I99" s="170">
        <v>758</v>
      </c>
      <c r="J99" s="171">
        <v>443</v>
      </c>
      <c r="K99" s="171">
        <v>124</v>
      </c>
      <c r="L99" s="172">
        <f t="shared" si="12"/>
        <v>0.27990970654627539</v>
      </c>
      <c r="M99" s="173">
        <v>0</v>
      </c>
      <c r="N99" s="171">
        <v>215</v>
      </c>
      <c r="O99" s="174">
        <f t="shared" si="13"/>
        <v>0.32674772036474165</v>
      </c>
      <c r="P99" s="175">
        <f t="shared" si="14"/>
        <v>758</v>
      </c>
      <c r="Q99" s="176">
        <f t="shared" si="15"/>
        <v>443</v>
      </c>
      <c r="R99" s="176">
        <f t="shared" si="16"/>
        <v>215</v>
      </c>
      <c r="S99" s="177">
        <f t="shared" si="17"/>
        <v>0.32674772036474165</v>
      </c>
      <c r="T99" s="118"/>
    </row>
    <row r="100" spans="1:20" x14ac:dyDescent="0.25">
      <c r="A100" s="19" t="s">
        <v>424</v>
      </c>
      <c r="B100" s="20" t="s">
        <v>195</v>
      </c>
      <c r="C100" s="21" t="s">
        <v>197</v>
      </c>
      <c r="D100" s="167">
        <v>0</v>
      </c>
      <c r="E100" s="168">
        <v>0</v>
      </c>
      <c r="F100" s="168">
        <v>0</v>
      </c>
      <c r="G100" s="168">
        <v>0</v>
      </c>
      <c r="H100" s="169" t="str">
        <f t="shared" si="11"/>
        <v/>
      </c>
      <c r="I100" s="170">
        <v>372</v>
      </c>
      <c r="J100" s="171">
        <v>347</v>
      </c>
      <c r="K100" s="171">
        <v>299</v>
      </c>
      <c r="L100" s="172">
        <f t="shared" si="12"/>
        <v>0.86167146974063402</v>
      </c>
      <c r="M100" s="173">
        <v>0</v>
      </c>
      <c r="N100" s="171">
        <v>17</v>
      </c>
      <c r="O100" s="174">
        <f t="shared" si="13"/>
        <v>4.6703296703296704E-2</v>
      </c>
      <c r="P100" s="175">
        <f t="shared" si="14"/>
        <v>372</v>
      </c>
      <c r="Q100" s="176">
        <f t="shared" si="15"/>
        <v>347</v>
      </c>
      <c r="R100" s="176">
        <f t="shared" si="16"/>
        <v>17</v>
      </c>
      <c r="S100" s="177">
        <f t="shared" si="17"/>
        <v>4.6703296703296704E-2</v>
      </c>
      <c r="T100" s="118"/>
    </row>
    <row r="101" spans="1:20" x14ac:dyDescent="0.25">
      <c r="A101" s="19" t="s">
        <v>424</v>
      </c>
      <c r="B101" s="20" t="s">
        <v>198</v>
      </c>
      <c r="C101" s="21" t="s">
        <v>199</v>
      </c>
      <c r="D101" s="167">
        <v>0</v>
      </c>
      <c r="E101" s="168">
        <v>0</v>
      </c>
      <c r="F101" s="168">
        <v>0</v>
      </c>
      <c r="G101" s="168">
        <v>0</v>
      </c>
      <c r="H101" s="169" t="str">
        <f t="shared" si="11"/>
        <v/>
      </c>
      <c r="I101" s="170">
        <v>1948</v>
      </c>
      <c r="J101" s="171">
        <v>1023</v>
      </c>
      <c r="K101" s="171">
        <v>534</v>
      </c>
      <c r="L101" s="172">
        <f t="shared" si="12"/>
        <v>0.52199413489736068</v>
      </c>
      <c r="M101" s="173">
        <v>23</v>
      </c>
      <c r="N101" s="171">
        <v>870</v>
      </c>
      <c r="O101" s="174">
        <f t="shared" si="13"/>
        <v>0.45407098121085593</v>
      </c>
      <c r="P101" s="175">
        <f t="shared" si="14"/>
        <v>1948</v>
      </c>
      <c r="Q101" s="176">
        <f t="shared" si="15"/>
        <v>1046</v>
      </c>
      <c r="R101" s="176">
        <f t="shared" si="16"/>
        <v>870</v>
      </c>
      <c r="S101" s="177">
        <f t="shared" si="17"/>
        <v>0.45407098121085593</v>
      </c>
      <c r="T101" s="118"/>
    </row>
    <row r="102" spans="1:20" x14ac:dyDescent="0.25">
      <c r="A102" s="19" t="s">
        <v>424</v>
      </c>
      <c r="B102" s="20" t="s">
        <v>203</v>
      </c>
      <c r="C102" s="21" t="s">
        <v>204</v>
      </c>
      <c r="D102" s="167">
        <v>1</v>
      </c>
      <c r="E102" s="168">
        <v>1</v>
      </c>
      <c r="F102" s="168">
        <v>0</v>
      </c>
      <c r="G102" s="168">
        <v>0</v>
      </c>
      <c r="H102" s="169">
        <f t="shared" si="11"/>
        <v>0</v>
      </c>
      <c r="I102" s="170">
        <v>3509</v>
      </c>
      <c r="J102" s="171">
        <v>1981</v>
      </c>
      <c r="K102" s="171">
        <v>472</v>
      </c>
      <c r="L102" s="172">
        <f t="shared" si="12"/>
        <v>0.23826350328117113</v>
      </c>
      <c r="M102" s="173">
        <v>11</v>
      </c>
      <c r="N102" s="171">
        <v>1426</v>
      </c>
      <c r="O102" s="174">
        <f t="shared" si="13"/>
        <v>0.41720304271503805</v>
      </c>
      <c r="P102" s="175">
        <f t="shared" si="14"/>
        <v>3510</v>
      </c>
      <c r="Q102" s="176">
        <f t="shared" si="15"/>
        <v>1993</v>
      </c>
      <c r="R102" s="176">
        <f t="shared" si="16"/>
        <v>1426</v>
      </c>
      <c r="S102" s="177">
        <f t="shared" si="17"/>
        <v>0.41708101784147411</v>
      </c>
      <c r="T102" s="118"/>
    </row>
    <row r="103" spans="1:20" x14ac:dyDescent="0.25">
      <c r="A103" s="19" t="s">
        <v>424</v>
      </c>
      <c r="B103" s="20" t="s">
        <v>207</v>
      </c>
      <c r="C103" s="21" t="s">
        <v>207</v>
      </c>
      <c r="D103" s="167">
        <v>0</v>
      </c>
      <c r="E103" s="168">
        <v>0</v>
      </c>
      <c r="F103" s="168">
        <v>0</v>
      </c>
      <c r="G103" s="168">
        <v>0</v>
      </c>
      <c r="H103" s="169" t="str">
        <f t="shared" si="11"/>
        <v/>
      </c>
      <c r="I103" s="170">
        <v>3026</v>
      </c>
      <c r="J103" s="171">
        <v>2777</v>
      </c>
      <c r="K103" s="171">
        <v>2490</v>
      </c>
      <c r="L103" s="172">
        <f t="shared" si="12"/>
        <v>0.89665106229744329</v>
      </c>
      <c r="M103" s="173">
        <v>0</v>
      </c>
      <c r="N103" s="171">
        <v>228</v>
      </c>
      <c r="O103" s="174">
        <f t="shared" si="13"/>
        <v>7.5873544093178036E-2</v>
      </c>
      <c r="P103" s="175">
        <f t="shared" si="14"/>
        <v>3026</v>
      </c>
      <c r="Q103" s="176">
        <f t="shared" si="15"/>
        <v>2777</v>
      </c>
      <c r="R103" s="176">
        <f t="shared" si="16"/>
        <v>228</v>
      </c>
      <c r="S103" s="177">
        <f t="shared" si="17"/>
        <v>7.5873544093178036E-2</v>
      </c>
      <c r="T103" s="118"/>
    </row>
    <row r="104" spans="1:20" x14ac:dyDescent="0.25">
      <c r="A104" s="19" t="s">
        <v>424</v>
      </c>
      <c r="B104" s="20" t="s">
        <v>214</v>
      </c>
      <c r="C104" s="21" t="s">
        <v>215</v>
      </c>
      <c r="D104" s="167">
        <v>0</v>
      </c>
      <c r="E104" s="168">
        <v>0</v>
      </c>
      <c r="F104" s="168">
        <v>0</v>
      </c>
      <c r="G104" s="168">
        <v>0</v>
      </c>
      <c r="H104" s="169" t="str">
        <f t="shared" si="11"/>
        <v/>
      </c>
      <c r="I104" s="170">
        <v>1708</v>
      </c>
      <c r="J104" s="171">
        <v>1180</v>
      </c>
      <c r="K104" s="171">
        <v>496</v>
      </c>
      <c r="L104" s="172">
        <f t="shared" si="12"/>
        <v>0.42033898305084744</v>
      </c>
      <c r="M104" s="173">
        <v>8</v>
      </c>
      <c r="N104" s="171">
        <v>498</v>
      </c>
      <c r="O104" s="174">
        <f t="shared" si="13"/>
        <v>0.29537366548042704</v>
      </c>
      <c r="P104" s="175">
        <f t="shared" si="14"/>
        <v>1708</v>
      </c>
      <c r="Q104" s="176">
        <f t="shared" si="15"/>
        <v>1188</v>
      </c>
      <c r="R104" s="176">
        <f t="shared" si="16"/>
        <v>498</v>
      </c>
      <c r="S104" s="177">
        <f t="shared" si="17"/>
        <v>0.29537366548042704</v>
      </c>
      <c r="T104" s="118"/>
    </row>
    <row r="105" spans="1:20" x14ac:dyDescent="0.25">
      <c r="A105" s="19" t="s">
        <v>424</v>
      </c>
      <c r="B105" s="20" t="s">
        <v>228</v>
      </c>
      <c r="C105" s="21" t="s">
        <v>229</v>
      </c>
      <c r="D105" s="167">
        <v>0</v>
      </c>
      <c r="E105" s="168">
        <v>0</v>
      </c>
      <c r="F105" s="168">
        <v>0</v>
      </c>
      <c r="G105" s="168">
        <v>0</v>
      </c>
      <c r="H105" s="169" t="str">
        <f t="shared" si="11"/>
        <v/>
      </c>
      <c r="I105" s="170">
        <v>168</v>
      </c>
      <c r="J105" s="171">
        <v>130</v>
      </c>
      <c r="K105" s="171">
        <v>24</v>
      </c>
      <c r="L105" s="172">
        <f t="shared" si="12"/>
        <v>0.18461538461538463</v>
      </c>
      <c r="M105" s="173">
        <v>0</v>
      </c>
      <c r="N105" s="171">
        <v>30</v>
      </c>
      <c r="O105" s="174">
        <f t="shared" si="13"/>
        <v>0.1875</v>
      </c>
      <c r="P105" s="175">
        <f t="shared" si="14"/>
        <v>168</v>
      </c>
      <c r="Q105" s="176">
        <f t="shared" si="15"/>
        <v>130</v>
      </c>
      <c r="R105" s="176">
        <f t="shared" si="16"/>
        <v>30</v>
      </c>
      <c r="S105" s="177">
        <f t="shared" si="17"/>
        <v>0.1875</v>
      </c>
      <c r="T105" s="118"/>
    </row>
    <row r="106" spans="1:20" x14ac:dyDescent="0.25">
      <c r="A106" s="19" t="s">
        <v>424</v>
      </c>
      <c r="B106" s="20" t="s">
        <v>238</v>
      </c>
      <c r="C106" s="21" t="s">
        <v>239</v>
      </c>
      <c r="D106" s="167">
        <v>0</v>
      </c>
      <c r="E106" s="168">
        <v>0</v>
      </c>
      <c r="F106" s="168">
        <v>0</v>
      </c>
      <c r="G106" s="168">
        <v>0</v>
      </c>
      <c r="H106" s="169" t="str">
        <f t="shared" si="11"/>
        <v/>
      </c>
      <c r="I106" s="170">
        <v>53</v>
      </c>
      <c r="J106" s="171">
        <v>49</v>
      </c>
      <c r="K106" s="171">
        <v>33</v>
      </c>
      <c r="L106" s="172">
        <f t="shared" si="12"/>
        <v>0.67346938775510201</v>
      </c>
      <c r="M106" s="173">
        <v>0</v>
      </c>
      <c r="N106" s="171">
        <v>0</v>
      </c>
      <c r="O106" s="174">
        <f t="shared" si="13"/>
        <v>0</v>
      </c>
      <c r="P106" s="175">
        <f t="shared" si="14"/>
        <v>53</v>
      </c>
      <c r="Q106" s="176">
        <f t="shared" si="15"/>
        <v>49</v>
      </c>
      <c r="R106" s="176" t="str">
        <f t="shared" si="16"/>
        <v/>
      </c>
      <c r="S106" s="177" t="str">
        <f t="shared" si="17"/>
        <v/>
      </c>
      <c r="T106" s="118"/>
    </row>
    <row r="107" spans="1:20" x14ac:dyDescent="0.25">
      <c r="A107" s="19" t="s">
        <v>424</v>
      </c>
      <c r="B107" s="20" t="s">
        <v>249</v>
      </c>
      <c r="C107" s="21" t="s">
        <v>251</v>
      </c>
      <c r="D107" s="167">
        <v>0</v>
      </c>
      <c r="E107" s="168">
        <v>0</v>
      </c>
      <c r="F107" s="168">
        <v>0</v>
      </c>
      <c r="G107" s="168">
        <v>0</v>
      </c>
      <c r="H107" s="169" t="str">
        <f t="shared" si="11"/>
        <v/>
      </c>
      <c r="I107" s="170">
        <v>17042</v>
      </c>
      <c r="J107" s="171">
        <v>10249</v>
      </c>
      <c r="K107" s="171">
        <v>6386</v>
      </c>
      <c r="L107" s="172">
        <f t="shared" si="12"/>
        <v>0.62308517904185778</v>
      </c>
      <c r="M107" s="173">
        <v>24</v>
      </c>
      <c r="N107" s="171">
        <v>6396</v>
      </c>
      <c r="O107" s="174">
        <f t="shared" si="13"/>
        <v>0.38370628112064309</v>
      </c>
      <c r="P107" s="175">
        <f t="shared" si="14"/>
        <v>17042</v>
      </c>
      <c r="Q107" s="176">
        <f t="shared" si="15"/>
        <v>10273</v>
      </c>
      <c r="R107" s="176">
        <f t="shared" si="16"/>
        <v>6396</v>
      </c>
      <c r="S107" s="177">
        <f t="shared" si="17"/>
        <v>0.38370628112064309</v>
      </c>
      <c r="T107" s="118"/>
    </row>
    <row r="108" spans="1:20" x14ac:dyDescent="0.25">
      <c r="A108" s="19" t="s">
        <v>424</v>
      </c>
      <c r="B108" s="20" t="s">
        <v>261</v>
      </c>
      <c r="C108" s="21" t="s">
        <v>264</v>
      </c>
      <c r="D108" s="167">
        <v>0</v>
      </c>
      <c r="E108" s="168">
        <v>0</v>
      </c>
      <c r="F108" s="168">
        <v>0</v>
      </c>
      <c r="G108" s="168">
        <v>0</v>
      </c>
      <c r="H108" s="169" t="str">
        <f t="shared" si="11"/>
        <v/>
      </c>
      <c r="I108" s="170">
        <v>3</v>
      </c>
      <c r="J108" s="171">
        <v>0</v>
      </c>
      <c r="K108" s="171">
        <v>0</v>
      </c>
      <c r="L108" s="172" t="str">
        <f t="shared" si="12"/>
        <v/>
      </c>
      <c r="M108" s="173">
        <v>0</v>
      </c>
      <c r="N108" s="171">
        <v>3</v>
      </c>
      <c r="O108" s="174">
        <f t="shared" si="13"/>
        <v>1</v>
      </c>
      <c r="P108" s="175">
        <f t="shared" si="14"/>
        <v>3</v>
      </c>
      <c r="Q108" s="176" t="str">
        <f t="shared" si="15"/>
        <v/>
      </c>
      <c r="R108" s="176">
        <f t="shared" si="16"/>
        <v>3</v>
      </c>
      <c r="S108" s="177" t="str">
        <f t="shared" si="17"/>
        <v/>
      </c>
      <c r="T108" s="118"/>
    </row>
    <row r="109" spans="1:20" x14ac:dyDescent="0.25">
      <c r="A109" s="19" t="s">
        <v>424</v>
      </c>
      <c r="B109" s="20" t="s">
        <v>271</v>
      </c>
      <c r="C109" s="21" t="s">
        <v>272</v>
      </c>
      <c r="D109" s="167">
        <v>33</v>
      </c>
      <c r="E109" s="168">
        <v>8</v>
      </c>
      <c r="F109" s="168">
        <v>3</v>
      </c>
      <c r="G109" s="168">
        <v>25</v>
      </c>
      <c r="H109" s="169">
        <f t="shared" si="11"/>
        <v>0.75757575757575757</v>
      </c>
      <c r="I109" s="170">
        <v>7461</v>
      </c>
      <c r="J109" s="171">
        <v>2860</v>
      </c>
      <c r="K109" s="171">
        <v>1424</v>
      </c>
      <c r="L109" s="172">
        <f t="shared" si="12"/>
        <v>0.49790209790209788</v>
      </c>
      <c r="M109" s="173">
        <v>27</v>
      </c>
      <c r="N109" s="171">
        <v>4502</v>
      </c>
      <c r="O109" s="174">
        <f t="shared" si="13"/>
        <v>0.60928407091622683</v>
      </c>
      <c r="P109" s="175">
        <f t="shared" si="14"/>
        <v>7494</v>
      </c>
      <c r="Q109" s="176">
        <f t="shared" si="15"/>
        <v>2895</v>
      </c>
      <c r="R109" s="176">
        <f t="shared" si="16"/>
        <v>4527</v>
      </c>
      <c r="S109" s="177">
        <f t="shared" si="17"/>
        <v>0.60994341147938558</v>
      </c>
      <c r="T109" s="118"/>
    </row>
    <row r="110" spans="1:20" x14ac:dyDescent="0.25">
      <c r="A110" s="19" t="s">
        <v>424</v>
      </c>
      <c r="B110" s="20" t="s">
        <v>281</v>
      </c>
      <c r="C110" s="21" t="s">
        <v>282</v>
      </c>
      <c r="D110" s="167">
        <v>4</v>
      </c>
      <c r="E110" s="168">
        <v>0</v>
      </c>
      <c r="F110" s="168">
        <v>0</v>
      </c>
      <c r="G110" s="168">
        <v>3</v>
      </c>
      <c r="H110" s="169">
        <f t="shared" si="11"/>
        <v>1</v>
      </c>
      <c r="I110" s="170">
        <v>4987</v>
      </c>
      <c r="J110" s="171">
        <v>2032</v>
      </c>
      <c r="K110" s="171">
        <v>517</v>
      </c>
      <c r="L110" s="172">
        <f t="shared" si="12"/>
        <v>0.25442913385826771</v>
      </c>
      <c r="M110" s="173">
        <v>48</v>
      </c>
      <c r="N110" s="171">
        <v>2807</v>
      </c>
      <c r="O110" s="174">
        <f t="shared" si="13"/>
        <v>0.57438101084509929</v>
      </c>
      <c r="P110" s="175">
        <f t="shared" si="14"/>
        <v>4991</v>
      </c>
      <c r="Q110" s="176">
        <f t="shared" si="15"/>
        <v>2080</v>
      </c>
      <c r="R110" s="176">
        <f t="shared" si="16"/>
        <v>2810</v>
      </c>
      <c r="S110" s="177">
        <f t="shared" si="17"/>
        <v>0.5746421267893661</v>
      </c>
      <c r="T110" s="118"/>
    </row>
    <row r="111" spans="1:20" x14ac:dyDescent="0.25">
      <c r="A111" s="19" t="s">
        <v>424</v>
      </c>
      <c r="B111" s="20" t="s">
        <v>286</v>
      </c>
      <c r="C111" s="21" t="s">
        <v>287</v>
      </c>
      <c r="D111" s="167">
        <v>0</v>
      </c>
      <c r="E111" s="168">
        <v>0</v>
      </c>
      <c r="F111" s="168">
        <v>0</v>
      </c>
      <c r="G111" s="168">
        <v>0</v>
      </c>
      <c r="H111" s="169" t="str">
        <f t="shared" si="11"/>
        <v/>
      </c>
      <c r="I111" s="170">
        <v>7</v>
      </c>
      <c r="J111" s="171">
        <v>7</v>
      </c>
      <c r="K111" s="171">
        <v>6</v>
      </c>
      <c r="L111" s="172">
        <f t="shared" si="12"/>
        <v>0.8571428571428571</v>
      </c>
      <c r="M111" s="173">
        <v>0</v>
      </c>
      <c r="N111" s="171">
        <v>0</v>
      </c>
      <c r="O111" s="174">
        <f t="shared" si="13"/>
        <v>0</v>
      </c>
      <c r="P111" s="175">
        <f t="shared" si="14"/>
        <v>7</v>
      </c>
      <c r="Q111" s="176">
        <f t="shared" si="15"/>
        <v>7</v>
      </c>
      <c r="R111" s="176" t="str">
        <f t="shared" si="16"/>
        <v/>
      </c>
      <c r="S111" s="177" t="str">
        <f t="shared" si="17"/>
        <v/>
      </c>
      <c r="T111" s="118"/>
    </row>
    <row r="112" spans="1:20" x14ac:dyDescent="0.25">
      <c r="A112" s="19" t="s">
        <v>424</v>
      </c>
      <c r="B112" s="20" t="s">
        <v>290</v>
      </c>
      <c r="C112" s="21" t="s">
        <v>291</v>
      </c>
      <c r="D112" s="167">
        <v>0</v>
      </c>
      <c r="E112" s="168">
        <v>0</v>
      </c>
      <c r="F112" s="168">
        <v>0</v>
      </c>
      <c r="G112" s="168">
        <v>0</v>
      </c>
      <c r="H112" s="169" t="str">
        <f t="shared" si="11"/>
        <v/>
      </c>
      <c r="I112" s="170">
        <v>103</v>
      </c>
      <c r="J112" s="171">
        <v>69</v>
      </c>
      <c r="K112" s="171">
        <v>25</v>
      </c>
      <c r="L112" s="172">
        <f t="shared" si="12"/>
        <v>0.36231884057971014</v>
      </c>
      <c r="M112" s="173">
        <v>0</v>
      </c>
      <c r="N112" s="171">
        <v>32</v>
      </c>
      <c r="O112" s="174">
        <f t="shared" si="13"/>
        <v>0.31683168316831684</v>
      </c>
      <c r="P112" s="175">
        <f t="shared" si="14"/>
        <v>103</v>
      </c>
      <c r="Q112" s="176">
        <f t="shared" si="15"/>
        <v>69</v>
      </c>
      <c r="R112" s="176">
        <f t="shared" si="16"/>
        <v>32</v>
      </c>
      <c r="S112" s="177">
        <f t="shared" si="17"/>
        <v>0.31683168316831684</v>
      </c>
      <c r="T112" s="118"/>
    </row>
    <row r="113" spans="1:20" x14ac:dyDescent="0.25">
      <c r="A113" s="19" t="s">
        <v>424</v>
      </c>
      <c r="B113" s="20" t="s">
        <v>292</v>
      </c>
      <c r="C113" s="21" t="s">
        <v>293</v>
      </c>
      <c r="D113" s="167">
        <v>0</v>
      </c>
      <c r="E113" s="168">
        <v>0</v>
      </c>
      <c r="F113" s="168">
        <v>0</v>
      </c>
      <c r="G113" s="168">
        <v>0</v>
      </c>
      <c r="H113" s="169" t="str">
        <f t="shared" si="11"/>
        <v/>
      </c>
      <c r="I113" s="170">
        <v>8105</v>
      </c>
      <c r="J113" s="171">
        <v>7557</v>
      </c>
      <c r="K113" s="171">
        <v>5937</v>
      </c>
      <c r="L113" s="172">
        <f t="shared" si="12"/>
        <v>0.78562921794362839</v>
      </c>
      <c r="M113" s="173">
        <v>7</v>
      </c>
      <c r="N113" s="171">
        <v>466</v>
      </c>
      <c r="O113" s="174">
        <f t="shared" si="13"/>
        <v>5.8032378580323785E-2</v>
      </c>
      <c r="P113" s="175">
        <f t="shared" si="14"/>
        <v>8105</v>
      </c>
      <c r="Q113" s="176">
        <f t="shared" si="15"/>
        <v>7564</v>
      </c>
      <c r="R113" s="176">
        <f t="shared" si="16"/>
        <v>466</v>
      </c>
      <c r="S113" s="177">
        <f t="shared" si="17"/>
        <v>5.8032378580323785E-2</v>
      </c>
      <c r="T113" s="118"/>
    </row>
    <row r="114" spans="1:20" x14ac:dyDescent="0.25">
      <c r="A114" s="19" t="s">
        <v>424</v>
      </c>
      <c r="B114" s="20" t="s">
        <v>294</v>
      </c>
      <c r="C114" s="21" t="s">
        <v>295</v>
      </c>
      <c r="D114" s="167">
        <v>0</v>
      </c>
      <c r="E114" s="168">
        <v>0</v>
      </c>
      <c r="F114" s="168">
        <v>0</v>
      </c>
      <c r="G114" s="168">
        <v>0</v>
      </c>
      <c r="H114" s="169" t="str">
        <f t="shared" si="11"/>
        <v/>
      </c>
      <c r="I114" s="170">
        <v>33</v>
      </c>
      <c r="J114" s="171">
        <v>11</v>
      </c>
      <c r="K114" s="171">
        <v>11</v>
      </c>
      <c r="L114" s="172">
        <f t="shared" si="12"/>
        <v>1</v>
      </c>
      <c r="M114" s="173">
        <v>0</v>
      </c>
      <c r="N114" s="171">
        <v>19</v>
      </c>
      <c r="O114" s="174">
        <f t="shared" si="13"/>
        <v>0.6333333333333333</v>
      </c>
      <c r="P114" s="175">
        <f t="shared" si="14"/>
        <v>33</v>
      </c>
      <c r="Q114" s="176">
        <f t="shared" si="15"/>
        <v>11</v>
      </c>
      <c r="R114" s="176">
        <f t="shared" si="16"/>
        <v>19</v>
      </c>
      <c r="S114" s="177">
        <f t="shared" si="17"/>
        <v>0.6333333333333333</v>
      </c>
      <c r="T114" s="118"/>
    </row>
    <row r="115" spans="1:20" x14ac:dyDescent="0.25">
      <c r="A115" s="19" t="s">
        <v>424</v>
      </c>
      <c r="B115" s="20" t="s">
        <v>296</v>
      </c>
      <c r="C115" s="21" t="s">
        <v>297</v>
      </c>
      <c r="D115" s="167">
        <v>0</v>
      </c>
      <c r="E115" s="168">
        <v>0</v>
      </c>
      <c r="F115" s="168">
        <v>0</v>
      </c>
      <c r="G115" s="168">
        <v>0</v>
      </c>
      <c r="H115" s="169" t="str">
        <f t="shared" si="11"/>
        <v/>
      </c>
      <c r="I115" s="170">
        <v>1</v>
      </c>
      <c r="J115" s="171">
        <v>1</v>
      </c>
      <c r="K115" s="171">
        <v>0</v>
      </c>
      <c r="L115" s="172">
        <f t="shared" si="12"/>
        <v>0</v>
      </c>
      <c r="M115" s="173">
        <v>0</v>
      </c>
      <c r="N115" s="171">
        <v>0</v>
      </c>
      <c r="O115" s="174">
        <f t="shared" si="13"/>
        <v>0</v>
      </c>
      <c r="P115" s="175">
        <f t="shared" si="14"/>
        <v>1</v>
      </c>
      <c r="Q115" s="176">
        <f t="shared" si="15"/>
        <v>1</v>
      </c>
      <c r="R115" s="176" t="str">
        <f t="shared" si="16"/>
        <v/>
      </c>
      <c r="S115" s="177" t="str">
        <f t="shared" si="17"/>
        <v/>
      </c>
      <c r="T115" s="118"/>
    </row>
    <row r="116" spans="1:20" x14ac:dyDescent="0.25">
      <c r="A116" s="19" t="s">
        <v>424</v>
      </c>
      <c r="B116" s="20" t="s">
        <v>298</v>
      </c>
      <c r="C116" s="21" t="s">
        <v>299</v>
      </c>
      <c r="D116" s="167">
        <v>0</v>
      </c>
      <c r="E116" s="168">
        <v>0</v>
      </c>
      <c r="F116" s="168">
        <v>0</v>
      </c>
      <c r="G116" s="168">
        <v>0</v>
      </c>
      <c r="H116" s="169" t="str">
        <f t="shared" si="11"/>
        <v/>
      </c>
      <c r="I116" s="170">
        <v>1228</v>
      </c>
      <c r="J116" s="171">
        <v>1076</v>
      </c>
      <c r="K116" s="171">
        <v>820</v>
      </c>
      <c r="L116" s="172">
        <f t="shared" si="12"/>
        <v>0.76208178438661711</v>
      </c>
      <c r="M116" s="173">
        <v>2</v>
      </c>
      <c r="N116" s="171">
        <v>120</v>
      </c>
      <c r="O116" s="174">
        <f t="shared" si="13"/>
        <v>0.1001669449081803</v>
      </c>
      <c r="P116" s="175">
        <f t="shared" si="14"/>
        <v>1228</v>
      </c>
      <c r="Q116" s="176">
        <f t="shared" si="15"/>
        <v>1078</v>
      </c>
      <c r="R116" s="176">
        <f t="shared" si="16"/>
        <v>120</v>
      </c>
      <c r="S116" s="177">
        <f t="shared" si="17"/>
        <v>0.1001669449081803</v>
      </c>
      <c r="T116" s="118"/>
    </row>
    <row r="117" spans="1:20" ht="30" x14ac:dyDescent="0.25">
      <c r="A117" s="19" t="s">
        <v>424</v>
      </c>
      <c r="B117" s="20" t="s">
        <v>302</v>
      </c>
      <c r="C117" s="21" t="s">
        <v>305</v>
      </c>
      <c r="D117" s="167">
        <v>0</v>
      </c>
      <c r="E117" s="168">
        <v>0</v>
      </c>
      <c r="F117" s="168">
        <v>0</v>
      </c>
      <c r="G117" s="168">
        <v>0</v>
      </c>
      <c r="H117" s="169" t="str">
        <f t="shared" si="11"/>
        <v/>
      </c>
      <c r="I117" s="170">
        <v>1753</v>
      </c>
      <c r="J117" s="171">
        <v>1575</v>
      </c>
      <c r="K117" s="171">
        <v>951</v>
      </c>
      <c r="L117" s="172">
        <f t="shared" si="12"/>
        <v>0.6038095238095238</v>
      </c>
      <c r="M117" s="173">
        <v>4</v>
      </c>
      <c r="N117" s="171">
        <v>100</v>
      </c>
      <c r="O117" s="174">
        <f t="shared" si="13"/>
        <v>5.9559261465157831E-2</v>
      </c>
      <c r="P117" s="175">
        <f t="shared" si="14"/>
        <v>1753</v>
      </c>
      <c r="Q117" s="176">
        <f t="shared" si="15"/>
        <v>1579</v>
      </c>
      <c r="R117" s="176">
        <f t="shared" si="16"/>
        <v>100</v>
      </c>
      <c r="S117" s="177">
        <f t="shared" si="17"/>
        <v>5.9559261465157831E-2</v>
      </c>
      <c r="T117" s="118"/>
    </row>
    <row r="118" spans="1:20" x14ac:dyDescent="0.25">
      <c r="A118" s="19" t="s">
        <v>424</v>
      </c>
      <c r="B118" s="20" t="s">
        <v>310</v>
      </c>
      <c r="C118" s="21" t="s">
        <v>311</v>
      </c>
      <c r="D118" s="167">
        <v>0</v>
      </c>
      <c r="E118" s="168">
        <v>0</v>
      </c>
      <c r="F118" s="168">
        <v>0</v>
      </c>
      <c r="G118" s="168">
        <v>0</v>
      </c>
      <c r="H118" s="169" t="str">
        <f t="shared" si="11"/>
        <v/>
      </c>
      <c r="I118" s="170">
        <v>1967</v>
      </c>
      <c r="J118" s="171">
        <v>1107</v>
      </c>
      <c r="K118" s="171">
        <v>542</v>
      </c>
      <c r="L118" s="172">
        <f t="shared" si="12"/>
        <v>0.48961156278229451</v>
      </c>
      <c r="M118" s="173">
        <v>0</v>
      </c>
      <c r="N118" s="171">
        <v>745</v>
      </c>
      <c r="O118" s="174">
        <f t="shared" si="13"/>
        <v>0.40226781857451405</v>
      </c>
      <c r="P118" s="175">
        <f t="shared" si="14"/>
        <v>1967</v>
      </c>
      <c r="Q118" s="176">
        <f t="shared" si="15"/>
        <v>1107</v>
      </c>
      <c r="R118" s="176">
        <f t="shared" si="16"/>
        <v>745</v>
      </c>
      <c r="S118" s="177">
        <f t="shared" si="17"/>
        <v>0.40226781857451405</v>
      </c>
      <c r="T118" s="118"/>
    </row>
    <row r="119" spans="1:20" x14ac:dyDescent="0.25">
      <c r="A119" s="19" t="s">
        <v>424</v>
      </c>
      <c r="B119" s="20" t="s">
        <v>316</v>
      </c>
      <c r="C119" s="21" t="s">
        <v>318</v>
      </c>
      <c r="D119" s="167">
        <v>2</v>
      </c>
      <c r="E119" s="168">
        <v>0</v>
      </c>
      <c r="F119" s="168">
        <v>0</v>
      </c>
      <c r="G119" s="168">
        <v>1</v>
      </c>
      <c r="H119" s="169">
        <f t="shared" si="11"/>
        <v>1</v>
      </c>
      <c r="I119" s="170">
        <v>1673</v>
      </c>
      <c r="J119" s="171">
        <v>1265</v>
      </c>
      <c r="K119" s="171">
        <v>927</v>
      </c>
      <c r="L119" s="172">
        <f t="shared" si="12"/>
        <v>0.73280632411067192</v>
      </c>
      <c r="M119" s="173">
        <v>4</v>
      </c>
      <c r="N119" s="171">
        <v>370</v>
      </c>
      <c r="O119" s="174">
        <f t="shared" si="13"/>
        <v>0.22574740695546064</v>
      </c>
      <c r="P119" s="175">
        <f t="shared" si="14"/>
        <v>1675</v>
      </c>
      <c r="Q119" s="176">
        <f t="shared" si="15"/>
        <v>1269</v>
      </c>
      <c r="R119" s="176">
        <f t="shared" si="16"/>
        <v>371</v>
      </c>
      <c r="S119" s="177">
        <f t="shared" si="17"/>
        <v>0.22621951219512196</v>
      </c>
      <c r="T119" s="118"/>
    </row>
    <row r="120" spans="1:20" x14ac:dyDescent="0.25">
      <c r="A120" s="19" t="s">
        <v>424</v>
      </c>
      <c r="B120" s="20" t="s">
        <v>319</v>
      </c>
      <c r="C120" s="21" t="s">
        <v>320</v>
      </c>
      <c r="D120" s="167">
        <v>0</v>
      </c>
      <c r="E120" s="168">
        <v>0</v>
      </c>
      <c r="F120" s="168">
        <v>0</v>
      </c>
      <c r="G120" s="168">
        <v>0</v>
      </c>
      <c r="H120" s="169" t="str">
        <f t="shared" si="11"/>
        <v/>
      </c>
      <c r="I120" s="170">
        <v>7651</v>
      </c>
      <c r="J120" s="171">
        <v>1510</v>
      </c>
      <c r="K120" s="171">
        <v>512</v>
      </c>
      <c r="L120" s="172">
        <f t="shared" si="12"/>
        <v>0.33907284768211921</v>
      </c>
      <c r="M120" s="173">
        <v>0</v>
      </c>
      <c r="N120" s="171">
        <v>5811</v>
      </c>
      <c r="O120" s="174">
        <f t="shared" si="13"/>
        <v>0.79374402404043165</v>
      </c>
      <c r="P120" s="175">
        <f t="shared" si="14"/>
        <v>7651</v>
      </c>
      <c r="Q120" s="176">
        <f t="shared" si="15"/>
        <v>1510</v>
      </c>
      <c r="R120" s="176">
        <f t="shared" si="16"/>
        <v>5811</v>
      </c>
      <c r="S120" s="177">
        <f t="shared" si="17"/>
        <v>0.79374402404043165</v>
      </c>
      <c r="T120" s="118"/>
    </row>
    <row r="121" spans="1:20" x14ac:dyDescent="0.25">
      <c r="A121" s="19" t="s">
        <v>424</v>
      </c>
      <c r="B121" s="20" t="s">
        <v>321</v>
      </c>
      <c r="C121" s="21" t="s">
        <v>322</v>
      </c>
      <c r="D121" s="167">
        <v>0</v>
      </c>
      <c r="E121" s="168">
        <v>0</v>
      </c>
      <c r="F121" s="168">
        <v>0</v>
      </c>
      <c r="G121" s="168">
        <v>0</v>
      </c>
      <c r="H121" s="169" t="str">
        <f t="shared" si="11"/>
        <v/>
      </c>
      <c r="I121" s="170">
        <v>399</v>
      </c>
      <c r="J121" s="171">
        <v>365</v>
      </c>
      <c r="K121" s="171">
        <v>94</v>
      </c>
      <c r="L121" s="172">
        <f t="shared" si="12"/>
        <v>0.25753424657534246</v>
      </c>
      <c r="M121" s="173">
        <v>1</v>
      </c>
      <c r="N121" s="171">
        <v>17</v>
      </c>
      <c r="O121" s="174">
        <f t="shared" si="13"/>
        <v>4.4386422976501305E-2</v>
      </c>
      <c r="P121" s="175">
        <f t="shared" si="14"/>
        <v>399</v>
      </c>
      <c r="Q121" s="176">
        <f t="shared" si="15"/>
        <v>366</v>
      </c>
      <c r="R121" s="176">
        <f t="shared" si="16"/>
        <v>17</v>
      </c>
      <c r="S121" s="177">
        <f t="shared" si="17"/>
        <v>4.4386422976501305E-2</v>
      </c>
      <c r="T121" s="118"/>
    </row>
    <row r="122" spans="1:20" x14ac:dyDescent="0.25">
      <c r="A122" s="19" t="s">
        <v>424</v>
      </c>
      <c r="B122" s="20" t="s">
        <v>325</v>
      </c>
      <c r="C122" s="21" t="s">
        <v>325</v>
      </c>
      <c r="D122" s="167">
        <v>0</v>
      </c>
      <c r="E122" s="168">
        <v>0</v>
      </c>
      <c r="F122" s="168">
        <v>0</v>
      </c>
      <c r="G122" s="168">
        <v>0</v>
      </c>
      <c r="H122" s="169" t="str">
        <f t="shared" si="11"/>
        <v/>
      </c>
      <c r="I122" s="170">
        <v>730</v>
      </c>
      <c r="J122" s="171">
        <v>717</v>
      </c>
      <c r="K122" s="171">
        <v>453</v>
      </c>
      <c r="L122" s="172">
        <f t="shared" si="12"/>
        <v>0.63179916317991636</v>
      </c>
      <c r="M122" s="173">
        <v>0</v>
      </c>
      <c r="N122" s="171">
        <v>3</v>
      </c>
      <c r="O122" s="174">
        <f t="shared" si="13"/>
        <v>4.1666666666666666E-3</v>
      </c>
      <c r="P122" s="175">
        <f t="shared" si="14"/>
        <v>730</v>
      </c>
      <c r="Q122" s="176">
        <f t="shared" si="15"/>
        <v>717</v>
      </c>
      <c r="R122" s="176">
        <f t="shared" si="16"/>
        <v>3</v>
      </c>
      <c r="S122" s="177">
        <f t="shared" si="17"/>
        <v>4.1666666666666666E-3</v>
      </c>
      <c r="T122" s="118"/>
    </row>
    <row r="123" spans="1:20" x14ac:dyDescent="0.25">
      <c r="A123" s="19" t="s">
        <v>424</v>
      </c>
      <c r="B123" s="20" t="s">
        <v>330</v>
      </c>
      <c r="C123" s="21" t="s">
        <v>331</v>
      </c>
      <c r="D123" s="167">
        <v>0</v>
      </c>
      <c r="E123" s="168">
        <v>0</v>
      </c>
      <c r="F123" s="168">
        <v>0</v>
      </c>
      <c r="G123" s="168">
        <v>0</v>
      </c>
      <c r="H123" s="169" t="str">
        <f t="shared" si="11"/>
        <v/>
      </c>
      <c r="I123" s="170">
        <v>1732</v>
      </c>
      <c r="J123" s="171">
        <v>1636</v>
      </c>
      <c r="K123" s="171">
        <v>1612</v>
      </c>
      <c r="L123" s="172">
        <f t="shared" si="12"/>
        <v>0.9853300733496333</v>
      </c>
      <c r="M123" s="173">
        <v>0</v>
      </c>
      <c r="N123" s="171">
        <v>60</v>
      </c>
      <c r="O123" s="174">
        <f t="shared" si="13"/>
        <v>3.5377358490566037E-2</v>
      </c>
      <c r="P123" s="175">
        <f t="shared" si="14"/>
        <v>1732</v>
      </c>
      <c r="Q123" s="176">
        <f t="shared" si="15"/>
        <v>1636</v>
      </c>
      <c r="R123" s="176">
        <f t="shared" si="16"/>
        <v>60</v>
      </c>
      <c r="S123" s="177">
        <f t="shared" si="17"/>
        <v>3.5377358490566037E-2</v>
      </c>
      <c r="T123" s="118"/>
    </row>
    <row r="124" spans="1:20" x14ac:dyDescent="0.25">
      <c r="A124" s="19" t="s">
        <v>424</v>
      </c>
      <c r="B124" s="20" t="s">
        <v>330</v>
      </c>
      <c r="C124" s="21" t="s">
        <v>333</v>
      </c>
      <c r="D124" s="167">
        <v>0</v>
      </c>
      <c r="E124" s="168">
        <v>0</v>
      </c>
      <c r="F124" s="168">
        <v>0</v>
      </c>
      <c r="G124" s="168">
        <v>0</v>
      </c>
      <c r="H124" s="169" t="str">
        <f t="shared" si="11"/>
        <v/>
      </c>
      <c r="I124" s="170">
        <v>3050</v>
      </c>
      <c r="J124" s="171">
        <v>2736</v>
      </c>
      <c r="K124" s="171">
        <v>2554</v>
      </c>
      <c r="L124" s="172">
        <f t="shared" si="12"/>
        <v>0.93347953216374269</v>
      </c>
      <c r="M124" s="173">
        <v>4</v>
      </c>
      <c r="N124" s="171">
        <v>228</v>
      </c>
      <c r="O124" s="174">
        <f t="shared" si="13"/>
        <v>7.681940700808626E-2</v>
      </c>
      <c r="P124" s="175">
        <f t="shared" si="14"/>
        <v>3050</v>
      </c>
      <c r="Q124" s="176">
        <f t="shared" si="15"/>
        <v>2740</v>
      </c>
      <c r="R124" s="176">
        <f t="shared" si="16"/>
        <v>228</v>
      </c>
      <c r="S124" s="177">
        <f t="shared" si="17"/>
        <v>7.681940700808626E-2</v>
      </c>
      <c r="T124" s="118"/>
    </row>
    <row r="125" spans="1:20" x14ac:dyDescent="0.25">
      <c r="A125" s="19" t="s">
        <v>424</v>
      </c>
      <c r="B125" s="20" t="s">
        <v>334</v>
      </c>
      <c r="C125" s="21" t="s">
        <v>335</v>
      </c>
      <c r="D125" s="167">
        <v>0</v>
      </c>
      <c r="E125" s="168">
        <v>0</v>
      </c>
      <c r="F125" s="168">
        <v>0</v>
      </c>
      <c r="G125" s="168">
        <v>0</v>
      </c>
      <c r="H125" s="169" t="str">
        <f t="shared" si="11"/>
        <v/>
      </c>
      <c r="I125" s="170">
        <v>322</v>
      </c>
      <c r="J125" s="171">
        <v>198</v>
      </c>
      <c r="K125" s="171">
        <v>23</v>
      </c>
      <c r="L125" s="172">
        <f t="shared" si="12"/>
        <v>0.11616161616161616</v>
      </c>
      <c r="M125" s="173">
        <v>0</v>
      </c>
      <c r="N125" s="171">
        <v>112</v>
      </c>
      <c r="O125" s="174">
        <f t="shared" si="13"/>
        <v>0.36129032258064514</v>
      </c>
      <c r="P125" s="175">
        <f t="shared" si="14"/>
        <v>322</v>
      </c>
      <c r="Q125" s="176">
        <f t="shared" si="15"/>
        <v>198</v>
      </c>
      <c r="R125" s="176">
        <f t="shared" si="16"/>
        <v>112</v>
      </c>
      <c r="S125" s="177">
        <f t="shared" si="17"/>
        <v>0.36129032258064514</v>
      </c>
      <c r="T125" s="118"/>
    </row>
    <row r="126" spans="1:20" x14ac:dyDescent="0.25">
      <c r="A126" s="19" t="s">
        <v>424</v>
      </c>
      <c r="B126" s="20" t="s">
        <v>336</v>
      </c>
      <c r="C126" s="21" t="s">
        <v>338</v>
      </c>
      <c r="D126" s="167">
        <v>0</v>
      </c>
      <c r="E126" s="168">
        <v>0</v>
      </c>
      <c r="F126" s="168">
        <v>0</v>
      </c>
      <c r="G126" s="168">
        <v>0</v>
      </c>
      <c r="H126" s="169" t="str">
        <f t="shared" si="11"/>
        <v/>
      </c>
      <c r="I126" s="170">
        <v>3</v>
      </c>
      <c r="J126" s="171">
        <v>3</v>
      </c>
      <c r="K126" s="171">
        <v>1</v>
      </c>
      <c r="L126" s="172">
        <f t="shared" si="12"/>
        <v>0.33333333333333331</v>
      </c>
      <c r="M126" s="173">
        <v>0</v>
      </c>
      <c r="N126" s="171">
        <v>0</v>
      </c>
      <c r="O126" s="174">
        <f t="shared" si="13"/>
        <v>0</v>
      </c>
      <c r="P126" s="175">
        <f t="shared" si="14"/>
        <v>3</v>
      </c>
      <c r="Q126" s="176">
        <f t="shared" si="15"/>
        <v>3</v>
      </c>
      <c r="R126" s="176" t="str">
        <f t="shared" si="16"/>
        <v/>
      </c>
      <c r="S126" s="177" t="str">
        <f t="shared" si="17"/>
        <v/>
      </c>
      <c r="T126" s="118"/>
    </row>
    <row r="127" spans="1:20" x14ac:dyDescent="0.25">
      <c r="A127" s="19" t="s">
        <v>424</v>
      </c>
      <c r="B127" s="20" t="s">
        <v>352</v>
      </c>
      <c r="C127" s="21" t="s">
        <v>353</v>
      </c>
      <c r="D127" s="167">
        <v>0</v>
      </c>
      <c r="E127" s="168">
        <v>0</v>
      </c>
      <c r="F127" s="168">
        <v>0</v>
      </c>
      <c r="G127" s="168">
        <v>0</v>
      </c>
      <c r="H127" s="169" t="str">
        <f t="shared" si="11"/>
        <v/>
      </c>
      <c r="I127" s="170">
        <v>35</v>
      </c>
      <c r="J127" s="171">
        <v>34</v>
      </c>
      <c r="K127" s="171">
        <v>31</v>
      </c>
      <c r="L127" s="172">
        <f t="shared" si="12"/>
        <v>0.91176470588235292</v>
      </c>
      <c r="M127" s="173">
        <v>0</v>
      </c>
      <c r="N127" s="171">
        <v>1</v>
      </c>
      <c r="O127" s="174">
        <f t="shared" si="13"/>
        <v>2.8571428571428571E-2</v>
      </c>
      <c r="P127" s="175">
        <f t="shared" si="14"/>
        <v>35</v>
      </c>
      <c r="Q127" s="176">
        <f t="shared" si="15"/>
        <v>34</v>
      </c>
      <c r="R127" s="176">
        <f t="shared" si="16"/>
        <v>1</v>
      </c>
      <c r="S127" s="177">
        <f t="shared" si="17"/>
        <v>2.8571428571428571E-2</v>
      </c>
      <c r="T127" s="118"/>
    </row>
    <row r="128" spans="1:20" x14ac:dyDescent="0.25">
      <c r="A128" s="19" t="s">
        <v>424</v>
      </c>
      <c r="B128" s="20" t="s">
        <v>356</v>
      </c>
      <c r="C128" s="21" t="s">
        <v>357</v>
      </c>
      <c r="D128" s="167">
        <v>0</v>
      </c>
      <c r="E128" s="168">
        <v>0</v>
      </c>
      <c r="F128" s="168">
        <v>0</v>
      </c>
      <c r="G128" s="168">
        <v>0</v>
      </c>
      <c r="H128" s="169" t="str">
        <f t="shared" si="11"/>
        <v/>
      </c>
      <c r="I128" s="170">
        <v>1359</v>
      </c>
      <c r="J128" s="171">
        <v>1006</v>
      </c>
      <c r="K128" s="171">
        <v>607</v>
      </c>
      <c r="L128" s="172">
        <f t="shared" si="12"/>
        <v>0.60337972166998011</v>
      </c>
      <c r="M128" s="173">
        <v>0</v>
      </c>
      <c r="N128" s="171">
        <v>336</v>
      </c>
      <c r="O128" s="174">
        <f t="shared" si="13"/>
        <v>0.25037257824143072</v>
      </c>
      <c r="P128" s="175">
        <f t="shared" si="14"/>
        <v>1359</v>
      </c>
      <c r="Q128" s="176">
        <f t="shared" si="15"/>
        <v>1006</v>
      </c>
      <c r="R128" s="176">
        <f t="shared" si="16"/>
        <v>336</v>
      </c>
      <c r="S128" s="177">
        <f t="shared" si="17"/>
        <v>0.25037257824143072</v>
      </c>
      <c r="T128" s="118"/>
    </row>
    <row r="129" spans="1:20" x14ac:dyDescent="0.25">
      <c r="A129" s="19" t="s">
        <v>424</v>
      </c>
      <c r="B129" s="20" t="s">
        <v>358</v>
      </c>
      <c r="C129" s="21" t="s">
        <v>359</v>
      </c>
      <c r="D129" s="167">
        <v>0</v>
      </c>
      <c r="E129" s="168">
        <v>0</v>
      </c>
      <c r="F129" s="168">
        <v>0</v>
      </c>
      <c r="G129" s="168">
        <v>0</v>
      </c>
      <c r="H129" s="169" t="str">
        <f t="shared" si="11"/>
        <v/>
      </c>
      <c r="I129" s="170">
        <v>4435</v>
      </c>
      <c r="J129" s="171">
        <v>4015</v>
      </c>
      <c r="K129" s="171">
        <v>3252</v>
      </c>
      <c r="L129" s="172">
        <f t="shared" si="12"/>
        <v>0.80996264009962637</v>
      </c>
      <c r="M129" s="173">
        <v>0</v>
      </c>
      <c r="N129" s="171">
        <v>392</v>
      </c>
      <c r="O129" s="174">
        <f t="shared" si="13"/>
        <v>8.8949398683911954E-2</v>
      </c>
      <c r="P129" s="175">
        <f t="shared" si="14"/>
        <v>4435</v>
      </c>
      <c r="Q129" s="176">
        <f t="shared" si="15"/>
        <v>4015</v>
      </c>
      <c r="R129" s="176">
        <f t="shared" si="16"/>
        <v>392</v>
      </c>
      <c r="S129" s="177">
        <f t="shared" si="17"/>
        <v>8.8949398683911954E-2</v>
      </c>
      <c r="T129" s="118"/>
    </row>
    <row r="130" spans="1:20" x14ac:dyDescent="0.25">
      <c r="A130" s="19" t="s">
        <v>424</v>
      </c>
      <c r="B130" s="20" t="s">
        <v>366</v>
      </c>
      <c r="C130" s="21" t="s">
        <v>367</v>
      </c>
      <c r="D130" s="167">
        <v>0</v>
      </c>
      <c r="E130" s="168">
        <v>0</v>
      </c>
      <c r="F130" s="168">
        <v>0</v>
      </c>
      <c r="G130" s="168">
        <v>0</v>
      </c>
      <c r="H130" s="169" t="str">
        <f t="shared" ref="H130:H193" si="18">IF((E130+G130)&lt;&gt;0,G130/(E130+G130),"")</f>
        <v/>
      </c>
      <c r="I130" s="170">
        <v>5318</v>
      </c>
      <c r="J130" s="171">
        <v>3062</v>
      </c>
      <c r="K130" s="171">
        <v>1937</v>
      </c>
      <c r="L130" s="172">
        <f t="shared" ref="L130:L193" si="19">IF(J130&lt;&gt;0,K130/J130,"")</f>
        <v>0.63259307642064011</v>
      </c>
      <c r="M130" s="173">
        <v>6</v>
      </c>
      <c r="N130" s="171">
        <v>2112</v>
      </c>
      <c r="O130" s="174">
        <f t="shared" ref="O130:O193" si="20">IF((J130+M130+N130)&lt;&gt;0,N130/(J130+M130+N130),"")</f>
        <v>0.40772200772200773</v>
      </c>
      <c r="P130" s="175">
        <f t="shared" si="14"/>
        <v>5318</v>
      </c>
      <c r="Q130" s="176">
        <f t="shared" si="15"/>
        <v>3068</v>
      </c>
      <c r="R130" s="176">
        <f t="shared" si="16"/>
        <v>2112</v>
      </c>
      <c r="S130" s="177">
        <f t="shared" si="17"/>
        <v>0.40772200772200773</v>
      </c>
      <c r="T130" s="118"/>
    </row>
    <row r="131" spans="1:20" x14ac:dyDescent="0.25">
      <c r="A131" s="19" t="s">
        <v>424</v>
      </c>
      <c r="B131" s="20" t="s">
        <v>368</v>
      </c>
      <c r="C131" s="21" t="s">
        <v>372</v>
      </c>
      <c r="D131" s="167">
        <v>0</v>
      </c>
      <c r="E131" s="168">
        <v>0</v>
      </c>
      <c r="F131" s="168">
        <v>0</v>
      </c>
      <c r="G131" s="168">
        <v>0</v>
      </c>
      <c r="H131" s="169" t="str">
        <f t="shared" si="18"/>
        <v/>
      </c>
      <c r="I131" s="170">
        <v>14393</v>
      </c>
      <c r="J131" s="171">
        <v>11956</v>
      </c>
      <c r="K131" s="171">
        <v>8253</v>
      </c>
      <c r="L131" s="172">
        <f t="shared" si="19"/>
        <v>0.69028103044496492</v>
      </c>
      <c r="M131" s="173">
        <v>3</v>
      </c>
      <c r="N131" s="171">
        <v>2292</v>
      </c>
      <c r="O131" s="174">
        <f t="shared" si="20"/>
        <v>0.16083081888990247</v>
      </c>
      <c r="P131" s="175">
        <f t="shared" ref="P131:P194" si="21">IF(SUM(D131,I131)&gt;0,SUM(D131,I131),"")</f>
        <v>14393</v>
      </c>
      <c r="Q131" s="176">
        <f t="shared" ref="Q131:Q194" si="22">IF(SUM(E131,J131, M131)&gt;0,SUM(E131,J131, M131),"")</f>
        <v>11959</v>
      </c>
      <c r="R131" s="176">
        <f t="shared" ref="R131:R194" si="23">IF(SUM(G131,N131)&gt;0,SUM(G131,N131),"")</f>
        <v>2292</v>
      </c>
      <c r="S131" s="177">
        <f t="shared" ref="S131:S194" si="24">IFERROR(IF((Q131+R131)&lt;&gt;0,R131/(Q131+R131),""),"")</f>
        <v>0.16083081888990247</v>
      </c>
      <c r="T131" s="118"/>
    </row>
    <row r="132" spans="1:20" x14ac:dyDescent="0.25">
      <c r="A132" s="19" t="s">
        <v>424</v>
      </c>
      <c r="B132" s="20" t="s">
        <v>376</v>
      </c>
      <c r="C132" s="21" t="s">
        <v>377</v>
      </c>
      <c r="D132" s="167">
        <v>1</v>
      </c>
      <c r="E132" s="168">
        <v>0</v>
      </c>
      <c r="F132" s="168">
        <v>0</v>
      </c>
      <c r="G132" s="168">
        <v>1</v>
      </c>
      <c r="H132" s="169">
        <f t="shared" si="18"/>
        <v>1</v>
      </c>
      <c r="I132" s="170">
        <v>1515</v>
      </c>
      <c r="J132" s="171">
        <v>883</v>
      </c>
      <c r="K132" s="171">
        <v>148</v>
      </c>
      <c r="L132" s="172">
        <f t="shared" si="19"/>
        <v>0.16761041902604756</v>
      </c>
      <c r="M132" s="173">
        <v>0</v>
      </c>
      <c r="N132" s="171">
        <v>591</v>
      </c>
      <c r="O132" s="174">
        <f t="shared" si="20"/>
        <v>0.40094979647218454</v>
      </c>
      <c r="P132" s="175">
        <f t="shared" si="21"/>
        <v>1516</v>
      </c>
      <c r="Q132" s="176">
        <f t="shared" si="22"/>
        <v>883</v>
      </c>
      <c r="R132" s="176">
        <f t="shared" si="23"/>
        <v>592</v>
      </c>
      <c r="S132" s="177">
        <f t="shared" si="24"/>
        <v>0.40135593220338983</v>
      </c>
      <c r="T132" s="118"/>
    </row>
    <row r="133" spans="1:20" ht="30" x14ac:dyDescent="0.25">
      <c r="A133" s="19" t="s">
        <v>424</v>
      </c>
      <c r="B133" s="20" t="s">
        <v>387</v>
      </c>
      <c r="C133" s="21" t="s">
        <v>388</v>
      </c>
      <c r="D133" s="167">
        <v>0</v>
      </c>
      <c r="E133" s="168">
        <v>0</v>
      </c>
      <c r="F133" s="168">
        <v>0</v>
      </c>
      <c r="G133" s="168">
        <v>0</v>
      </c>
      <c r="H133" s="169" t="str">
        <f t="shared" si="18"/>
        <v/>
      </c>
      <c r="I133" s="170">
        <v>7460</v>
      </c>
      <c r="J133" s="171">
        <v>5917</v>
      </c>
      <c r="K133" s="171">
        <v>3540</v>
      </c>
      <c r="L133" s="172">
        <f t="shared" si="19"/>
        <v>0.59827615345614327</v>
      </c>
      <c r="M133" s="173">
        <v>1</v>
      </c>
      <c r="N133" s="171">
        <v>1462</v>
      </c>
      <c r="O133" s="174">
        <f t="shared" si="20"/>
        <v>0.1981029810298103</v>
      </c>
      <c r="P133" s="175">
        <f t="shared" si="21"/>
        <v>7460</v>
      </c>
      <c r="Q133" s="176">
        <f t="shared" si="22"/>
        <v>5918</v>
      </c>
      <c r="R133" s="176">
        <f t="shared" si="23"/>
        <v>1462</v>
      </c>
      <c r="S133" s="177">
        <f t="shared" si="24"/>
        <v>0.1981029810298103</v>
      </c>
      <c r="T133" s="118"/>
    </row>
    <row r="134" spans="1:20" x14ac:dyDescent="0.25">
      <c r="A134" s="19" t="s">
        <v>424</v>
      </c>
      <c r="B134" s="20" t="s">
        <v>390</v>
      </c>
      <c r="C134" s="21" t="s">
        <v>392</v>
      </c>
      <c r="D134" s="167">
        <v>3</v>
      </c>
      <c r="E134" s="168">
        <v>0</v>
      </c>
      <c r="F134" s="168">
        <v>0</v>
      </c>
      <c r="G134" s="168">
        <v>0</v>
      </c>
      <c r="H134" s="169" t="str">
        <f t="shared" si="18"/>
        <v/>
      </c>
      <c r="I134" s="170">
        <v>12135</v>
      </c>
      <c r="J134" s="171">
        <v>10095</v>
      </c>
      <c r="K134" s="171">
        <v>8781</v>
      </c>
      <c r="L134" s="172">
        <f t="shared" si="19"/>
        <v>0.86983655274888561</v>
      </c>
      <c r="M134" s="173">
        <v>9</v>
      </c>
      <c r="N134" s="171">
        <v>1747</v>
      </c>
      <c r="O134" s="174">
        <f t="shared" si="20"/>
        <v>0.14741372036115097</v>
      </c>
      <c r="P134" s="175">
        <f t="shared" si="21"/>
        <v>12138</v>
      </c>
      <c r="Q134" s="176">
        <f t="shared" si="22"/>
        <v>10104</v>
      </c>
      <c r="R134" s="176">
        <f t="shared" si="23"/>
        <v>1747</v>
      </c>
      <c r="S134" s="177">
        <f t="shared" si="24"/>
        <v>0.14741372036115097</v>
      </c>
      <c r="T134" s="118"/>
    </row>
    <row r="135" spans="1:20" x14ac:dyDescent="0.25">
      <c r="A135" s="19" t="s">
        <v>424</v>
      </c>
      <c r="B135" s="20" t="s">
        <v>396</v>
      </c>
      <c r="C135" s="21" t="s">
        <v>397</v>
      </c>
      <c r="D135" s="167">
        <v>1</v>
      </c>
      <c r="E135" s="168">
        <v>1</v>
      </c>
      <c r="F135" s="168">
        <v>0</v>
      </c>
      <c r="G135" s="168">
        <v>0</v>
      </c>
      <c r="H135" s="169">
        <f t="shared" si="18"/>
        <v>0</v>
      </c>
      <c r="I135" s="170">
        <v>602</v>
      </c>
      <c r="J135" s="171">
        <v>526</v>
      </c>
      <c r="K135" s="171">
        <v>82</v>
      </c>
      <c r="L135" s="172">
        <f t="shared" si="19"/>
        <v>0.155893536121673</v>
      </c>
      <c r="M135" s="173">
        <v>0</v>
      </c>
      <c r="N135" s="171">
        <v>13</v>
      </c>
      <c r="O135" s="174">
        <f t="shared" si="20"/>
        <v>2.4118738404452691E-2</v>
      </c>
      <c r="P135" s="175">
        <f t="shared" si="21"/>
        <v>603</v>
      </c>
      <c r="Q135" s="176">
        <f t="shared" si="22"/>
        <v>527</v>
      </c>
      <c r="R135" s="176">
        <f t="shared" si="23"/>
        <v>13</v>
      </c>
      <c r="S135" s="177">
        <f t="shared" si="24"/>
        <v>2.4074074074074074E-2</v>
      </c>
      <c r="T135" s="118"/>
    </row>
    <row r="136" spans="1:20" x14ac:dyDescent="0.25">
      <c r="A136" s="19" t="s">
        <v>424</v>
      </c>
      <c r="B136" s="20" t="s">
        <v>396</v>
      </c>
      <c r="C136" s="21" t="s">
        <v>402</v>
      </c>
      <c r="D136" s="167">
        <v>0</v>
      </c>
      <c r="E136" s="168">
        <v>0</v>
      </c>
      <c r="F136" s="168">
        <v>0</v>
      </c>
      <c r="G136" s="168">
        <v>0</v>
      </c>
      <c r="H136" s="169" t="str">
        <f t="shared" si="18"/>
        <v/>
      </c>
      <c r="I136" s="170">
        <v>568</v>
      </c>
      <c r="J136" s="171">
        <v>548</v>
      </c>
      <c r="K136" s="171">
        <v>119</v>
      </c>
      <c r="L136" s="172">
        <f t="shared" si="19"/>
        <v>0.21715328467153286</v>
      </c>
      <c r="M136" s="173">
        <v>0</v>
      </c>
      <c r="N136" s="171">
        <v>7</v>
      </c>
      <c r="O136" s="174">
        <f t="shared" si="20"/>
        <v>1.2612612612612612E-2</v>
      </c>
      <c r="P136" s="175">
        <f t="shared" si="21"/>
        <v>568</v>
      </c>
      <c r="Q136" s="176">
        <f t="shared" si="22"/>
        <v>548</v>
      </c>
      <c r="R136" s="176">
        <f t="shared" si="23"/>
        <v>7</v>
      </c>
      <c r="S136" s="177">
        <f t="shared" si="24"/>
        <v>1.2612612612612612E-2</v>
      </c>
      <c r="T136" s="118"/>
    </row>
    <row r="137" spans="1:20" x14ac:dyDescent="0.25">
      <c r="A137" s="19" t="s">
        <v>424</v>
      </c>
      <c r="B137" s="20" t="s">
        <v>396</v>
      </c>
      <c r="C137" s="21" t="s">
        <v>405</v>
      </c>
      <c r="D137" s="167">
        <v>1</v>
      </c>
      <c r="E137" s="168">
        <v>1</v>
      </c>
      <c r="F137" s="168">
        <v>0</v>
      </c>
      <c r="G137" s="168">
        <v>0</v>
      </c>
      <c r="H137" s="169">
        <f t="shared" si="18"/>
        <v>0</v>
      </c>
      <c r="I137" s="170">
        <v>1232</v>
      </c>
      <c r="J137" s="171">
        <v>993</v>
      </c>
      <c r="K137" s="171">
        <v>232</v>
      </c>
      <c r="L137" s="172">
        <f t="shared" si="19"/>
        <v>0.23363544813695872</v>
      </c>
      <c r="M137" s="173">
        <v>0</v>
      </c>
      <c r="N137" s="171">
        <v>149</v>
      </c>
      <c r="O137" s="174">
        <f t="shared" si="20"/>
        <v>0.13047285464098074</v>
      </c>
      <c r="P137" s="175">
        <f t="shared" si="21"/>
        <v>1233</v>
      </c>
      <c r="Q137" s="176">
        <f t="shared" si="22"/>
        <v>994</v>
      </c>
      <c r="R137" s="176">
        <f t="shared" si="23"/>
        <v>149</v>
      </c>
      <c r="S137" s="177">
        <f t="shared" si="24"/>
        <v>0.13035870516185477</v>
      </c>
      <c r="T137" s="118"/>
    </row>
    <row r="138" spans="1:20" x14ac:dyDescent="0.25">
      <c r="A138" s="19" t="s">
        <v>424</v>
      </c>
      <c r="B138" s="20" t="s">
        <v>396</v>
      </c>
      <c r="C138" s="21" t="s">
        <v>409</v>
      </c>
      <c r="D138" s="167">
        <v>0</v>
      </c>
      <c r="E138" s="168">
        <v>0</v>
      </c>
      <c r="F138" s="168">
        <v>0</v>
      </c>
      <c r="G138" s="168">
        <v>0</v>
      </c>
      <c r="H138" s="169" t="str">
        <f t="shared" si="18"/>
        <v/>
      </c>
      <c r="I138" s="170">
        <v>575</v>
      </c>
      <c r="J138" s="171">
        <v>483</v>
      </c>
      <c r="K138" s="171">
        <v>92</v>
      </c>
      <c r="L138" s="172">
        <f t="shared" si="19"/>
        <v>0.19047619047619047</v>
      </c>
      <c r="M138" s="173">
        <v>0</v>
      </c>
      <c r="N138" s="171">
        <v>71</v>
      </c>
      <c r="O138" s="174">
        <f t="shared" si="20"/>
        <v>0.12815884476534295</v>
      </c>
      <c r="P138" s="175">
        <f t="shared" si="21"/>
        <v>575</v>
      </c>
      <c r="Q138" s="176">
        <f t="shared" si="22"/>
        <v>483</v>
      </c>
      <c r="R138" s="176">
        <f t="shared" si="23"/>
        <v>71</v>
      </c>
      <c r="S138" s="177">
        <f t="shared" si="24"/>
        <v>0.12815884476534295</v>
      </c>
      <c r="T138" s="118"/>
    </row>
    <row r="139" spans="1:20" x14ac:dyDescent="0.25">
      <c r="A139" s="19" t="s">
        <v>424</v>
      </c>
      <c r="B139" s="20" t="s">
        <v>416</v>
      </c>
      <c r="C139" s="21" t="s">
        <v>417</v>
      </c>
      <c r="D139" s="167">
        <v>0</v>
      </c>
      <c r="E139" s="168">
        <v>0</v>
      </c>
      <c r="F139" s="168">
        <v>0</v>
      </c>
      <c r="G139" s="168">
        <v>0</v>
      </c>
      <c r="H139" s="169" t="str">
        <f t="shared" si="18"/>
        <v/>
      </c>
      <c r="I139" s="170">
        <v>1565</v>
      </c>
      <c r="J139" s="171">
        <v>1311</v>
      </c>
      <c r="K139" s="171">
        <v>381</v>
      </c>
      <c r="L139" s="172">
        <f t="shared" si="19"/>
        <v>0.29061784897025172</v>
      </c>
      <c r="M139" s="173">
        <v>0</v>
      </c>
      <c r="N139" s="171">
        <v>233</v>
      </c>
      <c r="O139" s="174">
        <f t="shared" si="20"/>
        <v>0.15090673575129535</v>
      </c>
      <c r="P139" s="175">
        <f t="shared" si="21"/>
        <v>1565</v>
      </c>
      <c r="Q139" s="176">
        <f t="shared" si="22"/>
        <v>1311</v>
      </c>
      <c r="R139" s="176">
        <f t="shared" si="23"/>
        <v>233</v>
      </c>
      <c r="S139" s="177">
        <f t="shared" si="24"/>
        <v>0.15090673575129535</v>
      </c>
      <c r="T139" s="118"/>
    </row>
    <row r="140" spans="1:20" x14ac:dyDescent="0.25">
      <c r="A140" s="19" t="s">
        <v>425</v>
      </c>
      <c r="B140" s="20" t="s">
        <v>4</v>
      </c>
      <c r="C140" s="21" t="s">
        <v>5</v>
      </c>
      <c r="D140" s="167">
        <v>0</v>
      </c>
      <c r="E140" s="168">
        <v>0</v>
      </c>
      <c r="F140" s="168">
        <v>0</v>
      </c>
      <c r="G140" s="168">
        <v>0</v>
      </c>
      <c r="H140" s="169" t="str">
        <f t="shared" si="18"/>
        <v/>
      </c>
      <c r="I140" s="170">
        <v>227</v>
      </c>
      <c r="J140" s="171">
        <v>202</v>
      </c>
      <c r="K140" s="171">
        <v>185</v>
      </c>
      <c r="L140" s="172">
        <f t="shared" si="19"/>
        <v>0.91584158415841588</v>
      </c>
      <c r="M140" s="173">
        <v>0</v>
      </c>
      <c r="N140" s="171">
        <v>9</v>
      </c>
      <c r="O140" s="174">
        <f t="shared" si="20"/>
        <v>4.2654028436018961E-2</v>
      </c>
      <c r="P140" s="175">
        <f t="shared" si="21"/>
        <v>227</v>
      </c>
      <c r="Q140" s="176">
        <f t="shared" si="22"/>
        <v>202</v>
      </c>
      <c r="R140" s="176">
        <f t="shared" si="23"/>
        <v>9</v>
      </c>
      <c r="S140" s="177">
        <f t="shared" si="24"/>
        <v>4.2654028436018961E-2</v>
      </c>
      <c r="T140" s="118"/>
    </row>
    <row r="141" spans="1:20" x14ac:dyDescent="0.25">
      <c r="A141" s="19" t="s">
        <v>425</v>
      </c>
      <c r="B141" s="20" t="s">
        <v>6</v>
      </c>
      <c r="C141" s="21" t="s">
        <v>7</v>
      </c>
      <c r="D141" s="167">
        <v>0</v>
      </c>
      <c r="E141" s="168">
        <v>0</v>
      </c>
      <c r="F141" s="168">
        <v>0</v>
      </c>
      <c r="G141" s="168">
        <v>0</v>
      </c>
      <c r="H141" s="169" t="str">
        <f t="shared" si="18"/>
        <v/>
      </c>
      <c r="I141" s="170">
        <v>1372</v>
      </c>
      <c r="J141" s="171">
        <v>694</v>
      </c>
      <c r="K141" s="171">
        <v>63</v>
      </c>
      <c r="L141" s="172">
        <f t="shared" si="19"/>
        <v>9.077809798270893E-2</v>
      </c>
      <c r="M141" s="173">
        <v>0</v>
      </c>
      <c r="N141" s="171">
        <v>656</v>
      </c>
      <c r="O141" s="174">
        <f t="shared" si="20"/>
        <v>0.48592592592592593</v>
      </c>
      <c r="P141" s="175">
        <f t="shared" si="21"/>
        <v>1372</v>
      </c>
      <c r="Q141" s="176">
        <f t="shared" si="22"/>
        <v>694</v>
      </c>
      <c r="R141" s="176">
        <f t="shared" si="23"/>
        <v>656</v>
      </c>
      <c r="S141" s="177">
        <f t="shared" si="24"/>
        <v>0.48592592592592593</v>
      </c>
      <c r="T141" s="118"/>
    </row>
    <row r="142" spans="1:20" x14ac:dyDescent="0.25">
      <c r="A142" s="19" t="s">
        <v>425</v>
      </c>
      <c r="B142" s="20" t="s">
        <v>8</v>
      </c>
      <c r="C142" s="21" t="s">
        <v>9</v>
      </c>
      <c r="D142" s="167">
        <v>0</v>
      </c>
      <c r="E142" s="168">
        <v>0</v>
      </c>
      <c r="F142" s="168">
        <v>0</v>
      </c>
      <c r="G142" s="168">
        <v>0</v>
      </c>
      <c r="H142" s="169" t="str">
        <f t="shared" si="18"/>
        <v/>
      </c>
      <c r="I142" s="170">
        <v>41</v>
      </c>
      <c r="J142" s="171">
        <v>20</v>
      </c>
      <c r="K142" s="171">
        <v>14</v>
      </c>
      <c r="L142" s="172">
        <f t="shared" si="19"/>
        <v>0.7</v>
      </c>
      <c r="M142" s="173">
        <v>11</v>
      </c>
      <c r="N142" s="171">
        <v>19</v>
      </c>
      <c r="O142" s="174">
        <f t="shared" si="20"/>
        <v>0.38</v>
      </c>
      <c r="P142" s="175">
        <f t="shared" si="21"/>
        <v>41</v>
      </c>
      <c r="Q142" s="176">
        <f t="shared" si="22"/>
        <v>31</v>
      </c>
      <c r="R142" s="176">
        <f t="shared" si="23"/>
        <v>19</v>
      </c>
      <c r="S142" s="177">
        <f t="shared" si="24"/>
        <v>0.38</v>
      </c>
      <c r="T142" s="118"/>
    </row>
    <row r="143" spans="1:20" x14ac:dyDescent="0.25">
      <c r="A143" s="19" t="s">
        <v>425</v>
      </c>
      <c r="B143" s="20" t="s">
        <v>17</v>
      </c>
      <c r="C143" s="21" t="s">
        <v>18</v>
      </c>
      <c r="D143" s="167">
        <v>0</v>
      </c>
      <c r="E143" s="168">
        <v>0</v>
      </c>
      <c r="F143" s="168">
        <v>0</v>
      </c>
      <c r="G143" s="168">
        <v>0</v>
      </c>
      <c r="H143" s="169" t="str">
        <f t="shared" si="18"/>
        <v/>
      </c>
      <c r="I143" s="170">
        <v>7374</v>
      </c>
      <c r="J143" s="171">
        <v>7034</v>
      </c>
      <c r="K143" s="171">
        <v>938</v>
      </c>
      <c r="L143" s="172">
        <f t="shared" si="19"/>
        <v>0.13335228888257036</v>
      </c>
      <c r="M143" s="173">
        <v>2</v>
      </c>
      <c r="N143" s="171">
        <v>292</v>
      </c>
      <c r="O143" s="174">
        <f t="shared" si="20"/>
        <v>3.9847161572052404E-2</v>
      </c>
      <c r="P143" s="175">
        <f t="shared" si="21"/>
        <v>7374</v>
      </c>
      <c r="Q143" s="176">
        <f t="shared" si="22"/>
        <v>7036</v>
      </c>
      <c r="R143" s="176">
        <f t="shared" si="23"/>
        <v>292</v>
      </c>
      <c r="S143" s="177">
        <f t="shared" si="24"/>
        <v>3.9847161572052404E-2</v>
      </c>
      <c r="T143" s="118"/>
    </row>
    <row r="144" spans="1:20" x14ac:dyDescent="0.25">
      <c r="A144" s="19" t="s">
        <v>425</v>
      </c>
      <c r="B144" s="20" t="s">
        <v>10</v>
      </c>
      <c r="C144" s="21" t="s">
        <v>11</v>
      </c>
      <c r="D144" s="167">
        <v>0</v>
      </c>
      <c r="E144" s="168">
        <v>0</v>
      </c>
      <c r="F144" s="168">
        <v>0</v>
      </c>
      <c r="G144" s="168">
        <v>0</v>
      </c>
      <c r="H144" s="169" t="str">
        <f t="shared" si="18"/>
        <v/>
      </c>
      <c r="I144" s="170">
        <v>42</v>
      </c>
      <c r="J144" s="171">
        <v>35</v>
      </c>
      <c r="K144" s="171">
        <v>3</v>
      </c>
      <c r="L144" s="172">
        <f t="shared" si="19"/>
        <v>8.5714285714285715E-2</v>
      </c>
      <c r="M144" s="173">
        <v>0</v>
      </c>
      <c r="N144" s="171">
        <v>0</v>
      </c>
      <c r="O144" s="174">
        <f t="shared" si="20"/>
        <v>0</v>
      </c>
      <c r="P144" s="175">
        <f t="shared" si="21"/>
        <v>42</v>
      </c>
      <c r="Q144" s="176">
        <f t="shared" si="22"/>
        <v>35</v>
      </c>
      <c r="R144" s="176" t="str">
        <f t="shared" si="23"/>
        <v/>
      </c>
      <c r="S144" s="177" t="str">
        <f t="shared" si="24"/>
        <v/>
      </c>
      <c r="T144" s="118"/>
    </row>
    <row r="145" spans="1:20" x14ac:dyDescent="0.25">
      <c r="A145" s="19" t="s">
        <v>425</v>
      </c>
      <c r="B145" s="20" t="s">
        <v>25</v>
      </c>
      <c r="C145" s="21" t="s">
        <v>26</v>
      </c>
      <c r="D145" s="167">
        <v>0</v>
      </c>
      <c r="E145" s="168">
        <v>0</v>
      </c>
      <c r="F145" s="168">
        <v>0</v>
      </c>
      <c r="G145" s="168">
        <v>0</v>
      </c>
      <c r="H145" s="169" t="str">
        <f t="shared" si="18"/>
        <v/>
      </c>
      <c r="I145" s="170">
        <v>1341</v>
      </c>
      <c r="J145" s="171">
        <v>919</v>
      </c>
      <c r="K145" s="171">
        <v>177</v>
      </c>
      <c r="L145" s="172">
        <f t="shared" si="19"/>
        <v>0.19260065288356909</v>
      </c>
      <c r="M145" s="173">
        <v>8</v>
      </c>
      <c r="N145" s="171">
        <v>328</v>
      </c>
      <c r="O145" s="174">
        <f t="shared" si="20"/>
        <v>0.26135458167330677</v>
      </c>
      <c r="P145" s="175">
        <f t="shared" si="21"/>
        <v>1341</v>
      </c>
      <c r="Q145" s="176">
        <f t="shared" si="22"/>
        <v>927</v>
      </c>
      <c r="R145" s="176">
        <f t="shared" si="23"/>
        <v>328</v>
      </c>
      <c r="S145" s="177">
        <f t="shared" si="24"/>
        <v>0.26135458167330677</v>
      </c>
      <c r="T145" s="118"/>
    </row>
    <row r="146" spans="1:20" x14ac:dyDescent="0.25">
      <c r="A146" s="19" t="s">
        <v>425</v>
      </c>
      <c r="B146" s="20" t="s">
        <v>31</v>
      </c>
      <c r="C146" s="21" t="s">
        <v>34</v>
      </c>
      <c r="D146" s="167">
        <v>0</v>
      </c>
      <c r="E146" s="168">
        <v>0</v>
      </c>
      <c r="F146" s="168">
        <v>0</v>
      </c>
      <c r="G146" s="168">
        <v>0</v>
      </c>
      <c r="H146" s="169" t="str">
        <f t="shared" si="18"/>
        <v/>
      </c>
      <c r="I146" s="170">
        <v>5741</v>
      </c>
      <c r="J146" s="171">
        <v>5486</v>
      </c>
      <c r="K146" s="171">
        <v>1954</v>
      </c>
      <c r="L146" s="172">
        <f t="shared" si="19"/>
        <v>0.35617936565803865</v>
      </c>
      <c r="M146" s="173">
        <v>0</v>
      </c>
      <c r="N146" s="171">
        <v>78</v>
      </c>
      <c r="O146" s="174">
        <f t="shared" si="20"/>
        <v>1.4018691588785047E-2</v>
      </c>
      <c r="P146" s="175">
        <f t="shared" si="21"/>
        <v>5741</v>
      </c>
      <c r="Q146" s="176">
        <f t="shared" si="22"/>
        <v>5486</v>
      </c>
      <c r="R146" s="176">
        <f t="shared" si="23"/>
        <v>78</v>
      </c>
      <c r="S146" s="177">
        <f t="shared" si="24"/>
        <v>1.4018691588785047E-2</v>
      </c>
      <c r="T146" s="118"/>
    </row>
    <row r="147" spans="1:20" ht="30" x14ac:dyDescent="0.25">
      <c r="A147" s="19" t="s">
        <v>425</v>
      </c>
      <c r="B147" s="20" t="s">
        <v>42</v>
      </c>
      <c r="C147" s="21" t="s">
        <v>46</v>
      </c>
      <c r="D147" s="167">
        <v>0</v>
      </c>
      <c r="E147" s="168">
        <v>0</v>
      </c>
      <c r="F147" s="168">
        <v>0</v>
      </c>
      <c r="G147" s="168">
        <v>0</v>
      </c>
      <c r="H147" s="169" t="str">
        <f t="shared" si="18"/>
        <v/>
      </c>
      <c r="I147" s="170">
        <v>545</v>
      </c>
      <c r="J147" s="171">
        <v>461</v>
      </c>
      <c r="K147" s="171">
        <v>390</v>
      </c>
      <c r="L147" s="172">
        <f t="shared" si="19"/>
        <v>0.84598698481561818</v>
      </c>
      <c r="M147" s="173">
        <v>0</v>
      </c>
      <c r="N147" s="171">
        <v>78</v>
      </c>
      <c r="O147" s="174">
        <f t="shared" si="20"/>
        <v>0.14471243042671614</v>
      </c>
      <c r="P147" s="175">
        <f t="shared" si="21"/>
        <v>545</v>
      </c>
      <c r="Q147" s="176">
        <f t="shared" si="22"/>
        <v>461</v>
      </c>
      <c r="R147" s="176">
        <f t="shared" si="23"/>
        <v>78</v>
      </c>
      <c r="S147" s="177">
        <f t="shared" si="24"/>
        <v>0.14471243042671614</v>
      </c>
      <c r="T147" s="118"/>
    </row>
    <row r="148" spans="1:20" x14ac:dyDescent="0.25">
      <c r="A148" s="19" t="s">
        <v>425</v>
      </c>
      <c r="B148" s="20" t="s">
        <v>50</v>
      </c>
      <c r="C148" s="21" t="s">
        <v>52</v>
      </c>
      <c r="D148" s="167">
        <v>0</v>
      </c>
      <c r="E148" s="168">
        <v>0</v>
      </c>
      <c r="F148" s="168">
        <v>0</v>
      </c>
      <c r="G148" s="168">
        <v>0</v>
      </c>
      <c r="H148" s="169" t="str">
        <f t="shared" si="18"/>
        <v/>
      </c>
      <c r="I148" s="170">
        <v>82</v>
      </c>
      <c r="J148" s="171">
        <v>74</v>
      </c>
      <c r="K148" s="171">
        <v>68</v>
      </c>
      <c r="L148" s="172">
        <f t="shared" si="19"/>
        <v>0.91891891891891897</v>
      </c>
      <c r="M148" s="173">
        <v>0</v>
      </c>
      <c r="N148" s="171">
        <v>7</v>
      </c>
      <c r="O148" s="174">
        <f t="shared" si="20"/>
        <v>8.6419753086419748E-2</v>
      </c>
      <c r="P148" s="175">
        <f t="shared" si="21"/>
        <v>82</v>
      </c>
      <c r="Q148" s="176">
        <f t="shared" si="22"/>
        <v>74</v>
      </c>
      <c r="R148" s="176">
        <f t="shared" si="23"/>
        <v>7</v>
      </c>
      <c r="S148" s="177">
        <f t="shared" si="24"/>
        <v>8.6419753086419748E-2</v>
      </c>
      <c r="T148" s="118"/>
    </row>
    <row r="149" spans="1:20" x14ac:dyDescent="0.25">
      <c r="A149" s="19" t="s">
        <v>425</v>
      </c>
      <c r="B149" s="20" t="s">
        <v>70</v>
      </c>
      <c r="C149" s="21" t="s">
        <v>73</v>
      </c>
      <c r="D149" s="167">
        <v>0</v>
      </c>
      <c r="E149" s="168">
        <v>0</v>
      </c>
      <c r="F149" s="168">
        <v>0</v>
      </c>
      <c r="G149" s="168">
        <v>0</v>
      </c>
      <c r="H149" s="169" t="str">
        <f t="shared" si="18"/>
        <v/>
      </c>
      <c r="I149" s="170">
        <v>5</v>
      </c>
      <c r="J149" s="171">
        <v>5</v>
      </c>
      <c r="K149" s="171">
        <v>0</v>
      </c>
      <c r="L149" s="172">
        <f t="shared" si="19"/>
        <v>0</v>
      </c>
      <c r="M149" s="173">
        <v>0</v>
      </c>
      <c r="N149" s="171">
        <v>0</v>
      </c>
      <c r="O149" s="174">
        <f t="shared" si="20"/>
        <v>0</v>
      </c>
      <c r="P149" s="175">
        <f t="shared" si="21"/>
        <v>5</v>
      </c>
      <c r="Q149" s="176">
        <f t="shared" si="22"/>
        <v>5</v>
      </c>
      <c r="R149" s="176" t="str">
        <f t="shared" si="23"/>
        <v/>
      </c>
      <c r="S149" s="177" t="str">
        <f t="shared" si="24"/>
        <v/>
      </c>
      <c r="T149" s="118"/>
    </row>
    <row r="150" spans="1:20" x14ac:dyDescent="0.25">
      <c r="A150" s="19" t="s">
        <v>425</v>
      </c>
      <c r="B150" s="20" t="s">
        <v>70</v>
      </c>
      <c r="C150" s="21" t="s">
        <v>74</v>
      </c>
      <c r="D150" s="167">
        <v>0</v>
      </c>
      <c r="E150" s="168">
        <v>0</v>
      </c>
      <c r="F150" s="168">
        <v>0</v>
      </c>
      <c r="G150" s="168">
        <v>0</v>
      </c>
      <c r="H150" s="169" t="str">
        <f t="shared" si="18"/>
        <v/>
      </c>
      <c r="I150" s="170">
        <v>185</v>
      </c>
      <c r="J150" s="171">
        <v>165</v>
      </c>
      <c r="K150" s="171">
        <v>59</v>
      </c>
      <c r="L150" s="172">
        <f t="shared" si="19"/>
        <v>0.3575757575757576</v>
      </c>
      <c r="M150" s="173">
        <v>0</v>
      </c>
      <c r="N150" s="171">
        <v>7</v>
      </c>
      <c r="O150" s="174">
        <f t="shared" si="20"/>
        <v>4.0697674418604654E-2</v>
      </c>
      <c r="P150" s="175">
        <f t="shared" si="21"/>
        <v>185</v>
      </c>
      <c r="Q150" s="176">
        <f t="shared" si="22"/>
        <v>165</v>
      </c>
      <c r="R150" s="176">
        <f t="shared" si="23"/>
        <v>7</v>
      </c>
      <c r="S150" s="177">
        <f t="shared" si="24"/>
        <v>4.0697674418604654E-2</v>
      </c>
      <c r="T150" s="118"/>
    </row>
    <row r="151" spans="1:20" x14ac:dyDescent="0.25">
      <c r="A151" s="19" t="s">
        <v>425</v>
      </c>
      <c r="B151" s="20" t="s">
        <v>84</v>
      </c>
      <c r="C151" s="21" t="s">
        <v>85</v>
      </c>
      <c r="D151" s="167">
        <v>0</v>
      </c>
      <c r="E151" s="168">
        <v>0</v>
      </c>
      <c r="F151" s="168">
        <v>0</v>
      </c>
      <c r="G151" s="168">
        <v>0</v>
      </c>
      <c r="H151" s="169" t="str">
        <f t="shared" si="18"/>
        <v/>
      </c>
      <c r="I151" s="170">
        <v>1712</v>
      </c>
      <c r="J151" s="171">
        <v>1471</v>
      </c>
      <c r="K151" s="171">
        <v>192</v>
      </c>
      <c r="L151" s="172">
        <f t="shared" si="19"/>
        <v>0.13052345343303876</v>
      </c>
      <c r="M151" s="173">
        <v>1</v>
      </c>
      <c r="N151" s="171">
        <v>192</v>
      </c>
      <c r="O151" s="174">
        <f t="shared" si="20"/>
        <v>0.11538461538461539</v>
      </c>
      <c r="P151" s="175">
        <f t="shared" si="21"/>
        <v>1712</v>
      </c>
      <c r="Q151" s="176">
        <f t="shared" si="22"/>
        <v>1472</v>
      </c>
      <c r="R151" s="176">
        <f t="shared" si="23"/>
        <v>192</v>
      </c>
      <c r="S151" s="177">
        <f t="shared" si="24"/>
        <v>0.11538461538461539</v>
      </c>
      <c r="T151" s="118"/>
    </row>
    <row r="152" spans="1:20" x14ac:dyDescent="0.25">
      <c r="A152" s="19" t="s">
        <v>425</v>
      </c>
      <c r="B152" s="20" t="s">
        <v>84</v>
      </c>
      <c r="C152" s="21" t="s">
        <v>89</v>
      </c>
      <c r="D152" s="167">
        <v>0</v>
      </c>
      <c r="E152" s="168">
        <v>0</v>
      </c>
      <c r="F152" s="168">
        <v>0</v>
      </c>
      <c r="G152" s="168">
        <v>0</v>
      </c>
      <c r="H152" s="169" t="str">
        <f t="shared" si="18"/>
        <v/>
      </c>
      <c r="I152" s="170">
        <v>1975</v>
      </c>
      <c r="J152" s="171">
        <v>1794</v>
      </c>
      <c r="K152" s="171">
        <v>671</v>
      </c>
      <c r="L152" s="172">
        <f t="shared" si="19"/>
        <v>0.37402452619843923</v>
      </c>
      <c r="M152" s="173">
        <v>0</v>
      </c>
      <c r="N152" s="171">
        <v>158</v>
      </c>
      <c r="O152" s="174">
        <f t="shared" si="20"/>
        <v>8.0942622950819679E-2</v>
      </c>
      <c r="P152" s="175">
        <f t="shared" si="21"/>
        <v>1975</v>
      </c>
      <c r="Q152" s="176">
        <f t="shared" si="22"/>
        <v>1794</v>
      </c>
      <c r="R152" s="176">
        <f t="shared" si="23"/>
        <v>158</v>
      </c>
      <c r="S152" s="177">
        <f t="shared" si="24"/>
        <v>8.0942622950819679E-2</v>
      </c>
      <c r="T152" s="118"/>
    </row>
    <row r="153" spans="1:20" x14ac:dyDescent="0.25">
      <c r="A153" s="19" t="s">
        <v>425</v>
      </c>
      <c r="B153" s="20" t="s">
        <v>108</v>
      </c>
      <c r="C153" s="21" t="s">
        <v>109</v>
      </c>
      <c r="D153" s="167">
        <v>0</v>
      </c>
      <c r="E153" s="168">
        <v>0</v>
      </c>
      <c r="F153" s="168">
        <v>0</v>
      </c>
      <c r="G153" s="168">
        <v>0</v>
      </c>
      <c r="H153" s="169" t="str">
        <f t="shared" si="18"/>
        <v/>
      </c>
      <c r="I153" s="170">
        <v>208</v>
      </c>
      <c r="J153" s="171">
        <v>165</v>
      </c>
      <c r="K153" s="171">
        <v>24</v>
      </c>
      <c r="L153" s="172">
        <f t="shared" si="19"/>
        <v>0.14545454545454545</v>
      </c>
      <c r="M153" s="173">
        <v>0</v>
      </c>
      <c r="N153" s="171">
        <v>20</v>
      </c>
      <c r="O153" s="174">
        <f t="shared" si="20"/>
        <v>0.10810810810810811</v>
      </c>
      <c r="P153" s="175">
        <f t="shared" si="21"/>
        <v>208</v>
      </c>
      <c r="Q153" s="176">
        <f t="shared" si="22"/>
        <v>165</v>
      </c>
      <c r="R153" s="176">
        <f t="shared" si="23"/>
        <v>20</v>
      </c>
      <c r="S153" s="177">
        <f t="shared" si="24"/>
        <v>0.10810810810810811</v>
      </c>
      <c r="T153" s="118"/>
    </row>
    <row r="154" spans="1:20" x14ac:dyDescent="0.25">
      <c r="A154" s="19" t="s">
        <v>425</v>
      </c>
      <c r="B154" s="20" t="s">
        <v>110</v>
      </c>
      <c r="C154" s="21" t="s">
        <v>111</v>
      </c>
      <c r="D154" s="167">
        <v>0</v>
      </c>
      <c r="E154" s="168">
        <v>0</v>
      </c>
      <c r="F154" s="168">
        <v>0</v>
      </c>
      <c r="G154" s="168">
        <v>0</v>
      </c>
      <c r="H154" s="169" t="str">
        <f t="shared" si="18"/>
        <v/>
      </c>
      <c r="I154" s="170">
        <v>880</v>
      </c>
      <c r="J154" s="171">
        <v>818</v>
      </c>
      <c r="K154" s="171">
        <v>243</v>
      </c>
      <c r="L154" s="172">
        <f t="shared" si="19"/>
        <v>0.29706601466992666</v>
      </c>
      <c r="M154" s="173">
        <v>0</v>
      </c>
      <c r="N154" s="171">
        <v>35</v>
      </c>
      <c r="O154" s="174">
        <f t="shared" si="20"/>
        <v>4.1031652989449004E-2</v>
      </c>
      <c r="P154" s="175">
        <f t="shared" si="21"/>
        <v>880</v>
      </c>
      <c r="Q154" s="176">
        <f t="shared" si="22"/>
        <v>818</v>
      </c>
      <c r="R154" s="176">
        <f t="shared" si="23"/>
        <v>35</v>
      </c>
      <c r="S154" s="177">
        <f t="shared" si="24"/>
        <v>4.1031652989449004E-2</v>
      </c>
      <c r="T154" s="118"/>
    </row>
    <row r="155" spans="1:20" x14ac:dyDescent="0.25">
      <c r="A155" s="19" t="s">
        <v>425</v>
      </c>
      <c r="B155" s="20" t="s">
        <v>121</v>
      </c>
      <c r="C155" s="21" t="s">
        <v>123</v>
      </c>
      <c r="D155" s="167">
        <v>0</v>
      </c>
      <c r="E155" s="168">
        <v>0</v>
      </c>
      <c r="F155" s="168">
        <v>0</v>
      </c>
      <c r="G155" s="168">
        <v>0</v>
      </c>
      <c r="H155" s="169" t="str">
        <f t="shared" si="18"/>
        <v/>
      </c>
      <c r="I155" s="170">
        <v>2100</v>
      </c>
      <c r="J155" s="171">
        <v>1532</v>
      </c>
      <c r="K155" s="171">
        <v>208</v>
      </c>
      <c r="L155" s="172">
        <f t="shared" si="19"/>
        <v>0.13577023498694518</v>
      </c>
      <c r="M155" s="173">
        <v>1</v>
      </c>
      <c r="N155" s="171">
        <v>551</v>
      </c>
      <c r="O155" s="174">
        <f t="shared" si="20"/>
        <v>0.2643953934740883</v>
      </c>
      <c r="P155" s="175">
        <f t="shared" si="21"/>
        <v>2100</v>
      </c>
      <c r="Q155" s="176">
        <f t="shared" si="22"/>
        <v>1533</v>
      </c>
      <c r="R155" s="176">
        <f t="shared" si="23"/>
        <v>551</v>
      </c>
      <c r="S155" s="177">
        <f t="shared" si="24"/>
        <v>0.2643953934740883</v>
      </c>
      <c r="T155" s="118"/>
    </row>
    <row r="156" spans="1:20" x14ac:dyDescent="0.25">
      <c r="A156" s="19" t="s">
        <v>425</v>
      </c>
      <c r="B156" s="20" t="s">
        <v>136</v>
      </c>
      <c r="C156" s="21" t="s">
        <v>138</v>
      </c>
      <c r="D156" s="167">
        <v>0</v>
      </c>
      <c r="E156" s="168">
        <v>0</v>
      </c>
      <c r="F156" s="168">
        <v>0</v>
      </c>
      <c r="G156" s="168">
        <v>0</v>
      </c>
      <c r="H156" s="169" t="str">
        <f t="shared" si="18"/>
        <v/>
      </c>
      <c r="I156" s="170">
        <v>6</v>
      </c>
      <c r="J156" s="171">
        <v>5</v>
      </c>
      <c r="K156" s="171">
        <v>1</v>
      </c>
      <c r="L156" s="172">
        <f t="shared" si="19"/>
        <v>0.2</v>
      </c>
      <c r="M156" s="173">
        <v>0</v>
      </c>
      <c r="N156" s="171">
        <v>0</v>
      </c>
      <c r="O156" s="174">
        <f t="shared" si="20"/>
        <v>0</v>
      </c>
      <c r="P156" s="175">
        <f t="shared" si="21"/>
        <v>6</v>
      </c>
      <c r="Q156" s="176">
        <f t="shared" si="22"/>
        <v>5</v>
      </c>
      <c r="R156" s="176" t="str">
        <f t="shared" si="23"/>
        <v/>
      </c>
      <c r="S156" s="177" t="str">
        <f t="shared" si="24"/>
        <v/>
      </c>
      <c r="T156" s="118"/>
    </row>
    <row r="157" spans="1:20" x14ac:dyDescent="0.25">
      <c r="A157" s="19" t="s">
        <v>425</v>
      </c>
      <c r="B157" s="20" t="s">
        <v>141</v>
      </c>
      <c r="C157" s="21" t="s">
        <v>142</v>
      </c>
      <c r="D157" s="167">
        <v>0</v>
      </c>
      <c r="E157" s="168">
        <v>0</v>
      </c>
      <c r="F157" s="168">
        <v>0</v>
      </c>
      <c r="G157" s="168">
        <v>0</v>
      </c>
      <c r="H157" s="169" t="str">
        <f t="shared" si="18"/>
        <v/>
      </c>
      <c r="I157" s="170">
        <v>255</v>
      </c>
      <c r="J157" s="171">
        <v>191</v>
      </c>
      <c r="K157" s="171">
        <v>56</v>
      </c>
      <c r="L157" s="172">
        <f t="shared" si="19"/>
        <v>0.29319371727748689</v>
      </c>
      <c r="M157" s="173">
        <v>0</v>
      </c>
      <c r="N157" s="171">
        <v>52</v>
      </c>
      <c r="O157" s="174">
        <f t="shared" si="20"/>
        <v>0.2139917695473251</v>
      </c>
      <c r="P157" s="175">
        <f t="shared" si="21"/>
        <v>255</v>
      </c>
      <c r="Q157" s="176">
        <f t="shared" si="22"/>
        <v>191</v>
      </c>
      <c r="R157" s="176">
        <f t="shared" si="23"/>
        <v>52</v>
      </c>
      <c r="S157" s="177">
        <f t="shared" si="24"/>
        <v>0.2139917695473251</v>
      </c>
      <c r="T157" s="118"/>
    </row>
    <row r="158" spans="1:20" x14ac:dyDescent="0.25">
      <c r="A158" s="19" t="s">
        <v>425</v>
      </c>
      <c r="B158" s="20" t="s">
        <v>143</v>
      </c>
      <c r="C158" s="21" t="s">
        <v>146</v>
      </c>
      <c r="D158" s="167">
        <v>0</v>
      </c>
      <c r="E158" s="168">
        <v>0</v>
      </c>
      <c r="F158" s="168">
        <v>0</v>
      </c>
      <c r="G158" s="168">
        <v>0</v>
      </c>
      <c r="H158" s="169" t="str">
        <f t="shared" si="18"/>
        <v/>
      </c>
      <c r="I158" s="170">
        <v>6</v>
      </c>
      <c r="J158" s="171">
        <v>5</v>
      </c>
      <c r="K158" s="171">
        <v>0</v>
      </c>
      <c r="L158" s="172">
        <f t="shared" si="19"/>
        <v>0</v>
      </c>
      <c r="M158" s="173">
        <v>5</v>
      </c>
      <c r="N158" s="171">
        <v>0</v>
      </c>
      <c r="O158" s="174">
        <f t="shared" si="20"/>
        <v>0</v>
      </c>
      <c r="P158" s="175">
        <f t="shared" si="21"/>
        <v>6</v>
      </c>
      <c r="Q158" s="176">
        <f t="shared" si="22"/>
        <v>10</v>
      </c>
      <c r="R158" s="176" t="str">
        <f t="shared" si="23"/>
        <v/>
      </c>
      <c r="S158" s="177" t="str">
        <f t="shared" si="24"/>
        <v/>
      </c>
      <c r="T158" s="118"/>
    </row>
    <row r="159" spans="1:20" x14ac:dyDescent="0.25">
      <c r="A159" s="19" t="s">
        <v>425</v>
      </c>
      <c r="B159" s="20" t="s">
        <v>143</v>
      </c>
      <c r="C159" s="21" t="s">
        <v>148</v>
      </c>
      <c r="D159" s="167">
        <v>0</v>
      </c>
      <c r="E159" s="168">
        <v>0</v>
      </c>
      <c r="F159" s="168">
        <v>0</v>
      </c>
      <c r="G159" s="168">
        <v>0</v>
      </c>
      <c r="H159" s="169" t="str">
        <f t="shared" si="18"/>
        <v/>
      </c>
      <c r="I159" s="170">
        <v>1</v>
      </c>
      <c r="J159" s="171">
        <v>1</v>
      </c>
      <c r="K159" s="171">
        <v>0</v>
      </c>
      <c r="L159" s="172">
        <f t="shared" si="19"/>
        <v>0</v>
      </c>
      <c r="M159" s="173">
        <v>1</v>
      </c>
      <c r="N159" s="171">
        <v>0</v>
      </c>
      <c r="O159" s="174">
        <f t="shared" si="20"/>
        <v>0</v>
      </c>
      <c r="P159" s="175">
        <f t="shared" si="21"/>
        <v>1</v>
      </c>
      <c r="Q159" s="176">
        <f t="shared" si="22"/>
        <v>2</v>
      </c>
      <c r="R159" s="176" t="str">
        <f t="shared" si="23"/>
        <v/>
      </c>
      <c r="S159" s="177" t="str">
        <f t="shared" si="24"/>
        <v/>
      </c>
      <c r="T159" s="118"/>
    </row>
    <row r="160" spans="1:20" x14ac:dyDescent="0.25">
      <c r="A160" s="19" t="s">
        <v>425</v>
      </c>
      <c r="B160" s="20" t="s">
        <v>152</v>
      </c>
      <c r="C160" s="21" t="s">
        <v>153</v>
      </c>
      <c r="D160" s="167">
        <v>0</v>
      </c>
      <c r="E160" s="168">
        <v>0</v>
      </c>
      <c r="F160" s="168">
        <v>0</v>
      </c>
      <c r="G160" s="168">
        <v>0</v>
      </c>
      <c r="H160" s="169" t="str">
        <f t="shared" si="18"/>
        <v/>
      </c>
      <c r="I160" s="170">
        <v>39</v>
      </c>
      <c r="J160" s="171">
        <v>28</v>
      </c>
      <c r="K160" s="171">
        <v>17</v>
      </c>
      <c r="L160" s="172">
        <f t="shared" si="19"/>
        <v>0.6071428571428571</v>
      </c>
      <c r="M160" s="173">
        <v>0</v>
      </c>
      <c r="N160" s="171">
        <v>4</v>
      </c>
      <c r="O160" s="174">
        <f t="shared" si="20"/>
        <v>0.125</v>
      </c>
      <c r="P160" s="175">
        <f t="shared" si="21"/>
        <v>39</v>
      </c>
      <c r="Q160" s="176">
        <f t="shared" si="22"/>
        <v>28</v>
      </c>
      <c r="R160" s="176">
        <f t="shared" si="23"/>
        <v>4</v>
      </c>
      <c r="S160" s="177">
        <f t="shared" si="24"/>
        <v>0.125</v>
      </c>
      <c r="T160" s="118"/>
    </row>
    <row r="161" spans="1:20" x14ac:dyDescent="0.25">
      <c r="A161" s="19" t="s">
        <v>425</v>
      </c>
      <c r="B161" s="20" t="s">
        <v>152</v>
      </c>
      <c r="C161" s="21" t="s">
        <v>154</v>
      </c>
      <c r="D161" s="167">
        <v>0</v>
      </c>
      <c r="E161" s="168">
        <v>0</v>
      </c>
      <c r="F161" s="168">
        <v>0</v>
      </c>
      <c r="G161" s="168">
        <v>0</v>
      </c>
      <c r="H161" s="169" t="str">
        <f t="shared" si="18"/>
        <v/>
      </c>
      <c r="I161" s="170">
        <v>1</v>
      </c>
      <c r="J161" s="171">
        <v>1</v>
      </c>
      <c r="K161" s="171">
        <v>1</v>
      </c>
      <c r="L161" s="172">
        <f t="shared" si="19"/>
        <v>1</v>
      </c>
      <c r="M161" s="173">
        <v>0</v>
      </c>
      <c r="N161" s="171">
        <v>0</v>
      </c>
      <c r="O161" s="174">
        <f t="shared" si="20"/>
        <v>0</v>
      </c>
      <c r="P161" s="175">
        <f t="shared" si="21"/>
        <v>1</v>
      </c>
      <c r="Q161" s="176">
        <f t="shared" si="22"/>
        <v>1</v>
      </c>
      <c r="R161" s="176" t="str">
        <f t="shared" si="23"/>
        <v/>
      </c>
      <c r="S161" s="177" t="str">
        <f t="shared" si="24"/>
        <v/>
      </c>
      <c r="T161" s="118"/>
    </row>
    <row r="162" spans="1:20" x14ac:dyDescent="0.25">
      <c r="A162" s="19" t="s">
        <v>425</v>
      </c>
      <c r="B162" s="20" t="s">
        <v>167</v>
      </c>
      <c r="C162" s="21" t="s">
        <v>168</v>
      </c>
      <c r="D162" s="167">
        <v>0</v>
      </c>
      <c r="E162" s="168">
        <v>0</v>
      </c>
      <c r="F162" s="168">
        <v>0</v>
      </c>
      <c r="G162" s="168">
        <v>0</v>
      </c>
      <c r="H162" s="169" t="str">
        <f t="shared" si="18"/>
        <v/>
      </c>
      <c r="I162" s="170">
        <v>1</v>
      </c>
      <c r="J162" s="171">
        <v>1</v>
      </c>
      <c r="K162" s="171">
        <v>0</v>
      </c>
      <c r="L162" s="172">
        <f t="shared" si="19"/>
        <v>0</v>
      </c>
      <c r="M162" s="173">
        <v>0</v>
      </c>
      <c r="N162" s="171">
        <v>0</v>
      </c>
      <c r="O162" s="174">
        <f t="shared" si="20"/>
        <v>0</v>
      </c>
      <c r="P162" s="175">
        <f t="shared" si="21"/>
        <v>1</v>
      </c>
      <c r="Q162" s="176">
        <f t="shared" si="22"/>
        <v>1</v>
      </c>
      <c r="R162" s="176" t="str">
        <f t="shared" si="23"/>
        <v/>
      </c>
      <c r="S162" s="177" t="str">
        <f t="shared" si="24"/>
        <v/>
      </c>
      <c r="T162" s="118"/>
    </row>
    <row r="163" spans="1:20" x14ac:dyDescent="0.25">
      <c r="A163" s="19" t="s">
        <v>425</v>
      </c>
      <c r="B163" s="20" t="s">
        <v>169</v>
      </c>
      <c r="C163" s="21" t="s">
        <v>175</v>
      </c>
      <c r="D163" s="167">
        <v>0</v>
      </c>
      <c r="E163" s="168">
        <v>0</v>
      </c>
      <c r="F163" s="168">
        <v>0</v>
      </c>
      <c r="G163" s="168">
        <v>0</v>
      </c>
      <c r="H163" s="169" t="str">
        <f t="shared" si="18"/>
        <v/>
      </c>
      <c r="I163" s="170">
        <v>3435</v>
      </c>
      <c r="J163" s="171">
        <v>2082</v>
      </c>
      <c r="K163" s="171">
        <v>221</v>
      </c>
      <c r="L163" s="172">
        <f t="shared" si="19"/>
        <v>0.10614793467819404</v>
      </c>
      <c r="M163" s="173">
        <v>0</v>
      </c>
      <c r="N163" s="171">
        <v>1270</v>
      </c>
      <c r="O163" s="174">
        <f t="shared" si="20"/>
        <v>0.37887828162291171</v>
      </c>
      <c r="P163" s="175">
        <f t="shared" si="21"/>
        <v>3435</v>
      </c>
      <c r="Q163" s="176">
        <f t="shared" si="22"/>
        <v>2082</v>
      </c>
      <c r="R163" s="176">
        <f t="shared" si="23"/>
        <v>1270</v>
      </c>
      <c r="S163" s="177">
        <f t="shared" si="24"/>
        <v>0.37887828162291171</v>
      </c>
      <c r="T163" s="118"/>
    </row>
    <row r="164" spans="1:20" x14ac:dyDescent="0.25">
      <c r="A164" s="19" t="s">
        <v>425</v>
      </c>
      <c r="B164" s="20" t="s">
        <v>176</v>
      </c>
      <c r="C164" s="21" t="s">
        <v>177</v>
      </c>
      <c r="D164" s="167">
        <v>0</v>
      </c>
      <c r="E164" s="168">
        <v>0</v>
      </c>
      <c r="F164" s="168">
        <v>0</v>
      </c>
      <c r="G164" s="168">
        <v>0</v>
      </c>
      <c r="H164" s="169" t="str">
        <f t="shared" si="18"/>
        <v/>
      </c>
      <c r="I164" s="170">
        <v>654</v>
      </c>
      <c r="J164" s="171">
        <v>554</v>
      </c>
      <c r="K164" s="171">
        <v>67</v>
      </c>
      <c r="L164" s="172">
        <f t="shared" si="19"/>
        <v>0.12093862815884476</v>
      </c>
      <c r="M164" s="173">
        <v>0</v>
      </c>
      <c r="N164" s="171">
        <v>29</v>
      </c>
      <c r="O164" s="174">
        <f t="shared" si="20"/>
        <v>4.974271012006861E-2</v>
      </c>
      <c r="P164" s="175">
        <f t="shared" si="21"/>
        <v>654</v>
      </c>
      <c r="Q164" s="176">
        <f t="shared" si="22"/>
        <v>554</v>
      </c>
      <c r="R164" s="176">
        <f t="shared" si="23"/>
        <v>29</v>
      </c>
      <c r="S164" s="177">
        <f t="shared" si="24"/>
        <v>4.974271012006861E-2</v>
      </c>
      <c r="T164" s="118"/>
    </row>
    <row r="165" spans="1:20" x14ac:dyDescent="0.25">
      <c r="A165" s="19" t="s">
        <v>425</v>
      </c>
      <c r="B165" s="20" t="s">
        <v>178</v>
      </c>
      <c r="C165" s="21" t="s">
        <v>179</v>
      </c>
      <c r="D165" s="167">
        <v>0</v>
      </c>
      <c r="E165" s="168">
        <v>0</v>
      </c>
      <c r="F165" s="168">
        <v>0</v>
      </c>
      <c r="G165" s="168">
        <v>0</v>
      </c>
      <c r="H165" s="169" t="str">
        <f t="shared" si="18"/>
        <v/>
      </c>
      <c r="I165" s="170">
        <v>1068</v>
      </c>
      <c r="J165" s="171">
        <v>768</v>
      </c>
      <c r="K165" s="171">
        <v>617</v>
      </c>
      <c r="L165" s="172">
        <f t="shared" si="19"/>
        <v>0.80338541666666663</v>
      </c>
      <c r="M165" s="173">
        <v>0</v>
      </c>
      <c r="N165" s="171">
        <v>177</v>
      </c>
      <c r="O165" s="174">
        <f t="shared" si="20"/>
        <v>0.1873015873015873</v>
      </c>
      <c r="P165" s="175">
        <f t="shared" si="21"/>
        <v>1068</v>
      </c>
      <c r="Q165" s="176">
        <f t="shared" si="22"/>
        <v>768</v>
      </c>
      <c r="R165" s="176">
        <f t="shared" si="23"/>
        <v>177</v>
      </c>
      <c r="S165" s="177">
        <f t="shared" si="24"/>
        <v>0.1873015873015873</v>
      </c>
      <c r="T165" s="118"/>
    </row>
    <row r="166" spans="1:20" x14ac:dyDescent="0.25">
      <c r="A166" s="19" t="s">
        <v>425</v>
      </c>
      <c r="B166" s="20" t="s">
        <v>183</v>
      </c>
      <c r="C166" s="21" t="s">
        <v>184</v>
      </c>
      <c r="D166" s="167">
        <v>0</v>
      </c>
      <c r="E166" s="168">
        <v>0</v>
      </c>
      <c r="F166" s="168">
        <v>0</v>
      </c>
      <c r="G166" s="168">
        <v>0</v>
      </c>
      <c r="H166" s="169" t="str">
        <f t="shared" si="18"/>
        <v/>
      </c>
      <c r="I166" s="170">
        <v>312</v>
      </c>
      <c r="J166" s="171">
        <v>281</v>
      </c>
      <c r="K166" s="171">
        <v>180</v>
      </c>
      <c r="L166" s="172">
        <f t="shared" si="19"/>
        <v>0.64056939501779364</v>
      </c>
      <c r="M166" s="173">
        <v>0</v>
      </c>
      <c r="N166" s="171">
        <v>7</v>
      </c>
      <c r="O166" s="174">
        <f t="shared" si="20"/>
        <v>2.4305555555555556E-2</v>
      </c>
      <c r="P166" s="175">
        <f t="shared" si="21"/>
        <v>312</v>
      </c>
      <c r="Q166" s="176">
        <f t="shared" si="22"/>
        <v>281</v>
      </c>
      <c r="R166" s="176">
        <f t="shared" si="23"/>
        <v>7</v>
      </c>
      <c r="S166" s="177">
        <f t="shared" si="24"/>
        <v>2.4305555555555556E-2</v>
      </c>
      <c r="T166" s="118"/>
    </row>
    <row r="167" spans="1:20" x14ac:dyDescent="0.25">
      <c r="A167" s="19" t="s">
        <v>425</v>
      </c>
      <c r="B167" s="20" t="s">
        <v>185</v>
      </c>
      <c r="C167" s="21" t="s">
        <v>188</v>
      </c>
      <c r="D167" s="167">
        <v>0</v>
      </c>
      <c r="E167" s="168">
        <v>0</v>
      </c>
      <c r="F167" s="168">
        <v>0</v>
      </c>
      <c r="G167" s="168">
        <v>0</v>
      </c>
      <c r="H167" s="169" t="str">
        <f t="shared" si="18"/>
        <v/>
      </c>
      <c r="I167" s="170">
        <v>119</v>
      </c>
      <c r="J167" s="171">
        <v>98</v>
      </c>
      <c r="K167" s="171">
        <v>19</v>
      </c>
      <c r="L167" s="172">
        <f t="shared" si="19"/>
        <v>0.19387755102040816</v>
      </c>
      <c r="M167" s="173">
        <v>1</v>
      </c>
      <c r="N167" s="171">
        <v>5</v>
      </c>
      <c r="O167" s="174">
        <f t="shared" si="20"/>
        <v>4.807692307692308E-2</v>
      </c>
      <c r="P167" s="175">
        <f t="shared" si="21"/>
        <v>119</v>
      </c>
      <c r="Q167" s="176">
        <f t="shared" si="22"/>
        <v>99</v>
      </c>
      <c r="R167" s="176">
        <f t="shared" si="23"/>
        <v>5</v>
      </c>
      <c r="S167" s="177">
        <f t="shared" si="24"/>
        <v>4.807692307692308E-2</v>
      </c>
      <c r="T167" s="118"/>
    </row>
    <row r="168" spans="1:20" x14ac:dyDescent="0.25">
      <c r="A168" s="19" t="s">
        <v>425</v>
      </c>
      <c r="B168" s="20" t="s">
        <v>189</v>
      </c>
      <c r="C168" s="21" t="s">
        <v>190</v>
      </c>
      <c r="D168" s="167">
        <v>0</v>
      </c>
      <c r="E168" s="168">
        <v>0</v>
      </c>
      <c r="F168" s="168">
        <v>0</v>
      </c>
      <c r="G168" s="168">
        <v>0</v>
      </c>
      <c r="H168" s="169" t="str">
        <f t="shared" si="18"/>
        <v/>
      </c>
      <c r="I168" s="170">
        <v>1</v>
      </c>
      <c r="J168" s="171">
        <v>1</v>
      </c>
      <c r="K168" s="171">
        <v>0</v>
      </c>
      <c r="L168" s="172">
        <f t="shared" si="19"/>
        <v>0</v>
      </c>
      <c r="M168" s="173">
        <v>0</v>
      </c>
      <c r="N168" s="171">
        <v>0</v>
      </c>
      <c r="O168" s="174">
        <f t="shared" si="20"/>
        <v>0</v>
      </c>
      <c r="P168" s="175">
        <f t="shared" si="21"/>
        <v>1</v>
      </c>
      <c r="Q168" s="176">
        <f t="shared" si="22"/>
        <v>1</v>
      </c>
      <c r="R168" s="176" t="str">
        <f t="shared" si="23"/>
        <v/>
      </c>
      <c r="S168" s="177" t="str">
        <f t="shared" si="24"/>
        <v/>
      </c>
      <c r="T168" s="118"/>
    </row>
    <row r="169" spans="1:20" x14ac:dyDescent="0.25">
      <c r="A169" s="19" t="s">
        <v>425</v>
      </c>
      <c r="B169" s="20" t="s">
        <v>189</v>
      </c>
      <c r="C169" s="21" t="s">
        <v>192</v>
      </c>
      <c r="D169" s="167">
        <v>0</v>
      </c>
      <c r="E169" s="168">
        <v>0</v>
      </c>
      <c r="F169" s="168">
        <v>0</v>
      </c>
      <c r="G169" s="168">
        <v>0</v>
      </c>
      <c r="H169" s="169" t="str">
        <f t="shared" si="18"/>
        <v/>
      </c>
      <c r="I169" s="170">
        <v>1</v>
      </c>
      <c r="J169" s="171">
        <v>1</v>
      </c>
      <c r="K169" s="171">
        <v>1</v>
      </c>
      <c r="L169" s="172">
        <f t="shared" si="19"/>
        <v>1</v>
      </c>
      <c r="M169" s="173">
        <v>1</v>
      </c>
      <c r="N169" s="171">
        <v>0</v>
      </c>
      <c r="O169" s="174">
        <f t="shared" si="20"/>
        <v>0</v>
      </c>
      <c r="P169" s="175">
        <f t="shared" si="21"/>
        <v>1</v>
      </c>
      <c r="Q169" s="176">
        <f t="shared" si="22"/>
        <v>2</v>
      </c>
      <c r="R169" s="176" t="str">
        <f t="shared" si="23"/>
        <v/>
      </c>
      <c r="S169" s="177" t="str">
        <f t="shared" si="24"/>
        <v/>
      </c>
      <c r="T169" s="118"/>
    </row>
    <row r="170" spans="1:20" x14ac:dyDescent="0.25">
      <c r="A170" s="19" t="s">
        <v>425</v>
      </c>
      <c r="B170" s="20" t="s">
        <v>195</v>
      </c>
      <c r="C170" s="21" t="s">
        <v>197</v>
      </c>
      <c r="D170" s="167">
        <v>0</v>
      </c>
      <c r="E170" s="168">
        <v>0</v>
      </c>
      <c r="F170" s="168">
        <v>0</v>
      </c>
      <c r="G170" s="168">
        <v>0</v>
      </c>
      <c r="H170" s="169" t="str">
        <f t="shared" si="18"/>
        <v/>
      </c>
      <c r="I170" s="170">
        <v>58</v>
      </c>
      <c r="J170" s="171">
        <v>57</v>
      </c>
      <c r="K170" s="171">
        <v>19</v>
      </c>
      <c r="L170" s="172">
        <f t="shared" si="19"/>
        <v>0.33333333333333331</v>
      </c>
      <c r="M170" s="173">
        <v>0</v>
      </c>
      <c r="N170" s="171">
        <v>0</v>
      </c>
      <c r="O170" s="174">
        <f t="shared" si="20"/>
        <v>0</v>
      </c>
      <c r="P170" s="175">
        <f t="shared" si="21"/>
        <v>58</v>
      </c>
      <c r="Q170" s="176">
        <f t="shared" si="22"/>
        <v>57</v>
      </c>
      <c r="R170" s="176" t="str">
        <f t="shared" si="23"/>
        <v/>
      </c>
      <c r="S170" s="177" t="str">
        <f t="shared" si="24"/>
        <v/>
      </c>
      <c r="T170" s="118"/>
    </row>
    <row r="171" spans="1:20" x14ac:dyDescent="0.25">
      <c r="A171" s="19" t="s">
        <v>425</v>
      </c>
      <c r="B171" s="20" t="s">
        <v>198</v>
      </c>
      <c r="C171" s="21" t="s">
        <v>199</v>
      </c>
      <c r="D171" s="167">
        <v>0</v>
      </c>
      <c r="E171" s="168">
        <v>0</v>
      </c>
      <c r="F171" s="168">
        <v>0</v>
      </c>
      <c r="G171" s="168">
        <v>0</v>
      </c>
      <c r="H171" s="169" t="str">
        <f t="shared" si="18"/>
        <v/>
      </c>
      <c r="I171" s="170">
        <v>1952</v>
      </c>
      <c r="J171" s="171">
        <v>1066</v>
      </c>
      <c r="K171" s="171">
        <v>622</v>
      </c>
      <c r="L171" s="172">
        <f t="shared" si="19"/>
        <v>0.58348968105065668</v>
      </c>
      <c r="M171" s="173">
        <v>11</v>
      </c>
      <c r="N171" s="171">
        <v>842</v>
      </c>
      <c r="O171" s="174">
        <f t="shared" si="20"/>
        <v>0.43877019280875457</v>
      </c>
      <c r="P171" s="175">
        <f t="shared" si="21"/>
        <v>1952</v>
      </c>
      <c r="Q171" s="176">
        <f t="shared" si="22"/>
        <v>1077</v>
      </c>
      <c r="R171" s="176">
        <f t="shared" si="23"/>
        <v>842</v>
      </c>
      <c r="S171" s="177">
        <f t="shared" si="24"/>
        <v>0.43877019280875457</v>
      </c>
      <c r="T171" s="118"/>
    </row>
    <row r="172" spans="1:20" x14ac:dyDescent="0.25">
      <c r="A172" s="19" t="s">
        <v>425</v>
      </c>
      <c r="B172" s="20" t="s">
        <v>200</v>
      </c>
      <c r="C172" s="21" t="s">
        <v>202</v>
      </c>
      <c r="D172" s="167">
        <v>0</v>
      </c>
      <c r="E172" s="168">
        <v>0</v>
      </c>
      <c r="F172" s="168">
        <v>0</v>
      </c>
      <c r="G172" s="168">
        <v>0</v>
      </c>
      <c r="H172" s="169" t="str">
        <f t="shared" si="18"/>
        <v/>
      </c>
      <c r="I172" s="170">
        <v>7602</v>
      </c>
      <c r="J172" s="171">
        <v>6846</v>
      </c>
      <c r="K172" s="171">
        <v>1663</v>
      </c>
      <c r="L172" s="172">
        <f t="shared" si="19"/>
        <v>0.24291557113643003</v>
      </c>
      <c r="M172" s="173">
        <v>0</v>
      </c>
      <c r="N172" s="171">
        <v>459</v>
      </c>
      <c r="O172" s="174">
        <f t="shared" si="20"/>
        <v>6.2833675564681724E-2</v>
      </c>
      <c r="P172" s="175">
        <f t="shared" si="21"/>
        <v>7602</v>
      </c>
      <c r="Q172" s="176">
        <f t="shared" si="22"/>
        <v>6846</v>
      </c>
      <c r="R172" s="176">
        <f t="shared" si="23"/>
        <v>459</v>
      </c>
      <c r="S172" s="177">
        <f t="shared" si="24"/>
        <v>6.2833675564681724E-2</v>
      </c>
      <c r="T172" s="118"/>
    </row>
    <row r="173" spans="1:20" x14ac:dyDescent="0.25">
      <c r="A173" s="19" t="s">
        <v>425</v>
      </c>
      <c r="B173" s="20" t="s">
        <v>205</v>
      </c>
      <c r="C173" s="21" t="s">
        <v>206</v>
      </c>
      <c r="D173" s="167">
        <v>0</v>
      </c>
      <c r="E173" s="168">
        <v>0</v>
      </c>
      <c r="F173" s="168">
        <v>0</v>
      </c>
      <c r="G173" s="168">
        <v>0</v>
      </c>
      <c r="H173" s="169" t="str">
        <f t="shared" si="18"/>
        <v/>
      </c>
      <c r="I173" s="170">
        <v>414</v>
      </c>
      <c r="J173" s="171">
        <v>385</v>
      </c>
      <c r="K173" s="171">
        <v>327</v>
      </c>
      <c r="L173" s="172">
        <f t="shared" si="19"/>
        <v>0.8493506493506493</v>
      </c>
      <c r="M173" s="173">
        <v>0</v>
      </c>
      <c r="N173" s="171">
        <v>23</v>
      </c>
      <c r="O173" s="174">
        <f t="shared" si="20"/>
        <v>5.6372549019607844E-2</v>
      </c>
      <c r="P173" s="175">
        <f t="shared" si="21"/>
        <v>414</v>
      </c>
      <c r="Q173" s="176">
        <f t="shared" si="22"/>
        <v>385</v>
      </c>
      <c r="R173" s="176">
        <f t="shared" si="23"/>
        <v>23</v>
      </c>
      <c r="S173" s="177">
        <f t="shared" si="24"/>
        <v>5.6372549019607844E-2</v>
      </c>
      <c r="T173" s="118"/>
    </row>
    <row r="174" spans="1:20" x14ac:dyDescent="0.25">
      <c r="A174" s="19" t="s">
        <v>425</v>
      </c>
      <c r="B174" s="20" t="s">
        <v>207</v>
      </c>
      <c r="C174" s="21" t="s">
        <v>207</v>
      </c>
      <c r="D174" s="167">
        <v>0</v>
      </c>
      <c r="E174" s="168">
        <v>0</v>
      </c>
      <c r="F174" s="168">
        <v>0</v>
      </c>
      <c r="G174" s="168">
        <v>0</v>
      </c>
      <c r="H174" s="169" t="str">
        <f t="shared" si="18"/>
        <v/>
      </c>
      <c r="I174" s="170">
        <v>1166</v>
      </c>
      <c r="J174" s="171">
        <v>963</v>
      </c>
      <c r="K174" s="171">
        <v>698</v>
      </c>
      <c r="L174" s="172">
        <f t="shared" si="19"/>
        <v>0.72481827622014539</v>
      </c>
      <c r="M174" s="173">
        <v>0</v>
      </c>
      <c r="N174" s="171">
        <v>142</v>
      </c>
      <c r="O174" s="174">
        <f t="shared" si="20"/>
        <v>0.12850678733031673</v>
      </c>
      <c r="P174" s="175">
        <f t="shared" si="21"/>
        <v>1166</v>
      </c>
      <c r="Q174" s="176">
        <f t="shared" si="22"/>
        <v>963</v>
      </c>
      <c r="R174" s="176">
        <f t="shared" si="23"/>
        <v>142</v>
      </c>
      <c r="S174" s="177">
        <f t="shared" si="24"/>
        <v>0.12850678733031673</v>
      </c>
      <c r="T174" s="118"/>
    </row>
    <row r="175" spans="1:20" x14ac:dyDescent="0.25">
      <c r="A175" s="19" t="s">
        <v>425</v>
      </c>
      <c r="B175" s="20" t="s">
        <v>214</v>
      </c>
      <c r="C175" s="21" t="s">
        <v>215</v>
      </c>
      <c r="D175" s="167">
        <v>0</v>
      </c>
      <c r="E175" s="168">
        <v>0</v>
      </c>
      <c r="F175" s="168">
        <v>0</v>
      </c>
      <c r="G175" s="168">
        <v>0</v>
      </c>
      <c r="H175" s="169" t="str">
        <f t="shared" si="18"/>
        <v/>
      </c>
      <c r="I175" s="170">
        <v>1161</v>
      </c>
      <c r="J175" s="171">
        <v>451</v>
      </c>
      <c r="K175" s="171">
        <v>152</v>
      </c>
      <c r="L175" s="172">
        <f t="shared" si="19"/>
        <v>0.33702882483370289</v>
      </c>
      <c r="M175" s="173">
        <v>9</v>
      </c>
      <c r="N175" s="171">
        <v>22</v>
      </c>
      <c r="O175" s="174">
        <f t="shared" si="20"/>
        <v>4.5643153526970952E-2</v>
      </c>
      <c r="P175" s="175">
        <f t="shared" si="21"/>
        <v>1161</v>
      </c>
      <c r="Q175" s="176">
        <f t="shared" si="22"/>
        <v>460</v>
      </c>
      <c r="R175" s="176">
        <f t="shared" si="23"/>
        <v>22</v>
      </c>
      <c r="S175" s="177">
        <f t="shared" si="24"/>
        <v>4.5643153526970952E-2</v>
      </c>
      <c r="T175" s="118"/>
    </row>
    <row r="176" spans="1:20" x14ac:dyDescent="0.25">
      <c r="A176" s="19" t="s">
        <v>425</v>
      </c>
      <c r="B176" s="20" t="s">
        <v>238</v>
      </c>
      <c r="C176" s="21" t="s">
        <v>239</v>
      </c>
      <c r="D176" s="167">
        <v>0</v>
      </c>
      <c r="E176" s="168">
        <v>0</v>
      </c>
      <c r="F176" s="168">
        <v>0</v>
      </c>
      <c r="G176" s="168">
        <v>0</v>
      </c>
      <c r="H176" s="169" t="str">
        <f t="shared" si="18"/>
        <v/>
      </c>
      <c r="I176" s="170">
        <v>7</v>
      </c>
      <c r="J176" s="171">
        <v>5</v>
      </c>
      <c r="K176" s="171">
        <v>3</v>
      </c>
      <c r="L176" s="172">
        <f t="shared" si="19"/>
        <v>0.6</v>
      </c>
      <c r="M176" s="173">
        <v>0</v>
      </c>
      <c r="N176" s="171">
        <v>0</v>
      </c>
      <c r="O176" s="174">
        <f t="shared" si="20"/>
        <v>0</v>
      </c>
      <c r="P176" s="175">
        <f t="shared" si="21"/>
        <v>7</v>
      </c>
      <c r="Q176" s="176">
        <f t="shared" si="22"/>
        <v>5</v>
      </c>
      <c r="R176" s="176" t="str">
        <f t="shared" si="23"/>
        <v/>
      </c>
      <c r="S176" s="177" t="str">
        <f t="shared" si="24"/>
        <v/>
      </c>
      <c r="T176" s="118"/>
    </row>
    <row r="177" spans="1:20" x14ac:dyDescent="0.25">
      <c r="A177" s="19" t="s">
        <v>425</v>
      </c>
      <c r="B177" s="20" t="s">
        <v>240</v>
      </c>
      <c r="C177" s="21" t="s">
        <v>243</v>
      </c>
      <c r="D177" s="167">
        <v>0</v>
      </c>
      <c r="E177" s="168">
        <v>0</v>
      </c>
      <c r="F177" s="168">
        <v>0</v>
      </c>
      <c r="G177" s="168">
        <v>0</v>
      </c>
      <c r="H177" s="169" t="str">
        <f t="shared" si="18"/>
        <v/>
      </c>
      <c r="I177" s="170">
        <v>115</v>
      </c>
      <c r="J177" s="171">
        <v>98</v>
      </c>
      <c r="K177" s="171">
        <v>22</v>
      </c>
      <c r="L177" s="172">
        <f t="shared" si="19"/>
        <v>0.22448979591836735</v>
      </c>
      <c r="M177" s="173">
        <v>0</v>
      </c>
      <c r="N177" s="171">
        <v>10</v>
      </c>
      <c r="O177" s="174">
        <f t="shared" si="20"/>
        <v>9.2592592592592587E-2</v>
      </c>
      <c r="P177" s="175">
        <f t="shared" si="21"/>
        <v>115</v>
      </c>
      <c r="Q177" s="176">
        <f t="shared" si="22"/>
        <v>98</v>
      </c>
      <c r="R177" s="176">
        <f t="shared" si="23"/>
        <v>10</v>
      </c>
      <c r="S177" s="177">
        <f t="shared" si="24"/>
        <v>9.2592592592592587E-2</v>
      </c>
      <c r="T177" s="118"/>
    </row>
    <row r="178" spans="1:20" x14ac:dyDescent="0.25">
      <c r="A178" s="19" t="s">
        <v>425</v>
      </c>
      <c r="B178" s="20" t="s">
        <v>240</v>
      </c>
      <c r="C178" s="21" t="s">
        <v>514</v>
      </c>
      <c r="D178" s="167">
        <v>0</v>
      </c>
      <c r="E178" s="168">
        <v>0</v>
      </c>
      <c r="F178" s="168">
        <v>0</v>
      </c>
      <c r="G178" s="168">
        <v>0</v>
      </c>
      <c r="H178" s="169" t="str">
        <f t="shared" si="18"/>
        <v/>
      </c>
      <c r="I178" s="170">
        <v>21</v>
      </c>
      <c r="J178" s="171">
        <v>14</v>
      </c>
      <c r="K178" s="171">
        <v>0</v>
      </c>
      <c r="L178" s="172">
        <f t="shared" si="19"/>
        <v>0</v>
      </c>
      <c r="M178" s="173">
        <v>3</v>
      </c>
      <c r="N178" s="171">
        <v>0</v>
      </c>
      <c r="O178" s="174">
        <f t="shared" si="20"/>
        <v>0</v>
      </c>
      <c r="P178" s="175">
        <f t="shared" si="21"/>
        <v>21</v>
      </c>
      <c r="Q178" s="176">
        <f t="shared" si="22"/>
        <v>17</v>
      </c>
      <c r="R178" s="176" t="str">
        <f t="shared" si="23"/>
        <v/>
      </c>
      <c r="S178" s="177" t="str">
        <f t="shared" si="24"/>
        <v/>
      </c>
      <c r="T178" s="118"/>
    </row>
    <row r="179" spans="1:20" x14ac:dyDescent="0.25">
      <c r="A179" s="19" t="s">
        <v>425</v>
      </c>
      <c r="B179" s="20" t="s">
        <v>246</v>
      </c>
      <c r="C179" s="21" t="s">
        <v>248</v>
      </c>
      <c r="D179" s="167">
        <v>0</v>
      </c>
      <c r="E179" s="168">
        <v>0</v>
      </c>
      <c r="F179" s="168">
        <v>0</v>
      </c>
      <c r="G179" s="168">
        <v>0</v>
      </c>
      <c r="H179" s="169" t="str">
        <f t="shared" si="18"/>
        <v/>
      </c>
      <c r="I179" s="170">
        <v>337</v>
      </c>
      <c r="J179" s="171">
        <v>310</v>
      </c>
      <c r="K179" s="171">
        <v>243</v>
      </c>
      <c r="L179" s="172">
        <f t="shared" si="19"/>
        <v>0.78387096774193543</v>
      </c>
      <c r="M179" s="173">
        <v>0</v>
      </c>
      <c r="N179" s="171">
        <v>10</v>
      </c>
      <c r="O179" s="174">
        <f t="shared" si="20"/>
        <v>3.125E-2</v>
      </c>
      <c r="P179" s="175">
        <f t="shared" si="21"/>
        <v>337</v>
      </c>
      <c r="Q179" s="176">
        <f t="shared" si="22"/>
        <v>310</v>
      </c>
      <c r="R179" s="176">
        <f t="shared" si="23"/>
        <v>10</v>
      </c>
      <c r="S179" s="177">
        <f t="shared" si="24"/>
        <v>3.125E-2</v>
      </c>
      <c r="T179" s="118"/>
    </row>
    <row r="180" spans="1:20" x14ac:dyDescent="0.25">
      <c r="A180" s="19" t="s">
        <v>425</v>
      </c>
      <c r="B180" s="20" t="s">
        <v>249</v>
      </c>
      <c r="C180" s="21" t="s">
        <v>251</v>
      </c>
      <c r="D180" s="167">
        <v>0</v>
      </c>
      <c r="E180" s="168">
        <v>0</v>
      </c>
      <c r="F180" s="168">
        <v>0</v>
      </c>
      <c r="G180" s="168">
        <v>0</v>
      </c>
      <c r="H180" s="169" t="str">
        <f t="shared" si="18"/>
        <v/>
      </c>
      <c r="I180" s="170">
        <v>1628</v>
      </c>
      <c r="J180" s="171">
        <v>502</v>
      </c>
      <c r="K180" s="171">
        <v>50</v>
      </c>
      <c r="L180" s="172">
        <f t="shared" si="19"/>
        <v>9.9601593625498003E-2</v>
      </c>
      <c r="M180" s="173">
        <v>0</v>
      </c>
      <c r="N180" s="171">
        <v>89</v>
      </c>
      <c r="O180" s="174">
        <f t="shared" si="20"/>
        <v>0.15059221658206429</v>
      </c>
      <c r="P180" s="175">
        <f t="shared" si="21"/>
        <v>1628</v>
      </c>
      <c r="Q180" s="176">
        <f t="shared" si="22"/>
        <v>502</v>
      </c>
      <c r="R180" s="176">
        <f t="shared" si="23"/>
        <v>89</v>
      </c>
      <c r="S180" s="177">
        <f t="shared" si="24"/>
        <v>0.15059221658206429</v>
      </c>
      <c r="T180" s="118"/>
    </row>
    <row r="181" spans="1:20" x14ac:dyDescent="0.25">
      <c r="A181" s="19" t="s">
        <v>425</v>
      </c>
      <c r="B181" s="20" t="s">
        <v>261</v>
      </c>
      <c r="C181" s="21" t="s">
        <v>264</v>
      </c>
      <c r="D181" s="167">
        <v>0</v>
      </c>
      <c r="E181" s="168">
        <v>0</v>
      </c>
      <c r="F181" s="168">
        <v>0</v>
      </c>
      <c r="G181" s="168">
        <v>0</v>
      </c>
      <c r="H181" s="169" t="str">
        <f t="shared" si="18"/>
        <v/>
      </c>
      <c r="I181" s="170">
        <v>2</v>
      </c>
      <c r="J181" s="171">
        <v>1</v>
      </c>
      <c r="K181" s="171">
        <v>0</v>
      </c>
      <c r="L181" s="172">
        <f t="shared" si="19"/>
        <v>0</v>
      </c>
      <c r="M181" s="173">
        <v>0</v>
      </c>
      <c r="N181" s="171">
        <v>0</v>
      </c>
      <c r="O181" s="174">
        <f t="shared" si="20"/>
        <v>0</v>
      </c>
      <c r="P181" s="175">
        <f t="shared" si="21"/>
        <v>2</v>
      </c>
      <c r="Q181" s="176">
        <f t="shared" si="22"/>
        <v>1</v>
      </c>
      <c r="R181" s="176" t="str">
        <f t="shared" si="23"/>
        <v/>
      </c>
      <c r="S181" s="177" t="str">
        <f t="shared" si="24"/>
        <v/>
      </c>
      <c r="T181" s="118"/>
    </row>
    <row r="182" spans="1:20" x14ac:dyDescent="0.25">
      <c r="A182" s="19" t="s">
        <v>425</v>
      </c>
      <c r="B182" s="20" t="s">
        <v>271</v>
      </c>
      <c r="C182" s="21" t="s">
        <v>272</v>
      </c>
      <c r="D182" s="167">
        <v>0</v>
      </c>
      <c r="E182" s="168">
        <v>0</v>
      </c>
      <c r="F182" s="168">
        <v>0</v>
      </c>
      <c r="G182" s="168">
        <v>0</v>
      </c>
      <c r="H182" s="169" t="str">
        <f t="shared" si="18"/>
        <v/>
      </c>
      <c r="I182" s="170">
        <v>2453</v>
      </c>
      <c r="J182" s="171">
        <v>712</v>
      </c>
      <c r="K182" s="171">
        <v>52</v>
      </c>
      <c r="L182" s="172">
        <f t="shared" si="19"/>
        <v>7.3033707865168537E-2</v>
      </c>
      <c r="M182" s="173">
        <v>0</v>
      </c>
      <c r="N182" s="171">
        <v>1390</v>
      </c>
      <c r="O182" s="174">
        <f t="shared" si="20"/>
        <v>0.66127497621313036</v>
      </c>
      <c r="P182" s="175">
        <f t="shared" si="21"/>
        <v>2453</v>
      </c>
      <c r="Q182" s="176">
        <f t="shared" si="22"/>
        <v>712</v>
      </c>
      <c r="R182" s="176">
        <f t="shared" si="23"/>
        <v>1390</v>
      </c>
      <c r="S182" s="177">
        <f t="shared" si="24"/>
        <v>0.66127497621313036</v>
      </c>
      <c r="T182" s="118"/>
    </row>
    <row r="183" spans="1:20" ht="30" x14ac:dyDescent="0.25">
      <c r="A183" s="19" t="s">
        <v>425</v>
      </c>
      <c r="B183" s="20" t="s">
        <v>274</v>
      </c>
      <c r="C183" s="21" t="s">
        <v>275</v>
      </c>
      <c r="D183" s="167">
        <v>0</v>
      </c>
      <c r="E183" s="168">
        <v>0</v>
      </c>
      <c r="F183" s="168">
        <v>0</v>
      </c>
      <c r="G183" s="168">
        <v>0</v>
      </c>
      <c r="H183" s="169" t="str">
        <f t="shared" si="18"/>
        <v/>
      </c>
      <c r="I183" s="170">
        <v>80</v>
      </c>
      <c r="J183" s="171">
        <v>74</v>
      </c>
      <c r="K183" s="171">
        <v>63</v>
      </c>
      <c r="L183" s="172">
        <f t="shared" si="19"/>
        <v>0.85135135135135132</v>
      </c>
      <c r="M183" s="173">
        <v>0</v>
      </c>
      <c r="N183" s="171">
        <v>2</v>
      </c>
      <c r="O183" s="174">
        <f t="shared" si="20"/>
        <v>2.6315789473684209E-2</v>
      </c>
      <c r="P183" s="175">
        <f t="shared" si="21"/>
        <v>80</v>
      </c>
      <c r="Q183" s="176">
        <f t="shared" si="22"/>
        <v>74</v>
      </c>
      <c r="R183" s="176">
        <f t="shared" si="23"/>
        <v>2</v>
      </c>
      <c r="S183" s="177">
        <f t="shared" si="24"/>
        <v>2.6315789473684209E-2</v>
      </c>
      <c r="T183" s="118"/>
    </row>
    <row r="184" spans="1:20" ht="30" x14ac:dyDescent="0.25">
      <c r="A184" s="19" t="s">
        <v>425</v>
      </c>
      <c r="B184" s="20" t="s">
        <v>274</v>
      </c>
      <c r="C184" s="21" t="s">
        <v>276</v>
      </c>
      <c r="D184" s="167">
        <v>0</v>
      </c>
      <c r="E184" s="168">
        <v>0</v>
      </c>
      <c r="F184" s="168">
        <v>0</v>
      </c>
      <c r="G184" s="168">
        <v>0</v>
      </c>
      <c r="H184" s="169" t="str">
        <f t="shared" si="18"/>
        <v/>
      </c>
      <c r="I184" s="170">
        <v>1127</v>
      </c>
      <c r="J184" s="171">
        <v>1055</v>
      </c>
      <c r="K184" s="171">
        <v>948</v>
      </c>
      <c r="L184" s="172">
        <f t="shared" si="19"/>
        <v>0.89857819905213265</v>
      </c>
      <c r="M184" s="173">
        <v>2</v>
      </c>
      <c r="N184" s="171">
        <v>15</v>
      </c>
      <c r="O184" s="174">
        <f t="shared" si="20"/>
        <v>1.3992537313432836E-2</v>
      </c>
      <c r="P184" s="175">
        <f t="shared" si="21"/>
        <v>1127</v>
      </c>
      <c r="Q184" s="176">
        <f t="shared" si="22"/>
        <v>1057</v>
      </c>
      <c r="R184" s="176">
        <f t="shared" si="23"/>
        <v>15</v>
      </c>
      <c r="S184" s="177">
        <f t="shared" si="24"/>
        <v>1.3992537313432836E-2</v>
      </c>
      <c r="T184" s="118"/>
    </row>
    <row r="185" spans="1:20" x14ac:dyDescent="0.25">
      <c r="A185" s="19" t="s">
        <v>425</v>
      </c>
      <c r="B185" s="20" t="s">
        <v>277</v>
      </c>
      <c r="C185" s="21" t="s">
        <v>278</v>
      </c>
      <c r="D185" s="167">
        <v>0</v>
      </c>
      <c r="E185" s="168">
        <v>0</v>
      </c>
      <c r="F185" s="168">
        <v>0</v>
      </c>
      <c r="G185" s="168">
        <v>0</v>
      </c>
      <c r="H185" s="169" t="str">
        <f t="shared" si="18"/>
        <v/>
      </c>
      <c r="I185" s="170">
        <v>1</v>
      </c>
      <c r="J185" s="171">
        <v>0</v>
      </c>
      <c r="K185" s="171">
        <v>0</v>
      </c>
      <c r="L185" s="172" t="str">
        <f t="shared" si="19"/>
        <v/>
      </c>
      <c r="M185" s="173">
        <v>0</v>
      </c>
      <c r="N185" s="171">
        <v>1</v>
      </c>
      <c r="O185" s="174">
        <f t="shared" si="20"/>
        <v>1</v>
      </c>
      <c r="P185" s="175">
        <f t="shared" si="21"/>
        <v>1</v>
      </c>
      <c r="Q185" s="176" t="str">
        <f t="shared" si="22"/>
        <v/>
      </c>
      <c r="R185" s="176">
        <f t="shared" si="23"/>
        <v>1</v>
      </c>
      <c r="S185" s="177" t="str">
        <f t="shared" si="24"/>
        <v/>
      </c>
      <c r="T185" s="118"/>
    </row>
    <row r="186" spans="1:20" x14ac:dyDescent="0.25">
      <c r="A186" s="19" t="s">
        <v>425</v>
      </c>
      <c r="B186" s="20" t="s">
        <v>281</v>
      </c>
      <c r="C186" s="21" t="s">
        <v>282</v>
      </c>
      <c r="D186" s="167">
        <v>0</v>
      </c>
      <c r="E186" s="168">
        <v>0</v>
      </c>
      <c r="F186" s="168">
        <v>0</v>
      </c>
      <c r="G186" s="168">
        <v>0</v>
      </c>
      <c r="H186" s="169" t="str">
        <f t="shared" si="18"/>
        <v/>
      </c>
      <c r="I186" s="170">
        <v>393</v>
      </c>
      <c r="J186" s="171">
        <v>196</v>
      </c>
      <c r="K186" s="171">
        <v>60</v>
      </c>
      <c r="L186" s="172">
        <f t="shared" si="19"/>
        <v>0.30612244897959184</v>
      </c>
      <c r="M186" s="173">
        <v>1</v>
      </c>
      <c r="N186" s="171">
        <v>173</v>
      </c>
      <c r="O186" s="174">
        <f t="shared" si="20"/>
        <v>0.46756756756756757</v>
      </c>
      <c r="P186" s="175">
        <f t="shared" si="21"/>
        <v>393</v>
      </c>
      <c r="Q186" s="176">
        <f t="shared" si="22"/>
        <v>197</v>
      </c>
      <c r="R186" s="176">
        <f t="shared" si="23"/>
        <v>173</v>
      </c>
      <c r="S186" s="177">
        <f t="shared" si="24"/>
        <v>0.46756756756756757</v>
      </c>
      <c r="T186" s="118"/>
    </row>
    <row r="187" spans="1:20" ht="30" x14ac:dyDescent="0.25">
      <c r="A187" s="19" t="s">
        <v>425</v>
      </c>
      <c r="B187" s="20" t="s">
        <v>284</v>
      </c>
      <c r="C187" s="21" t="s">
        <v>285</v>
      </c>
      <c r="D187" s="167">
        <v>0</v>
      </c>
      <c r="E187" s="168">
        <v>0</v>
      </c>
      <c r="F187" s="168">
        <v>0</v>
      </c>
      <c r="G187" s="168">
        <v>0</v>
      </c>
      <c r="H187" s="169" t="str">
        <f t="shared" si="18"/>
        <v/>
      </c>
      <c r="I187" s="170">
        <v>385</v>
      </c>
      <c r="J187" s="171">
        <v>286</v>
      </c>
      <c r="K187" s="171">
        <v>58</v>
      </c>
      <c r="L187" s="172">
        <f t="shared" si="19"/>
        <v>0.20279720279720279</v>
      </c>
      <c r="M187" s="173">
        <v>1</v>
      </c>
      <c r="N187" s="171">
        <v>85</v>
      </c>
      <c r="O187" s="174">
        <f t="shared" si="20"/>
        <v>0.22849462365591397</v>
      </c>
      <c r="P187" s="175">
        <f t="shared" si="21"/>
        <v>385</v>
      </c>
      <c r="Q187" s="176">
        <f t="shared" si="22"/>
        <v>287</v>
      </c>
      <c r="R187" s="176">
        <f t="shared" si="23"/>
        <v>85</v>
      </c>
      <c r="S187" s="177">
        <f t="shared" si="24"/>
        <v>0.22849462365591397</v>
      </c>
      <c r="T187" s="118"/>
    </row>
    <row r="188" spans="1:20" x14ac:dyDescent="0.25">
      <c r="A188" s="19" t="s">
        <v>425</v>
      </c>
      <c r="B188" s="20" t="s">
        <v>294</v>
      </c>
      <c r="C188" s="21" t="s">
        <v>295</v>
      </c>
      <c r="D188" s="167">
        <v>0</v>
      </c>
      <c r="E188" s="168">
        <v>0</v>
      </c>
      <c r="F188" s="168">
        <v>0</v>
      </c>
      <c r="G188" s="168">
        <v>0</v>
      </c>
      <c r="H188" s="169" t="str">
        <f t="shared" si="18"/>
        <v/>
      </c>
      <c r="I188" s="170">
        <v>11</v>
      </c>
      <c r="J188" s="171">
        <v>10</v>
      </c>
      <c r="K188" s="171">
        <v>6</v>
      </c>
      <c r="L188" s="172">
        <f t="shared" si="19"/>
        <v>0.6</v>
      </c>
      <c r="M188" s="173">
        <v>1</v>
      </c>
      <c r="N188" s="171">
        <v>0</v>
      </c>
      <c r="O188" s="174">
        <f t="shared" si="20"/>
        <v>0</v>
      </c>
      <c r="P188" s="175">
        <f t="shared" si="21"/>
        <v>11</v>
      </c>
      <c r="Q188" s="176">
        <f t="shared" si="22"/>
        <v>11</v>
      </c>
      <c r="R188" s="176" t="str">
        <f t="shared" si="23"/>
        <v/>
      </c>
      <c r="S188" s="177" t="str">
        <f t="shared" si="24"/>
        <v/>
      </c>
      <c r="T188" s="118"/>
    </row>
    <row r="189" spans="1:20" x14ac:dyDescent="0.25">
      <c r="A189" s="19" t="s">
        <v>425</v>
      </c>
      <c r="B189" s="20" t="s">
        <v>296</v>
      </c>
      <c r="C189" s="21" t="s">
        <v>297</v>
      </c>
      <c r="D189" s="167">
        <v>0</v>
      </c>
      <c r="E189" s="168">
        <v>0</v>
      </c>
      <c r="F189" s="168">
        <v>0</v>
      </c>
      <c r="G189" s="168">
        <v>0</v>
      </c>
      <c r="H189" s="169" t="str">
        <f t="shared" si="18"/>
        <v/>
      </c>
      <c r="I189" s="170">
        <v>2</v>
      </c>
      <c r="J189" s="171">
        <v>2</v>
      </c>
      <c r="K189" s="171">
        <v>0</v>
      </c>
      <c r="L189" s="172">
        <f t="shared" si="19"/>
        <v>0</v>
      </c>
      <c r="M189" s="173">
        <v>0</v>
      </c>
      <c r="N189" s="171">
        <v>0</v>
      </c>
      <c r="O189" s="174">
        <f t="shared" si="20"/>
        <v>0</v>
      </c>
      <c r="P189" s="175">
        <f t="shared" si="21"/>
        <v>2</v>
      </c>
      <c r="Q189" s="176">
        <f t="shared" si="22"/>
        <v>2</v>
      </c>
      <c r="R189" s="176" t="str">
        <f t="shared" si="23"/>
        <v/>
      </c>
      <c r="S189" s="177" t="str">
        <f t="shared" si="24"/>
        <v/>
      </c>
      <c r="T189" s="118"/>
    </row>
    <row r="190" spans="1:20" x14ac:dyDescent="0.25">
      <c r="A190" s="19" t="s">
        <v>425</v>
      </c>
      <c r="B190" s="20" t="s">
        <v>298</v>
      </c>
      <c r="C190" s="21" t="s">
        <v>299</v>
      </c>
      <c r="D190" s="167">
        <v>0</v>
      </c>
      <c r="E190" s="168">
        <v>0</v>
      </c>
      <c r="F190" s="168">
        <v>0</v>
      </c>
      <c r="G190" s="168">
        <v>0</v>
      </c>
      <c r="H190" s="169" t="str">
        <f t="shared" si="18"/>
        <v/>
      </c>
      <c r="I190" s="170">
        <v>1076</v>
      </c>
      <c r="J190" s="171">
        <v>453</v>
      </c>
      <c r="K190" s="171">
        <v>206</v>
      </c>
      <c r="L190" s="172">
        <f t="shared" si="19"/>
        <v>0.45474613686534215</v>
      </c>
      <c r="M190" s="173">
        <v>0</v>
      </c>
      <c r="N190" s="171">
        <v>591</v>
      </c>
      <c r="O190" s="174">
        <f t="shared" si="20"/>
        <v>0.56609195402298851</v>
      </c>
      <c r="P190" s="175">
        <f t="shared" si="21"/>
        <v>1076</v>
      </c>
      <c r="Q190" s="176">
        <f t="shared" si="22"/>
        <v>453</v>
      </c>
      <c r="R190" s="176">
        <f t="shared" si="23"/>
        <v>591</v>
      </c>
      <c r="S190" s="177">
        <f t="shared" si="24"/>
        <v>0.56609195402298851</v>
      </c>
      <c r="T190" s="118"/>
    </row>
    <row r="191" spans="1:20" x14ac:dyDescent="0.25">
      <c r="A191" s="19" t="s">
        <v>425</v>
      </c>
      <c r="B191" s="20" t="s">
        <v>300</v>
      </c>
      <c r="C191" s="21" t="s">
        <v>301</v>
      </c>
      <c r="D191" s="167">
        <v>0</v>
      </c>
      <c r="E191" s="168">
        <v>0</v>
      </c>
      <c r="F191" s="168">
        <v>0</v>
      </c>
      <c r="G191" s="168">
        <v>0</v>
      </c>
      <c r="H191" s="169" t="str">
        <f t="shared" si="18"/>
        <v/>
      </c>
      <c r="I191" s="170">
        <v>1</v>
      </c>
      <c r="J191" s="171">
        <v>1</v>
      </c>
      <c r="K191" s="171">
        <v>0</v>
      </c>
      <c r="L191" s="172">
        <f t="shared" si="19"/>
        <v>0</v>
      </c>
      <c r="M191" s="173">
        <v>0</v>
      </c>
      <c r="N191" s="171">
        <v>0</v>
      </c>
      <c r="O191" s="174">
        <f t="shared" si="20"/>
        <v>0</v>
      </c>
      <c r="P191" s="175">
        <f t="shared" si="21"/>
        <v>1</v>
      </c>
      <c r="Q191" s="176">
        <f t="shared" si="22"/>
        <v>1</v>
      </c>
      <c r="R191" s="176" t="str">
        <f t="shared" si="23"/>
        <v/>
      </c>
      <c r="S191" s="177" t="str">
        <f t="shared" si="24"/>
        <v/>
      </c>
      <c r="T191" s="118"/>
    </row>
    <row r="192" spans="1:20" ht="30" x14ac:dyDescent="0.25">
      <c r="A192" s="19" t="s">
        <v>425</v>
      </c>
      <c r="B192" s="20" t="s">
        <v>302</v>
      </c>
      <c r="C192" s="21" t="s">
        <v>305</v>
      </c>
      <c r="D192" s="167">
        <v>0</v>
      </c>
      <c r="E192" s="168">
        <v>0</v>
      </c>
      <c r="F192" s="168">
        <v>0</v>
      </c>
      <c r="G192" s="168">
        <v>0</v>
      </c>
      <c r="H192" s="169" t="str">
        <f t="shared" si="18"/>
        <v/>
      </c>
      <c r="I192" s="170">
        <v>21129</v>
      </c>
      <c r="J192" s="171">
        <v>19948</v>
      </c>
      <c r="K192" s="171">
        <v>10537</v>
      </c>
      <c r="L192" s="172">
        <f t="shared" si="19"/>
        <v>0.52822338079005415</v>
      </c>
      <c r="M192" s="173">
        <v>12</v>
      </c>
      <c r="N192" s="171">
        <v>751</v>
      </c>
      <c r="O192" s="174">
        <f t="shared" si="20"/>
        <v>3.6260924146588769E-2</v>
      </c>
      <c r="P192" s="175">
        <f t="shared" si="21"/>
        <v>21129</v>
      </c>
      <c r="Q192" s="176">
        <f t="shared" si="22"/>
        <v>19960</v>
      </c>
      <c r="R192" s="176">
        <f t="shared" si="23"/>
        <v>751</v>
      </c>
      <c r="S192" s="177">
        <f t="shared" si="24"/>
        <v>3.6260924146588769E-2</v>
      </c>
      <c r="T192" s="118"/>
    </row>
    <row r="193" spans="1:20" ht="30" x14ac:dyDescent="0.25">
      <c r="A193" s="19" t="s">
        <v>425</v>
      </c>
      <c r="B193" s="20" t="s">
        <v>302</v>
      </c>
      <c r="C193" s="21" t="s">
        <v>308</v>
      </c>
      <c r="D193" s="167">
        <v>0</v>
      </c>
      <c r="E193" s="168">
        <v>0</v>
      </c>
      <c r="F193" s="168">
        <v>0</v>
      </c>
      <c r="G193" s="168">
        <v>0</v>
      </c>
      <c r="H193" s="169" t="str">
        <f t="shared" si="18"/>
        <v/>
      </c>
      <c r="I193" s="170">
        <v>6294</v>
      </c>
      <c r="J193" s="171">
        <v>6058</v>
      </c>
      <c r="K193" s="171">
        <v>3405</v>
      </c>
      <c r="L193" s="172">
        <f t="shared" si="19"/>
        <v>0.56206668867613074</v>
      </c>
      <c r="M193" s="173">
        <v>7</v>
      </c>
      <c r="N193" s="171">
        <v>174</v>
      </c>
      <c r="O193" s="174">
        <f t="shared" si="20"/>
        <v>2.7889084789229045E-2</v>
      </c>
      <c r="P193" s="175">
        <f t="shared" si="21"/>
        <v>6294</v>
      </c>
      <c r="Q193" s="176">
        <f t="shared" si="22"/>
        <v>6065</v>
      </c>
      <c r="R193" s="176">
        <f t="shared" si="23"/>
        <v>174</v>
      </c>
      <c r="S193" s="177">
        <f t="shared" si="24"/>
        <v>2.7889084789229045E-2</v>
      </c>
      <c r="T193" s="118"/>
    </row>
    <row r="194" spans="1:20" x14ac:dyDescent="0.25">
      <c r="A194" s="19" t="s">
        <v>425</v>
      </c>
      <c r="B194" s="20" t="s">
        <v>316</v>
      </c>
      <c r="C194" s="21" t="s">
        <v>318</v>
      </c>
      <c r="D194" s="167">
        <v>0</v>
      </c>
      <c r="E194" s="168">
        <v>0</v>
      </c>
      <c r="F194" s="168">
        <v>0</v>
      </c>
      <c r="G194" s="168">
        <v>0</v>
      </c>
      <c r="H194" s="169" t="str">
        <f t="shared" ref="H194:H257" si="25">IF((E194+G194)&lt;&gt;0,G194/(E194+G194),"")</f>
        <v/>
      </c>
      <c r="I194" s="170">
        <v>1058</v>
      </c>
      <c r="J194" s="171">
        <v>459</v>
      </c>
      <c r="K194" s="171">
        <v>237</v>
      </c>
      <c r="L194" s="172">
        <f t="shared" ref="L194:L257" si="26">IF(J194&lt;&gt;0,K194/J194,"")</f>
        <v>0.5163398692810458</v>
      </c>
      <c r="M194" s="173">
        <v>0</v>
      </c>
      <c r="N194" s="171">
        <v>570</v>
      </c>
      <c r="O194" s="174">
        <f t="shared" ref="O194:O257" si="27">IF((J194+M194+N194)&lt;&gt;0,N194/(J194+M194+N194),"")</f>
        <v>0.55393586005830908</v>
      </c>
      <c r="P194" s="175">
        <f t="shared" si="21"/>
        <v>1058</v>
      </c>
      <c r="Q194" s="176">
        <f t="shared" si="22"/>
        <v>459</v>
      </c>
      <c r="R194" s="176">
        <f t="shared" si="23"/>
        <v>570</v>
      </c>
      <c r="S194" s="177">
        <f t="shared" si="24"/>
        <v>0.55393586005830908</v>
      </c>
      <c r="T194" s="118"/>
    </row>
    <row r="195" spans="1:20" x14ac:dyDescent="0.25">
      <c r="A195" s="19" t="s">
        <v>425</v>
      </c>
      <c r="B195" s="20" t="s">
        <v>321</v>
      </c>
      <c r="C195" s="21" t="s">
        <v>322</v>
      </c>
      <c r="D195" s="167">
        <v>0</v>
      </c>
      <c r="E195" s="168">
        <v>0</v>
      </c>
      <c r="F195" s="168">
        <v>0</v>
      </c>
      <c r="G195" s="168">
        <v>0</v>
      </c>
      <c r="H195" s="169" t="str">
        <f t="shared" si="25"/>
        <v/>
      </c>
      <c r="I195" s="170">
        <v>983</v>
      </c>
      <c r="J195" s="171">
        <v>949</v>
      </c>
      <c r="K195" s="171">
        <v>673</v>
      </c>
      <c r="L195" s="172">
        <f t="shared" si="26"/>
        <v>0.70916754478398314</v>
      </c>
      <c r="M195" s="173">
        <v>2</v>
      </c>
      <c r="N195" s="171">
        <v>14</v>
      </c>
      <c r="O195" s="174">
        <f t="shared" si="27"/>
        <v>1.4507772020725389E-2</v>
      </c>
      <c r="P195" s="175">
        <f t="shared" ref="P195:P258" si="28">IF(SUM(D195,I195)&gt;0,SUM(D195,I195),"")</f>
        <v>983</v>
      </c>
      <c r="Q195" s="176">
        <f t="shared" ref="Q195:Q258" si="29">IF(SUM(E195,J195, M195)&gt;0,SUM(E195,J195, M195),"")</f>
        <v>951</v>
      </c>
      <c r="R195" s="176">
        <f t="shared" ref="R195:R258" si="30">IF(SUM(G195,N195)&gt;0,SUM(G195,N195),"")</f>
        <v>14</v>
      </c>
      <c r="S195" s="177">
        <f t="shared" ref="S195:S258" si="31">IFERROR(IF((Q195+R195)&lt;&gt;0,R195/(Q195+R195),""),"")</f>
        <v>1.4507772020725389E-2</v>
      </c>
      <c r="T195" s="118"/>
    </row>
    <row r="196" spans="1:20" x14ac:dyDescent="0.25">
      <c r="A196" s="19" t="s">
        <v>425</v>
      </c>
      <c r="B196" s="20" t="s">
        <v>321</v>
      </c>
      <c r="C196" s="21" t="s">
        <v>323</v>
      </c>
      <c r="D196" s="167">
        <v>0</v>
      </c>
      <c r="E196" s="168">
        <v>0</v>
      </c>
      <c r="F196" s="168">
        <v>0</v>
      </c>
      <c r="G196" s="168">
        <v>0</v>
      </c>
      <c r="H196" s="169" t="str">
        <f t="shared" si="25"/>
        <v/>
      </c>
      <c r="I196" s="170">
        <v>722</v>
      </c>
      <c r="J196" s="171">
        <v>652</v>
      </c>
      <c r="K196" s="171">
        <v>288</v>
      </c>
      <c r="L196" s="172">
        <f t="shared" si="26"/>
        <v>0.44171779141104295</v>
      </c>
      <c r="M196" s="173">
        <v>5</v>
      </c>
      <c r="N196" s="171">
        <v>4</v>
      </c>
      <c r="O196" s="174">
        <f t="shared" si="27"/>
        <v>6.0514372163388806E-3</v>
      </c>
      <c r="P196" s="175">
        <f t="shared" si="28"/>
        <v>722</v>
      </c>
      <c r="Q196" s="176">
        <f t="shared" si="29"/>
        <v>657</v>
      </c>
      <c r="R196" s="176">
        <f t="shared" si="30"/>
        <v>4</v>
      </c>
      <c r="S196" s="177">
        <f t="shared" si="31"/>
        <v>6.0514372163388806E-3</v>
      </c>
      <c r="T196" s="118"/>
    </row>
    <row r="197" spans="1:20" x14ac:dyDescent="0.25">
      <c r="A197" s="19" t="s">
        <v>425</v>
      </c>
      <c r="B197" s="20" t="s">
        <v>330</v>
      </c>
      <c r="C197" s="21" t="s">
        <v>333</v>
      </c>
      <c r="D197" s="167">
        <v>0</v>
      </c>
      <c r="E197" s="168">
        <v>0</v>
      </c>
      <c r="F197" s="168">
        <v>0</v>
      </c>
      <c r="G197" s="168">
        <v>0</v>
      </c>
      <c r="H197" s="169" t="str">
        <f t="shared" si="25"/>
        <v/>
      </c>
      <c r="I197" s="170">
        <v>713</v>
      </c>
      <c r="J197" s="171">
        <v>524</v>
      </c>
      <c r="K197" s="171">
        <v>61</v>
      </c>
      <c r="L197" s="172">
        <f t="shared" si="26"/>
        <v>0.11641221374045801</v>
      </c>
      <c r="M197" s="173">
        <v>0</v>
      </c>
      <c r="N197" s="171">
        <v>109</v>
      </c>
      <c r="O197" s="174">
        <f t="shared" si="27"/>
        <v>0.17219589257503951</v>
      </c>
      <c r="P197" s="175">
        <f t="shared" si="28"/>
        <v>713</v>
      </c>
      <c r="Q197" s="176">
        <f t="shared" si="29"/>
        <v>524</v>
      </c>
      <c r="R197" s="176">
        <f t="shared" si="30"/>
        <v>109</v>
      </c>
      <c r="S197" s="177">
        <f t="shared" si="31"/>
        <v>0.17219589257503951</v>
      </c>
      <c r="T197" s="118"/>
    </row>
    <row r="198" spans="1:20" x14ac:dyDescent="0.25">
      <c r="A198" s="19" t="s">
        <v>425</v>
      </c>
      <c r="B198" s="20" t="s">
        <v>334</v>
      </c>
      <c r="C198" s="21" t="s">
        <v>335</v>
      </c>
      <c r="D198" s="167">
        <v>0</v>
      </c>
      <c r="E198" s="168">
        <v>0</v>
      </c>
      <c r="F198" s="168">
        <v>0</v>
      </c>
      <c r="G198" s="168">
        <v>0</v>
      </c>
      <c r="H198" s="169" t="str">
        <f t="shared" si="25"/>
        <v/>
      </c>
      <c r="I198" s="170">
        <v>22</v>
      </c>
      <c r="J198" s="171">
        <v>19</v>
      </c>
      <c r="K198" s="171">
        <v>7</v>
      </c>
      <c r="L198" s="172">
        <f t="shared" si="26"/>
        <v>0.36842105263157893</v>
      </c>
      <c r="M198" s="173">
        <v>0</v>
      </c>
      <c r="N198" s="171">
        <v>2</v>
      </c>
      <c r="O198" s="174">
        <f t="shared" si="27"/>
        <v>9.5238095238095233E-2</v>
      </c>
      <c r="P198" s="175">
        <f t="shared" si="28"/>
        <v>22</v>
      </c>
      <c r="Q198" s="176">
        <f t="shared" si="29"/>
        <v>19</v>
      </c>
      <c r="R198" s="176">
        <f t="shared" si="30"/>
        <v>2</v>
      </c>
      <c r="S198" s="177">
        <f t="shared" si="31"/>
        <v>9.5238095238095233E-2</v>
      </c>
      <c r="T198" s="118"/>
    </row>
    <row r="199" spans="1:20" x14ac:dyDescent="0.25">
      <c r="A199" s="19" t="s">
        <v>425</v>
      </c>
      <c r="B199" s="20" t="s">
        <v>336</v>
      </c>
      <c r="C199" s="21" t="s">
        <v>337</v>
      </c>
      <c r="D199" s="167">
        <v>0</v>
      </c>
      <c r="E199" s="168">
        <v>0</v>
      </c>
      <c r="F199" s="168">
        <v>0</v>
      </c>
      <c r="G199" s="168">
        <v>0</v>
      </c>
      <c r="H199" s="169" t="str">
        <f t="shared" si="25"/>
        <v/>
      </c>
      <c r="I199" s="170">
        <v>2</v>
      </c>
      <c r="J199" s="171">
        <v>2</v>
      </c>
      <c r="K199" s="171">
        <v>2</v>
      </c>
      <c r="L199" s="172">
        <f t="shared" si="26"/>
        <v>1</v>
      </c>
      <c r="M199" s="173">
        <v>0</v>
      </c>
      <c r="N199" s="171">
        <v>0</v>
      </c>
      <c r="O199" s="174">
        <f t="shared" si="27"/>
        <v>0</v>
      </c>
      <c r="P199" s="175">
        <f t="shared" si="28"/>
        <v>2</v>
      </c>
      <c r="Q199" s="176">
        <f t="shared" si="29"/>
        <v>2</v>
      </c>
      <c r="R199" s="176" t="str">
        <f t="shared" si="30"/>
        <v/>
      </c>
      <c r="S199" s="177" t="str">
        <f t="shared" si="31"/>
        <v/>
      </c>
      <c r="T199" s="118"/>
    </row>
    <row r="200" spans="1:20" x14ac:dyDescent="0.25">
      <c r="A200" s="19" t="s">
        <v>425</v>
      </c>
      <c r="B200" s="20" t="s">
        <v>336</v>
      </c>
      <c r="C200" s="21" t="s">
        <v>338</v>
      </c>
      <c r="D200" s="167">
        <v>0</v>
      </c>
      <c r="E200" s="168">
        <v>0</v>
      </c>
      <c r="F200" s="168">
        <v>0</v>
      </c>
      <c r="G200" s="168">
        <v>0</v>
      </c>
      <c r="H200" s="169" t="str">
        <f t="shared" si="25"/>
        <v/>
      </c>
      <c r="I200" s="170">
        <v>2</v>
      </c>
      <c r="J200" s="171">
        <v>1</v>
      </c>
      <c r="K200" s="171">
        <v>0</v>
      </c>
      <c r="L200" s="172">
        <f t="shared" si="26"/>
        <v>0</v>
      </c>
      <c r="M200" s="173">
        <v>0</v>
      </c>
      <c r="N200" s="171">
        <v>0</v>
      </c>
      <c r="O200" s="174">
        <f t="shared" si="27"/>
        <v>0</v>
      </c>
      <c r="P200" s="175">
        <f t="shared" si="28"/>
        <v>2</v>
      </c>
      <c r="Q200" s="176">
        <f t="shared" si="29"/>
        <v>1</v>
      </c>
      <c r="R200" s="176" t="str">
        <f t="shared" si="30"/>
        <v/>
      </c>
      <c r="S200" s="177" t="str">
        <f t="shared" si="31"/>
        <v/>
      </c>
      <c r="T200" s="118"/>
    </row>
    <row r="201" spans="1:20" x14ac:dyDescent="0.25">
      <c r="A201" s="19" t="s">
        <v>425</v>
      </c>
      <c r="B201" s="20" t="s">
        <v>346</v>
      </c>
      <c r="C201" s="21" t="s">
        <v>347</v>
      </c>
      <c r="D201" s="167">
        <v>0</v>
      </c>
      <c r="E201" s="168">
        <v>0</v>
      </c>
      <c r="F201" s="168">
        <v>0</v>
      </c>
      <c r="G201" s="168">
        <v>0</v>
      </c>
      <c r="H201" s="169" t="str">
        <f t="shared" si="25"/>
        <v/>
      </c>
      <c r="I201" s="170">
        <v>3</v>
      </c>
      <c r="J201" s="171">
        <v>0</v>
      </c>
      <c r="K201" s="171">
        <v>0</v>
      </c>
      <c r="L201" s="172" t="str">
        <f t="shared" si="26"/>
        <v/>
      </c>
      <c r="M201" s="173">
        <v>0</v>
      </c>
      <c r="N201" s="171">
        <v>0</v>
      </c>
      <c r="O201" s="174" t="str">
        <f t="shared" si="27"/>
        <v/>
      </c>
      <c r="P201" s="175">
        <f t="shared" si="28"/>
        <v>3</v>
      </c>
      <c r="Q201" s="176" t="str">
        <f t="shared" si="29"/>
        <v/>
      </c>
      <c r="R201" s="176" t="str">
        <f t="shared" si="30"/>
        <v/>
      </c>
      <c r="S201" s="177" t="str">
        <f t="shared" si="31"/>
        <v/>
      </c>
      <c r="T201" s="118"/>
    </row>
    <row r="202" spans="1:20" x14ac:dyDescent="0.25">
      <c r="A202" s="19" t="s">
        <v>425</v>
      </c>
      <c r="B202" s="20" t="s">
        <v>366</v>
      </c>
      <c r="C202" s="21" t="s">
        <v>367</v>
      </c>
      <c r="D202" s="167">
        <v>0</v>
      </c>
      <c r="E202" s="168">
        <v>0</v>
      </c>
      <c r="F202" s="168">
        <v>0</v>
      </c>
      <c r="G202" s="168">
        <v>0</v>
      </c>
      <c r="H202" s="169" t="str">
        <f t="shared" si="25"/>
        <v/>
      </c>
      <c r="I202" s="170">
        <v>496</v>
      </c>
      <c r="J202" s="171">
        <v>339</v>
      </c>
      <c r="K202" s="171">
        <v>100</v>
      </c>
      <c r="L202" s="172">
        <f t="shared" si="26"/>
        <v>0.29498525073746312</v>
      </c>
      <c r="M202" s="173">
        <v>0</v>
      </c>
      <c r="N202" s="171">
        <v>143</v>
      </c>
      <c r="O202" s="174">
        <f t="shared" si="27"/>
        <v>0.2966804979253112</v>
      </c>
      <c r="P202" s="175">
        <f t="shared" si="28"/>
        <v>496</v>
      </c>
      <c r="Q202" s="176">
        <f t="shared" si="29"/>
        <v>339</v>
      </c>
      <c r="R202" s="176">
        <f t="shared" si="30"/>
        <v>143</v>
      </c>
      <c r="S202" s="177">
        <f t="shared" si="31"/>
        <v>0.2966804979253112</v>
      </c>
      <c r="T202" s="118"/>
    </row>
    <row r="203" spans="1:20" x14ac:dyDescent="0.25">
      <c r="A203" s="19" t="s">
        <v>425</v>
      </c>
      <c r="B203" s="20" t="s">
        <v>368</v>
      </c>
      <c r="C203" s="21" t="s">
        <v>369</v>
      </c>
      <c r="D203" s="167">
        <v>0</v>
      </c>
      <c r="E203" s="168">
        <v>0</v>
      </c>
      <c r="F203" s="168">
        <v>0</v>
      </c>
      <c r="G203" s="168">
        <v>0</v>
      </c>
      <c r="H203" s="169" t="str">
        <f t="shared" si="25"/>
        <v/>
      </c>
      <c r="I203" s="170">
        <v>8207</v>
      </c>
      <c r="J203" s="171">
        <v>6372</v>
      </c>
      <c r="K203" s="171">
        <v>3885</v>
      </c>
      <c r="L203" s="172">
        <f t="shared" si="26"/>
        <v>0.60969868173258002</v>
      </c>
      <c r="M203" s="173">
        <v>0</v>
      </c>
      <c r="N203" s="171">
        <v>1717</v>
      </c>
      <c r="O203" s="174">
        <f t="shared" si="27"/>
        <v>0.21226356780813449</v>
      </c>
      <c r="P203" s="175">
        <f t="shared" si="28"/>
        <v>8207</v>
      </c>
      <c r="Q203" s="176">
        <f t="shared" si="29"/>
        <v>6372</v>
      </c>
      <c r="R203" s="176">
        <f t="shared" si="30"/>
        <v>1717</v>
      </c>
      <c r="S203" s="177">
        <f t="shared" si="31"/>
        <v>0.21226356780813449</v>
      </c>
      <c r="T203" s="118"/>
    </row>
    <row r="204" spans="1:20" x14ac:dyDescent="0.25">
      <c r="A204" s="19" t="s">
        <v>425</v>
      </c>
      <c r="B204" s="20" t="s">
        <v>368</v>
      </c>
      <c r="C204" s="21" t="s">
        <v>370</v>
      </c>
      <c r="D204" s="167">
        <v>0</v>
      </c>
      <c r="E204" s="168">
        <v>0</v>
      </c>
      <c r="F204" s="168">
        <v>0</v>
      </c>
      <c r="G204" s="168">
        <v>0</v>
      </c>
      <c r="H204" s="169" t="str">
        <f t="shared" si="25"/>
        <v/>
      </c>
      <c r="I204" s="170">
        <v>19244</v>
      </c>
      <c r="J204" s="171">
        <v>18018</v>
      </c>
      <c r="K204" s="171">
        <v>9834</v>
      </c>
      <c r="L204" s="172">
        <f t="shared" si="26"/>
        <v>0.54578754578754574</v>
      </c>
      <c r="M204" s="173">
        <v>0</v>
      </c>
      <c r="N204" s="171">
        <v>1190</v>
      </c>
      <c r="O204" s="174">
        <f t="shared" si="27"/>
        <v>6.1953352769679303E-2</v>
      </c>
      <c r="P204" s="175">
        <f t="shared" si="28"/>
        <v>19244</v>
      </c>
      <c r="Q204" s="176">
        <f t="shared" si="29"/>
        <v>18018</v>
      </c>
      <c r="R204" s="176">
        <f t="shared" si="30"/>
        <v>1190</v>
      </c>
      <c r="S204" s="177">
        <f t="shared" si="31"/>
        <v>6.1953352769679303E-2</v>
      </c>
      <c r="T204" s="118"/>
    </row>
    <row r="205" spans="1:20" x14ac:dyDescent="0.25">
      <c r="A205" s="19" t="s">
        <v>425</v>
      </c>
      <c r="B205" s="20" t="s">
        <v>368</v>
      </c>
      <c r="C205" s="21" t="s">
        <v>371</v>
      </c>
      <c r="D205" s="167">
        <v>0</v>
      </c>
      <c r="E205" s="168">
        <v>0</v>
      </c>
      <c r="F205" s="168">
        <v>0</v>
      </c>
      <c r="G205" s="168">
        <v>0</v>
      </c>
      <c r="H205" s="169" t="str">
        <f t="shared" si="25"/>
        <v/>
      </c>
      <c r="I205" s="170">
        <v>20534</v>
      </c>
      <c r="J205" s="171">
        <v>19803</v>
      </c>
      <c r="K205" s="171">
        <v>12354</v>
      </c>
      <c r="L205" s="172">
        <f t="shared" si="26"/>
        <v>0.62384487198909255</v>
      </c>
      <c r="M205" s="173">
        <v>0</v>
      </c>
      <c r="N205" s="171">
        <v>564</v>
      </c>
      <c r="O205" s="174">
        <f t="shared" si="27"/>
        <v>2.7691854470466931E-2</v>
      </c>
      <c r="P205" s="175">
        <f t="shared" si="28"/>
        <v>20534</v>
      </c>
      <c r="Q205" s="176">
        <f t="shared" si="29"/>
        <v>19803</v>
      </c>
      <c r="R205" s="176">
        <f t="shared" si="30"/>
        <v>564</v>
      </c>
      <c r="S205" s="177">
        <f t="shared" si="31"/>
        <v>2.7691854470466931E-2</v>
      </c>
      <c r="T205" s="118"/>
    </row>
    <row r="206" spans="1:20" x14ac:dyDescent="0.25">
      <c r="A206" s="19" t="s">
        <v>425</v>
      </c>
      <c r="B206" s="20" t="s">
        <v>368</v>
      </c>
      <c r="C206" s="21" t="s">
        <v>372</v>
      </c>
      <c r="D206" s="167">
        <v>0</v>
      </c>
      <c r="E206" s="168">
        <v>0</v>
      </c>
      <c r="F206" s="168">
        <v>0</v>
      </c>
      <c r="G206" s="168">
        <v>0</v>
      </c>
      <c r="H206" s="169" t="str">
        <f t="shared" si="25"/>
        <v/>
      </c>
      <c r="I206" s="170">
        <v>34048</v>
      </c>
      <c r="J206" s="171">
        <v>28957</v>
      </c>
      <c r="K206" s="171">
        <v>25050</v>
      </c>
      <c r="L206" s="172">
        <f t="shared" si="26"/>
        <v>0.86507580205131751</v>
      </c>
      <c r="M206" s="173">
        <v>7</v>
      </c>
      <c r="N206" s="171">
        <v>4769</v>
      </c>
      <c r="O206" s="174">
        <f t="shared" si="27"/>
        <v>0.1413749147718851</v>
      </c>
      <c r="P206" s="175">
        <f t="shared" si="28"/>
        <v>34048</v>
      </c>
      <c r="Q206" s="176">
        <f t="shared" si="29"/>
        <v>28964</v>
      </c>
      <c r="R206" s="176">
        <f t="shared" si="30"/>
        <v>4769</v>
      </c>
      <c r="S206" s="177">
        <f t="shared" si="31"/>
        <v>0.1413749147718851</v>
      </c>
      <c r="T206" s="118"/>
    </row>
    <row r="207" spans="1:20" x14ac:dyDescent="0.25">
      <c r="A207" s="19" t="s">
        <v>425</v>
      </c>
      <c r="B207" s="20" t="s">
        <v>378</v>
      </c>
      <c r="C207" s="21" t="s">
        <v>381</v>
      </c>
      <c r="D207" s="167">
        <v>0</v>
      </c>
      <c r="E207" s="168">
        <v>0</v>
      </c>
      <c r="F207" s="168">
        <v>0</v>
      </c>
      <c r="G207" s="168">
        <v>0</v>
      </c>
      <c r="H207" s="169" t="str">
        <f t="shared" si="25"/>
        <v/>
      </c>
      <c r="I207" s="170">
        <v>633</v>
      </c>
      <c r="J207" s="171">
        <v>517</v>
      </c>
      <c r="K207" s="171">
        <v>273</v>
      </c>
      <c r="L207" s="172">
        <f t="shared" si="26"/>
        <v>0.52804642166344296</v>
      </c>
      <c r="M207" s="173">
        <v>0</v>
      </c>
      <c r="N207" s="171">
        <v>105</v>
      </c>
      <c r="O207" s="174">
        <f t="shared" si="27"/>
        <v>0.16881028938906753</v>
      </c>
      <c r="P207" s="175">
        <f t="shared" si="28"/>
        <v>633</v>
      </c>
      <c r="Q207" s="176">
        <f t="shared" si="29"/>
        <v>517</v>
      </c>
      <c r="R207" s="176">
        <f t="shared" si="30"/>
        <v>105</v>
      </c>
      <c r="S207" s="177">
        <f t="shared" si="31"/>
        <v>0.16881028938906753</v>
      </c>
      <c r="T207" s="118"/>
    </row>
    <row r="208" spans="1:20" x14ac:dyDescent="0.25">
      <c r="A208" s="19" t="s">
        <v>425</v>
      </c>
      <c r="B208" s="20" t="s">
        <v>378</v>
      </c>
      <c r="C208" s="21" t="s">
        <v>384</v>
      </c>
      <c r="D208" s="167">
        <v>0</v>
      </c>
      <c r="E208" s="168">
        <v>0</v>
      </c>
      <c r="F208" s="168">
        <v>0</v>
      </c>
      <c r="G208" s="168">
        <v>0</v>
      </c>
      <c r="H208" s="169" t="str">
        <f t="shared" si="25"/>
        <v/>
      </c>
      <c r="I208" s="170">
        <v>633</v>
      </c>
      <c r="J208" s="171">
        <v>517</v>
      </c>
      <c r="K208" s="171">
        <v>273</v>
      </c>
      <c r="L208" s="172">
        <f t="shared" si="26"/>
        <v>0.52804642166344296</v>
      </c>
      <c r="M208" s="173">
        <v>0</v>
      </c>
      <c r="N208" s="171">
        <v>105</v>
      </c>
      <c r="O208" s="174">
        <f t="shared" si="27"/>
        <v>0.16881028938906753</v>
      </c>
      <c r="P208" s="175">
        <f t="shared" si="28"/>
        <v>633</v>
      </c>
      <c r="Q208" s="176">
        <f t="shared" si="29"/>
        <v>517</v>
      </c>
      <c r="R208" s="176">
        <f t="shared" si="30"/>
        <v>105</v>
      </c>
      <c r="S208" s="177">
        <f t="shared" si="31"/>
        <v>0.16881028938906753</v>
      </c>
      <c r="T208" s="118"/>
    </row>
    <row r="209" spans="1:20" ht="30" x14ac:dyDescent="0.25">
      <c r="A209" s="19" t="s">
        <v>425</v>
      </c>
      <c r="B209" s="20" t="s">
        <v>387</v>
      </c>
      <c r="C209" s="21" t="s">
        <v>389</v>
      </c>
      <c r="D209" s="167">
        <v>0</v>
      </c>
      <c r="E209" s="168">
        <v>0</v>
      </c>
      <c r="F209" s="168">
        <v>0</v>
      </c>
      <c r="G209" s="168">
        <v>0</v>
      </c>
      <c r="H209" s="169" t="str">
        <f t="shared" si="25"/>
        <v/>
      </c>
      <c r="I209" s="170">
        <v>4494</v>
      </c>
      <c r="J209" s="171">
        <v>1778</v>
      </c>
      <c r="K209" s="171">
        <v>597</v>
      </c>
      <c r="L209" s="172">
        <f t="shared" si="26"/>
        <v>0.33577052868391449</v>
      </c>
      <c r="M209" s="173">
        <v>0</v>
      </c>
      <c r="N209" s="171">
        <v>2473</v>
      </c>
      <c r="O209" s="174">
        <f t="shared" si="27"/>
        <v>0.58174547165372859</v>
      </c>
      <c r="P209" s="175">
        <f t="shared" si="28"/>
        <v>4494</v>
      </c>
      <c r="Q209" s="176">
        <f t="shared" si="29"/>
        <v>1778</v>
      </c>
      <c r="R209" s="176">
        <f t="shared" si="30"/>
        <v>2473</v>
      </c>
      <c r="S209" s="177">
        <f t="shared" si="31"/>
        <v>0.58174547165372859</v>
      </c>
      <c r="T209" s="118"/>
    </row>
    <row r="210" spans="1:20" x14ac:dyDescent="0.25">
      <c r="A210" s="19" t="s">
        <v>425</v>
      </c>
      <c r="B210" s="20" t="s">
        <v>390</v>
      </c>
      <c r="C210" s="21" t="s">
        <v>391</v>
      </c>
      <c r="D210" s="167">
        <v>0</v>
      </c>
      <c r="E210" s="168">
        <v>0</v>
      </c>
      <c r="F210" s="168">
        <v>0</v>
      </c>
      <c r="G210" s="168">
        <v>0</v>
      </c>
      <c r="H210" s="169" t="str">
        <f t="shared" si="25"/>
        <v/>
      </c>
      <c r="I210" s="170">
        <v>44</v>
      </c>
      <c r="J210" s="171">
        <v>36</v>
      </c>
      <c r="K210" s="171">
        <v>15</v>
      </c>
      <c r="L210" s="172">
        <f t="shared" si="26"/>
        <v>0.41666666666666669</v>
      </c>
      <c r="M210" s="173">
        <v>2</v>
      </c>
      <c r="N210" s="171">
        <v>6</v>
      </c>
      <c r="O210" s="174">
        <f t="shared" si="27"/>
        <v>0.13636363636363635</v>
      </c>
      <c r="P210" s="175">
        <f t="shared" si="28"/>
        <v>44</v>
      </c>
      <c r="Q210" s="176">
        <f t="shared" si="29"/>
        <v>38</v>
      </c>
      <c r="R210" s="176">
        <f t="shared" si="30"/>
        <v>6</v>
      </c>
      <c r="S210" s="177">
        <f t="shared" si="31"/>
        <v>0.13636363636363635</v>
      </c>
      <c r="T210" s="118"/>
    </row>
    <row r="211" spans="1:20" x14ac:dyDescent="0.25">
      <c r="A211" s="19" t="s">
        <v>425</v>
      </c>
      <c r="B211" s="20" t="s">
        <v>390</v>
      </c>
      <c r="C211" s="21" t="s">
        <v>392</v>
      </c>
      <c r="D211" s="167">
        <v>0</v>
      </c>
      <c r="E211" s="168">
        <v>0</v>
      </c>
      <c r="F211" s="168">
        <v>0</v>
      </c>
      <c r="G211" s="168">
        <v>0</v>
      </c>
      <c r="H211" s="169" t="str">
        <f t="shared" si="25"/>
        <v/>
      </c>
      <c r="I211" s="170">
        <v>1925</v>
      </c>
      <c r="J211" s="171">
        <v>1320</v>
      </c>
      <c r="K211" s="171">
        <v>384</v>
      </c>
      <c r="L211" s="172">
        <f t="shared" si="26"/>
        <v>0.29090909090909089</v>
      </c>
      <c r="M211" s="173">
        <v>0</v>
      </c>
      <c r="N211" s="171">
        <v>540</v>
      </c>
      <c r="O211" s="174">
        <f t="shared" si="27"/>
        <v>0.29032258064516131</v>
      </c>
      <c r="P211" s="175">
        <f t="shared" si="28"/>
        <v>1925</v>
      </c>
      <c r="Q211" s="176">
        <f t="shared" si="29"/>
        <v>1320</v>
      </c>
      <c r="R211" s="176">
        <f t="shared" si="30"/>
        <v>540</v>
      </c>
      <c r="S211" s="177">
        <f t="shared" si="31"/>
        <v>0.29032258064516131</v>
      </c>
      <c r="T211" s="118"/>
    </row>
    <row r="212" spans="1:20" x14ac:dyDescent="0.25">
      <c r="A212" s="19" t="s">
        <v>425</v>
      </c>
      <c r="B212" s="20" t="s">
        <v>396</v>
      </c>
      <c r="C212" s="21" t="s">
        <v>399</v>
      </c>
      <c r="D212" s="167">
        <v>0</v>
      </c>
      <c r="E212" s="168">
        <v>0</v>
      </c>
      <c r="F212" s="168">
        <v>0</v>
      </c>
      <c r="G212" s="168">
        <v>0</v>
      </c>
      <c r="H212" s="169" t="str">
        <f t="shared" si="25"/>
        <v/>
      </c>
      <c r="I212" s="170">
        <v>45</v>
      </c>
      <c r="J212" s="171">
        <v>44</v>
      </c>
      <c r="K212" s="171">
        <v>29</v>
      </c>
      <c r="L212" s="172">
        <f t="shared" si="26"/>
        <v>0.65909090909090906</v>
      </c>
      <c r="M212" s="173">
        <v>0</v>
      </c>
      <c r="N212" s="171">
        <v>0</v>
      </c>
      <c r="O212" s="174">
        <f t="shared" si="27"/>
        <v>0</v>
      </c>
      <c r="P212" s="175">
        <f t="shared" si="28"/>
        <v>45</v>
      </c>
      <c r="Q212" s="176">
        <f t="shared" si="29"/>
        <v>44</v>
      </c>
      <c r="R212" s="176" t="str">
        <f t="shared" si="30"/>
        <v/>
      </c>
      <c r="S212" s="177" t="str">
        <f t="shared" si="31"/>
        <v/>
      </c>
      <c r="T212" s="118"/>
    </row>
    <row r="213" spans="1:20" x14ac:dyDescent="0.25">
      <c r="A213" s="19" t="s">
        <v>425</v>
      </c>
      <c r="B213" s="20" t="s">
        <v>396</v>
      </c>
      <c r="C213" s="21" t="s">
        <v>402</v>
      </c>
      <c r="D213" s="167">
        <v>0</v>
      </c>
      <c r="E213" s="168">
        <v>0</v>
      </c>
      <c r="F213" s="168">
        <v>0</v>
      </c>
      <c r="G213" s="168">
        <v>0</v>
      </c>
      <c r="H213" s="169" t="str">
        <f t="shared" si="25"/>
        <v/>
      </c>
      <c r="I213" s="170">
        <v>125</v>
      </c>
      <c r="J213" s="171">
        <v>117</v>
      </c>
      <c r="K213" s="171">
        <v>46</v>
      </c>
      <c r="L213" s="172">
        <f t="shared" si="26"/>
        <v>0.39316239316239315</v>
      </c>
      <c r="M213" s="173">
        <v>0</v>
      </c>
      <c r="N213" s="171">
        <v>1</v>
      </c>
      <c r="O213" s="174">
        <f t="shared" si="27"/>
        <v>8.4745762711864406E-3</v>
      </c>
      <c r="P213" s="175">
        <f t="shared" si="28"/>
        <v>125</v>
      </c>
      <c r="Q213" s="176">
        <f t="shared" si="29"/>
        <v>117</v>
      </c>
      <c r="R213" s="176">
        <f t="shared" si="30"/>
        <v>1</v>
      </c>
      <c r="S213" s="177">
        <f t="shared" si="31"/>
        <v>8.4745762711864406E-3</v>
      </c>
      <c r="T213" s="118"/>
    </row>
    <row r="214" spans="1:20" x14ac:dyDescent="0.25">
      <c r="A214" s="19" t="s">
        <v>425</v>
      </c>
      <c r="B214" s="20" t="s">
        <v>396</v>
      </c>
      <c r="C214" s="21" t="s">
        <v>405</v>
      </c>
      <c r="D214" s="167">
        <v>0</v>
      </c>
      <c r="E214" s="168">
        <v>0</v>
      </c>
      <c r="F214" s="168">
        <v>0</v>
      </c>
      <c r="G214" s="168">
        <v>0</v>
      </c>
      <c r="H214" s="169" t="str">
        <f t="shared" si="25"/>
        <v/>
      </c>
      <c r="I214" s="170">
        <v>99</v>
      </c>
      <c r="J214" s="171">
        <v>86</v>
      </c>
      <c r="K214" s="171">
        <v>28</v>
      </c>
      <c r="L214" s="172">
        <f t="shared" si="26"/>
        <v>0.32558139534883723</v>
      </c>
      <c r="M214" s="173">
        <v>0</v>
      </c>
      <c r="N214" s="171">
        <v>1</v>
      </c>
      <c r="O214" s="174">
        <f t="shared" si="27"/>
        <v>1.1494252873563218E-2</v>
      </c>
      <c r="P214" s="175">
        <f t="shared" si="28"/>
        <v>99</v>
      </c>
      <c r="Q214" s="176">
        <f t="shared" si="29"/>
        <v>86</v>
      </c>
      <c r="R214" s="176">
        <f t="shared" si="30"/>
        <v>1</v>
      </c>
      <c r="S214" s="177">
        <f t="shared" si="31"/>
        <v>1.1494252873563218E-2</v>
      </c>
      <c r="T214" s="118"/>
    </row>
    <row r="215" spans="1:20" x14ac:dyDescent="0.25">
      <c r="A215" s="19" t="s">
        <v>425</v>
      </c>
      <c r="B215" s="20" t="s">
        <v>396</v>
      </c>
      <c r="C215" s="21" t="s">
        <v>409</v>
      </c>
      <c r="D215" s="167">
        <v>0</v>
      </c>
      <c r="E215" s="168">
        <v>0</v>
      </c>
      <c r="F215" s="168">
        <v>0</v>
      </c>
      <c r="G215" s="168">
        <v>0</v>
      </c>
      <c r="H215" s="169" t="str">
        <f t="shared" si="25"/>
        <v/>
      </c>
      <c r="I215" s="170">
        <v>267</v>
      </c>
      <c r="J215" s="171">
        <v>239</v>
      </c>
      <c r="K215" s="171">
        <v>177</v>
      </c>
      <c r="L215" s="172">
        <f t="shared" si="26"/>
        <v>0.7405857740585774</v>
      </c>
      <c r="M215" s="173">
        <v>146</v>
      </c>
      <c r="N215" s="171">
        <v>3</v>
      </c>
      <c r="O215" s="174">
        <f t="shared" si="27"/>
        <v>7.7319587628865982E-3</v>
      </c>
      <c r="P215" s="175">
        <f t="shared" si="28"/>
        <v>267</v>
      </c>
      <c r="Q215" s="176">
        <f t="shared" si="29"/>
        <v>385</v>
      </c>
      <c r="R215" s="176">
        <f t="shared" si="30"/>
        <v>3</v>
      </c>
      <c r="S215" s="177">
        <f t="shared" si="31"/>
        <v>7.7319587628865982E-3</v>
      </c>
      <c r="T215" s="118"/>
    </row>
    <row r="216" spans="1:20" x14ac:dyDescent="0.25">
      <c r="A216" s="19" t="s">
        <v>425</v>
      </c>
      <c r="B216" s="20" t="s">
        <v>410</v>
      </c>
      <c r="C216" s="21" t="s">
        <v>411</v>
      </c>
      <c r="D216" s="167">
        <v>0</v>
      </c>
      <c r="E216" s="168">
        <v>0</v>
      </c>
      <c r="F216" s="168">
        <v>0</v>
      </c>
      <c r="G216" s="168">
        <v>0</v>
      </c>
      <c r="H216" s="169" t="str">
        <f t="shared" si="25"/>
        <v/>
      </c>
      <c r="I216" s="170">
        <v>5233</v>
      </c>
      <c r="J216" s="171">
        <v>4657</v>
      </c>
      <c r="K216" s="171">
        <v>66</v>
      </c>
      <c r="L216" s="172">
        <f t="shared" si="26"/>
        <v>1.4172213871591153E-2</v>
      </c>
      <c r="M216" s="173">
        <v>2</v>
      </c>
      <c r="N216" s="171">
        <v>558</v>
      </c>
      <c r="O216" s="174">
        <f t="shared" si="27"/>
        <v>0.10695802185163887</v>
      </c>
      <c r="P216" s="175">
        <f t="shared" si="28"/>
        <v>5233</v>
      </c>
      <c r="Q216" s="176">
        <f t="shared" si="29"/>
        <v>4659</v>
      </c>
      <c r="R216" s="176">
        <f t="shared" si="30"/>
        <v>558</v>
      </c>
      <c r="S216" s="177">
        <f t="shared" si="31"/>
        <v>0.10695802185163887</v>
      </c>
      <c r="T216" s="118"/>
    </row>
    <row r="217" spans="1:20" x14ac:dyDescent="0.25">
      <c r="A217" s="19" t="s">
        <v>425</v>
      </c>
      <c r="B217" s="20" t="s">
        <v>416</v>
      </c>
      <c r="C217" s="21" t="s">
        <v>417</v>
      </c>
      <c r="D217" s="167">
        <v>0</v>
      </c>
      <c r="E217" s="168">
        <v>0</v>
      </c>
      <c r="F217" s="168">
        <v>0</v>
      </c>
      <c r="G217" s="168">
        <v>0</v>
      </c>
      <c r="H217" s="169" t="str">
        <f t="shared" si="25"/>
        <v/>
      </c>
      <c r="I217" s="170">
        <v>2726</v>
      </c>
      <c r="J217" s="171">
        <v>2445</v>
      </c>
      <c r="K217" s="171">
        <v>55</v>
      </c>
      <c r="L217" s="172">
        <f t="shared" si="26"/>
        <v>2.2494887525562373E-2</v>
      </c>
      <c r="M217" s="173">
        <v>0</v>
      </c>
      <c r="N217" s="171">
        <v>148</v>
      </c>
      <c r="O217" s="174">
        <f t="shared" si="27"/>
        <v>5.7076745082915541E-2</v>
      </c>
      <c r="P217" s="175">
        <f t="shared" si="28"/>
        <v>2726</v>
      </c>
      <c r="Q217" s="176">
        <f t="shared" si="29"/>
        <v>2445</v>
      </c>
      <c r="R217" s="176">
        <f t="shared" si="30"/>
        <v>148</v>
      </c>
      <c r="S217" s="177">
        <f t="shared" si="31"/>
        <v>5.7076745082915541E-2</v>
      </c>
      <c r="T217" s="118"/>
    </row>
    <row r="218" spans="1:20" x14ac:dyDescent="0.25">
      <c r="A218" s="19" t="s">
        <v>433</v>
      </c>
      <c r="B218" s="20" t="s">
        <v>4</v>
      </c>
      <c r="C218" s="21" t="s">
        <v>5</v>
      </c>
      <c r="D218" s="167">
        <v>0</v>
      </c>
      <c r="E218" s="168">
        <v>0</v>
      </c>
      <c r="F218" s="168">
        <v>0</v>
      </c>
      <c r="G218" s="168">
        <v>0</v>
      </c>
      <c r="H218" s="169" t="str">
        <f t="shared" si="25"/>
        <v/>
      </c>
      <c r="I218" s="170">
        <v>11</v>
      </c>
      <c r="J218" s="171">
        <v>7</v>
      </c>
      <c r="K218" s="171">
        <v>5</v>
      </c>
      <c r="L218" s="172">
        <f t="shared" si="26"/>
        <v>0.7142857142857143</v>
      </c>
      <c r="M218" s="173">
        <v>3</v>
      </c>
      <c r="N218" s="171">
        <v>1</v>
      </c>
      <c r="O218" s="174">
        <f t="shared" si="27"/>
        <v>9.0909090909090912E-2</v>
      </c>
      <c r="P218" s="175">
        <f t="shared" si="28"/>
        <v>11</v>
      </c>
      <c r="Q218" s="176">
        <f t="shared" si="29"/>
        <v>10</v>
      </c>
      <c r="R218" s="176">
        <f t="shared" si="30"/>
        <v>1</v>
      </c>
      <c r="S218" s="177">
        <f t="shared" si="31"/>
        <v>9.0909090909090912E-2</v>
      </c>
      <c r="T218" s="118"/>
    </row>
    <row r="219" spans="1:20" x14ac:dyDescent="0.25">
      <c r="A219" s="19" t="s">
        <v>433</v>
      </c>
      <c r="B219" s="20" t="s">
        <v>6</v>
      </c>
      <c r="C219" s="21" t="s">
        <v>7</v>
      </c>
      <c r="D219" s="167">
        <v>0</v>
      </c>
      <c r="E219" s="168">
        <v>0</v>
      </c>
      <c r="F219" s="168">
        <v>0</v>
      </c>
      <c r="G219" s="168">
        <v>0</v>
      </c>
      <c r="H219" s="169" t="str">
        <f t="shared" si="25"/>
        <v/>
      </c>
      <c r="I219" s="170">
        <v>363</v>
      </c>
      <c r="J219" s="171">
        <v>85</v>
      </c>
      <c r="K219" s="171">
        <v>53</v>
      </c>
      <c r="L219" s="172">
        <f t="shared" si="26"/>
        <v>0.62352941176470589</v>
      </c>
      <c r="M219" s="173">
        <v>0</v>
      </c>
      <c r="N219" s="171">
        <v>276</v>
      </c>
      <c r="O219" s="174">
        <f t="shared" si="27"/>
        <v>0.76454293628808867</v>
      </c>
      <c r="P219" s="175">
        <f t="shared" si="28"/>
        <v>363</v>
      </c>
      <c r="Q219" s="176">
        <f t="shared" si="29"/>
        <v>85</v>
      </c>
      <c r="R219" s="176">
        <f t="shared" si="30"/>
        <v>276</v>
      </c>
      <c r="S219" s="177">
        <f t="shared" si="31"/>
        <v>0.76454293628808867</v>
      </c>
      <c r="T219" s="118"/>
    </row>
    <row r="220" spans="1:20" x14ac:dyDescent="0.25">
      <c r="A220" s="19" t="s">
        <v>433</v>
      </c>
      <c r="B220" s="20" t="s">
        <v>8</v>
      </c>
      <c r="C220" s="21" t="s">
        <v>9</v>
      </c>
      <c r="D220" s="167">
        <v>0</v>
      </c>
      <c r="E220" s="168">
        <v>0</v>
      </c>
      <c r="F220" s="168">
        <v>0</v>
      </c>
      <c r="G220" s="168">
        <v>0</v>
      </c>
      <c r="H220" s="169" t="str">
        <f t="shared" si="25"/>
        <v/>
      </c>
      <c r="I220" s="170">
        <v>3</v>
      </c>
      <c r="J220" s="171">
        <v>0</v>
      </c>
      <c r="K220" s="171">
        <v>0</v>
      </c>
      <c r="L220" s="172" t="str">
        <f t="shared" si="26"/>
        <v/>
      </c>
      <c r="M220" s="173">
        <v>3</v>
      </c>
      <c r="N220" s="171">
        <v>0</v>
      </c>
      <c r="O220" s="174">
        <f t="shared" si="27"/>
        <v>0</v>
      </c>
      <c r="P220" s="175">
        <f t="shared" si="28"/>
        <v>3</v>
      </c>
      <c r="Q220" s="176">
        <f t="shared" si="29"/>
        <v>3</v>
      </c>
      <c r="R220" s="176" t="str">
        <f t="shared" si="30"/>
        <v/>
      </c>
      <c r="S220" s="177" t="str">
        <f t="shared" si="31"/>
        <v/>
      </c>
      <c r="T220" s="118"/>
    </row>
    <row r="221" spans="1:20" x14ac:dyDescent="0.25">
      <c r="A221" s="19" t="s">
        <v>433</v>
      </c>
      <c r="B221" s="20" t="s">
        <v>10</v>
      </c>
      <c r="C221" s="21" t="s">
        <v>11</v>
      </c>
      <c r="D221" s="167">
        <v>0</v>
      </c>
      <c r="E221" s="168">
        <v>0</v>
      </c>
      <c r="F221" s="168">
        <v>0</v>
      </c>
      <c r="G221" s="168">
        <v>0</v>
      </c>
      <c r="H221" s="169" t="str">
        <f t="shared" si="25"/>
        <v/>
      </c>
      <c r="I221" s="170">
        <v>43</v>
      </c>
      <c r="J221" s="171">
        <v>39</v>
      </c>
      <c r="K221" s="171">
        <v>30</v>
      </c>
      <c r="L221" s="172">
        <f t="shared" si="26"/>
        <v>0.76923076923076927</v>
      </c>
      <c r="M221" s="173">
        <v>0</v>
      </c>
      <c r="N221" s="171">
        <v>3</v>
      </c>
      <c r="O221" s="174">
        <f t="shared" si="27"/>
        <v>7.1428571428571425E-2</v>
      </c>
      <c r="P221" s="175">
        <f t="shared" si="28"/>
        <v>43</v>
      </c>
      <c r="Q221" s="176">
        <f t="shared" si="29"/>
        <v>39</v>
      </c>
      <c r="R221" s="176">
        <f t="shared" si="30"/>
        <v>3</v>
      </c>
      <c r="S221" s="177">
        <f t="shared" si="31"/>
        <v>7.1428571428571425E-2</v>
      </c>
      <c r="T221" s="118"/>
    </row>
    <row r="222" spans="1:20" x14ac:dyDescent="0.25">
      <c r="A222" s="19" t="s">
        <v>433</v>
      </c>
      <c r="B222" s="20" t="s">
        <v>10</v>
      </c>
      <c r="C222" s="21" t="s">
        <v>20</v>
      </c>
      <c r="D222" s="167">
        <v>0</v>
      </c>
      <c r="E222" s="168">
        <v>0</v>
      </c>
      <c r="F222" s="168">
        <v>0</v>
      </c>
      <c r="G222" s="168">
        <v>0</v>
      </c>
      <c r="H222" s="169" t="str">
        <f t="shared" si="25"/>
        <v/>
      </c>
      <c r="I222" s="170">
        <v>93</v>
      </c>
      <c r="J222" s="171">
        <v>58</v>
      </c>
      <c r="K222" s="171">
        <v>11</v>
      </c>
      <c r="L222" s="172">
        <f t="shared" si="26"/>
        <v>0.18965517241379309</v>
      </c>
      <c r="M222" s="173">
        <v>31</v>
      </c>
      <c r="N222" s="171">
        <v>0</v>
      </c>
      <c r="O222" s="174">
        <f t="shared" si="27"/>
        <v>0</v>
      </c>
      <c r="P222" s="175">
        <f t="shared" si="28"/>
        <v>93</v>
      </c>
      <c r="Q222" s="176">
        <f t="shared" si="29"/>
        <v>89</v>
      </c>
      <c r="R222" s="176" t="str">
        <f t="shared" si="30"/>
        <v/>
      </c>
      <c r="S222" s="177" t="str">
        <f t="shared" si="31"/>
        <v/>
      </c>
      <c r="T222" s="118"/>
    </row>
    <row r="223" spans="1:20" x14ac:dyDescent="0.25">
      <c r="A223" s="19" t="s">
        <v>433</v>
      </c>
      <c r="B223" s="20" t="s">
        <v>10</v>
      </c>
      <c r="C223" s="21" t="s">
        <v>21</v>
      </c>
      <c r="D223" s="167">
        <v>0</v>
      </c>
      <c r="E223" s="168">
        <v>0</v>
      </c>
      <c r="F223" s="168">
        <v>0</v>
      </c>
      <c r="G223" s="168">
        <v>0</v>
      </c>
      <c r="H223" s="169" t="str">
        <f t="shared" si="25"/>
        <v/>
      </c>
      <c r="I223" s="170">
        <v>11</v>
      </c>
      <c r="J223" s="171">
        <v>9</v>
      </c>
      <c r="K223" s="171">
        <v>9</v>
      </c>
      <c r="L223" s="172">
        <f t="shared" si="26"/>
        <v>1</v>
      </c>
      <c r="M223" s="173">
        <v>0</v>
      </c>
      <c r="N223" s="171">
        <v>1</v>
      </c>
      <c r="O223" s="174">
        <f t="shared" si="27"/>
        <v>0.1</v>
      </c>
      <c r="P223" s="175">
        <f t="shared" si="28"/>
        <v>11</v>
      </c>
      <c r="Q223" s="176">
        <f t="shared" si="29"/>
        <v>9</v>
      </c>
      <c r="R223" s="176">
        <f t="shared" si="30"/>
        <v>1</v>
      </c>
      <c r="S223" s="177">
        <f t="shared" si="31"/>
        <v>0.1</v>
      </c>
      <c r="T223" s="118"/>
    </row>
    <row r="224" spans="1:20" x14ac:dyDescent="0.25">
      <c r="A224" s="19" t="s">
        <v>433</v>
      </c>
      <c r="B224" s="20" t="s">
        <v>10</v>
      </c>
      <c r="C224" s="21" t="s">
        <v>22</v>
      </c>
      <c r="D224" s="167">
        <v>0</v>
      </c>
      <c r="E224" s="168">
        <v>0</v>
      </c>
      <c r="F224" s="168">
        <v>0</v>
      </c>
      <c r="G224" s="168">
        <v>0</v>
      </c>
      <c r="H224" s="169" t="str">
        <f t="shared" si="25"/>
        <v/>
      </c>
      <c r="I224" s="170">
        <v>23</v>
      </c>
      <c r="J224" s="171">
        <v>20</v>
      </c>
      <c r="K224" s="171">
        <v>13</v>
      </c>
      <c r="L224" s="172">
        <f t="shared" si="26"/>
        <v>0.65</v>
      </c>
      <c r="M224" s="173">
        <v>0</v>
      </c>
      <c r="N224" s="171">
        <v>0</v>
      </c>
      <c r="O224" s="174">
        <f t="shared" si="27"/>
        <v>0</v>
      </c>
      <c r="P224" s="175">
        <f t="shared" si="28"/>
        <v>23</v>
      </c>
      <c r="Q224" s="176">
        <f t="shared" si="29"/>
        <v>20</v>
      </c>
      <c r="R224" s="176" t="str">
        <f t="shared" si="30"/>
        <v/>
      </c>
      <c r="S224" s="177" t="str">
        <f t="shared" si="31"/>
        <v/>
      </c>
      <c r="T224" s="118"/>
    </row>
    <row r="225" spans="1:20" x14ac:dyDescent="0.25">
      <c r="A225" s="19" t="s">
        <v>433</v>
      </c>
      <c r="B225" s="20" t="s">
        <v>25</v>
      </c>
      <c r="C225" s="21" t="s">
        <v>26</v>
      </c>
      <c r="D225" s="167">
        <v>0</v>
      </c>
      <c r="E225" s="168">
        <v>0</v>
      </c>
      <c r="F225" s="168">
        <v>0</v>
      </c>
      <c r="G225" s="168">
        <v>0</v>
      </c>
      <c r="H225" s="169" t="str">
        <f t="shared" si="25"/>
        <v/>
      </c>
      <c r="I225" s="170">
        <v>854</v>
      </c>
      <c r="J225" s="171">
        <v>676</v>
      </c>
      <c r="K225" s="171">
        <v>366</v>
      </c>
      <c r="L225" s="172">
        <f t="shared" si="26"/>
        <v>0.54142011834319526</v>
      </c>
      <c r="M225" s="173">
        <v>1</v>
      </c>
      <c r="N225" s="171">
        <v>138</v>
      </c>
      <c r="O225" s="174">
        <f t="shared" si="27"/>
        <v>0.16932515337423312</v>
      </c>
      <c r="P225" s="175">
        <f t="shared" si="28"/>
        <v>854</v>
      </c>
      <c r="Q225" s="176">
        <f t="shared" si="29"/>
        <v>677</v>
      </c>
      <c r="R225" s="176">
        <f t="shared" si="30"/>
        <v>138</v>
      </c>
      <c r="S225" s="177">
        <f t="shared" si="31"/>
        <v>0.16932515337423312</v>
      </c>
      <c r="T225" s="118"/>
    </row>
    <row r="226" spans="1:20" ht="30" x14ac:dyDescent="0.25">
      <c r="A226" s="19" t="s">
        <v>433</v>
      </c>
      <c r="B226" s="20" t="s">
        <v>42</v>
      </c>
      <c r="C226" s="21" t="s">
        <v>43</v>
      </c>
      <c r="D226" s="167">
        <v>0</v>
      </c>
      <c r="E226" s="168">
        <v>0</v>
      </c>
      <c r="F226" s="168">
        <v>0</v>
      </c>
      <c r="G226" s="168">
        <v>0</v>
      </c>
      <c r="H226" s="169" t="str">
        <f t="shared" si="25"/>
        <v/>
      </c>
      <c r="I226" s="170">
        <v>17</v>
      </c>
      <c r="J226" s="171">
        <v>7</v>
      </c>
      <c r="K226" s="171">
        <v>7</v>
      </c>
      <c r="L226" s="172">
        <f t="shared" si="26"/>
        <v>1</v>
      </c>
      <c r="M226" s="173">
        <v>5</v>
      </c>
      <c r="N226" s="171">
        <v>3</v>
      </c>
      <c r="O226" s="174">
        <f t="shared" si="27"/>
        <v>0.2</v>
      </c>
      <c r="P226" s="175">
        <f t="shared" si="28"/>
        <v>17</v>
      </c>
      <c r="Q226" s="176">
        <f t="shared" si="29"/>
        <v>12</v>
      </c>
      <c r="R226" s="176">
        <f t="shared" si="30"/>
        <v>3</v>
      </c>
      <c r="S226" s="177">
        <f t="shared" si="31"/>
        <v>0.2</v>
      </c>
      <c r="T226" s="118"/>
    </row>
    <row r="227" spans="1:20" ht="30" x14ac:dyDescent="0.25">
      <c r="A227" s="19" t="s">
        <v>433</v>
      </c>
      <c r="B227" s="20" t="s">
        <v>42</v>
      </c>
      <c r="C227" s="21" t="s">
        <v>44</v>
      </c>
      <c r="D227" s="167">
        <v>0</v>
      </c>
      <c r="E227" s="168">
        <v>0</v>
      </c>
      <c r="F227" s="168">
        <v>0</v>
      </c>
      <c r="G227" s="168">
        <v>0</v>
      </c>
      <c r="H227" s="169" t="str">
        <f t="shared" si="25"/>
        <v/>
      </c>
      <c r="I227" s="170">
        <v>28</v>
      </c>
      <c r="J227" s="171">
        <v>26</v>
      </c>
      <c r="K227" s="171">
        <v>18</v>
      </c>
      <c r="L227" s="172">
        <f t="shared" si="26"/>
        <v>0.69230769230769229</v>
      </c>
      <c r="M227" s="173">
        <v>0</v>
      </c>
      <c r="N227" s="171">
        <v>1</v>
      </c>
      <c r="O227" s="174">
        <f t="shared" si="27"/>
        <v>3.7037037037037035E-2</v>
      </c>
      <c r="P227" s="175">
        <f t="shared" si="28"/>
        <v>28</v>
      </c>
      <c r="Q227" s="176">
        <f t="shared" si="29"/>
        <v>26</v>
      </c>
      <c r="R227" s="176">
        <f t="shared" si="30"/>
        <v>1</v>
      </c>
      <c r="S227" s="177">
        <f t="shared" si="31"/>
        <v>3.7037037037037035E-2</v>
      </c>
      <c r="T227" s="118"/>
    </row>
    <row r="228" spans="1:20" ht="30" x14ac:dyDescent="0.25">
      <c r="A228" s="19" t="s">
        <v>433</v>
      </c>
      <c r="B228" s="20" t="s">
        <v>42</v>
      </c>
      <c r="C228" s="21" t="s">
        <v>45</v>
      </c>
      <c r="D228" s="167">
        <v>0</v>
      </c>
      <c r="E228" s="168">
        <v>0</v>
      </c>
      <c r="F228" s="168">
        <v>0</v>
      </c>
      <c r="G228" s="168">
        <v>0</v>
      </c>
      <c r="H228" s="169" t="str">
        <f t="shared" si="25"/>
        <v/>
      </c>
      <c r="I228" s="170">
        <v>70</v>
      </c>
      <c r="J228" s="171">
        <v>43</v>
      </c>
      <c r="K228" s="171">
        <v>43</v>
      </c>
      <c r="L228" s="172">
        <f t="shared" si="26"/>
        <v>1</v>
      </c>
      <c r="M228" s="173">
        <v>0</v>
      </c>
      <c r="N228" s="171">
        <v>21</v>
      </c>
      <c r="O228" s="174">
        <f t="shared" si="27"/>
        <v>0.328125</v>
      </c>
      <c r="P228" s="175">
        <f t="shared" si="28"/>
        <v>70</v>
      </c>
      <c r="Q228" s="176">
        <f t="shared" si="29"/>
        <v>43</v>
      </c>
      <c r="R228" s="176">
        <f t="shared" si="30"/>
        <v>21</v>
      </c>
      <c r="S228" s="177">
        <f t="shared" si="31"/>
        <v>0.328125</v>
      </c>
      <c r="T228" s="118"/>
    </row>
    <row r="229" spans="1:20" ht="30" x14ac:dyDescent="0.25">
      <c r="A229" s="19" t="s">
        <v>433</v>
      </c>
      <c r="B229" s="20" t="s">
        <v>42</v>
      </c>
      <c r="C229" s="21" t="s">
        <v>46</v>
      </c>
      <c r="D229" s="167">
        <v>0</v>
      </c>
      <c r="E229" s="168">
        <v>0</v>
      </c>
      <c r="F229" s="168">
        <v>0</v>
      </c>
      <c r="G229" s="168">
        <v>0</v>
      </c>
      <c r="H229" s="169" t="str">
        <f t="shared" si="25"/>
        <v/>
      </c>
      <c r="I229" s="170">
        <v>137</v>
      </c>
      <c r="J229" s="171">
        <v>129</v>
      </c>
      <c r="K229" s="171">
        <v>101</v>
      </c>
      <c r="L229" s="172">
        <f t="shared" si="26"/>
        <v>0.78294573643410847</v>
      </c>
      <c r="M229" s="173">
        <v>1</v>
      </c>
      <c r="N229" s="171">
        <v>2</v>
      </c>
      <c r="O229" s="174">
        <f t="shared" si="27"/>
        <v>1.5151515151515152E-2</v>
      </c>
      <c r="P229" s="175">
        <f t="shared" si="28"/>
        <v>137</v>
      </c>
      <c r="Q229" s="176">
        <f t="shared" si="29"/>
        <v>130</v>
      </c>
      <c r="R229" s="176">
        <f t="shared" si="30"/>
        <v>2</v>
      </c>
      <c r="S229" s="177">
        <f t="shared" si="31"/>
        <v>1.5151515151515152E-2</v>
      </c>
      <c r="T229" s="118"/>
    </row>
    <row r="230" spans="1:20" ht="30" x14ac:dyDescent="0.25">
      <c r="A230" s="19" t="s">
        <v>433</v>
      </c>
      <c r="B230" s="20" t="s">
        <v>42</v>
      </c>
      <c r="C230" s="21" t="s">
        <v>47</v>
      </c>
      <c r="D230" s="167">
        <v>0</v>
      </c>
      <c r="E230" s="168">
        <v>0</v>
      </c>
      <c r="F230" s="168">
        <v>0</v>
      </c>
      <c r="G230" s="168">
        <v>0</v>
      </c>
      <c r="H230" s="169" t="str">
        <f t="shared" si="25"/>
        <v/>
      </c>
      <c r="I230" s="170">
        <v>20</v>
      </c>
      <c r="J230" s="171">
        <v>15</v>
      </c>
      <c r="K230" s="171">
        <v>5</v>
      </c>
      <c r="L230" s="172">
        <f t="shared" si="26"/>
        <v>0.33333333333333331</v>
      </c>
      <c r="M230" s="173">
        <v>3</v>
      </c>
      <c r="N230" s="171">
        <v>1</v>
      </c>
      <c r="O230" s="174">
        <f t="shared" si="27"/>
        <v>5.2631578947368418E-2</v>
      </c>
      <c r="P230" s="175">
        <f t="shared" si="28"/>
        <v>20</v>
      </c>
      <c r="Q230" s="176">
        <f t="shared" si="29"/>
        <v>18</v>
      </c>
      <c r="R230" s="176">
        <f t="shared" si="30"/>
        <v>1</v>
      </c>
      <c r="S230" s="177">
        <f t="shared" si="31"/>
        <v>5.2631578947368418E-2</v>
      </c>
      <c r="T230" s="118"/>
    </row>
    <row r="231" spans="1:20" ht="30" x14ac:dyDescent="0.25">
      <c r="A231" s="19" t="s">
        <v>433</v>
      </c>
      <c r="B231" s="20" t="s">
        <v>42</v>
      </c>
      <c r="C231" s="21" t="s">
        <v>515</v>
      </c>
      <c r="D231" s="167">
        <v>0</v>
      </c>
      <c r="E231" s="168">
        <v>0</v>
      </c>
      <c r="F231" s="168">
        <v>0</v>
      </c>
      <c r="G231" s="168">
        <v>0</v>
      </c>
      <c r="H231" s="169" t="str">
        <f t="shared" si="25"/>
        <v/>
      </c>
      <c r="I231" s="170">
        <v>9</v>
      </c>
      <c r="J231" s="171">
        <v>0</v>
      </c>
      <c r="K231" s="171">
        <v>0</v>
      </c>
      <c r="L231" s="172" t="str">
        <f t="shared" si="26"/>
        <v/>
      </c>
      <c r="M231" s="173">
        <v>9</v>
      </c>
      <c r="N231" s="171">
        <v>0</v>
      </c>
      <c r="O231" s="174">
        <f t="shared" si="27"/>
        <v>0</v>
      </c>
      <c r="P231" s="175">
        <f t="shared" si="28"/>
        <v>9</v>
      </c>
      <c r="Q231" s="176">
        <f t="shared" si="29"/>
        <v>9</v>
      </c>
      <c r="R231" s="176" t="str">
        <f t="shared" si="30"/>
        <v/>
      </c>
      <c r="S231" s="177" t="str">
        <f t="shared" si="31"/>
        <v/>
      </c>
      <c r="T231" s="118"/>
    </row>
    <row r="232" spans="1:20" x14ac:dyDescent="0.25">
      <c r="A232" s="19" t="s">
        <v>433</v>
      </c>
      <c r="B232" s="20" t="s">
        <v>50</v>
      </c>
      <c r="C232" s="21" t="s">
        <v>52</v>
      </c>
      <c r="D232" s="167">
        <v>0</v>
      </c>
      <c r="E232" s="168">
        <v>0</v>
      </c>
      <c r="F232" s="168">
        <v>0</v>
      </c>
      <c r="G232" s="168">
        <v>0</v>
      </c>
      <c r="H232" s="169" t="str">
        <f t="shared" si="25"/>
        <v/>
      </c>
      <c r="I232" s="170">
        <v>7</v>
      </c>
      <c r="J232" s="171">
        <v>4</v>
      </c>
      <c r="K232" s="171">
        <v>3</v>
      </c>
      <c r="L232" s="172">
        <f t="shared" si="26"/>
        <v>0.75</v>
      </c>
      <c r="M232" s="173">
        <v>0</v>
      </c>
      <c r="N232" s="171">
        <v>1</v>
      </c>
      <c r="O232" s="174">
        <f t="shared" si="27"/>
        <v>0.2</v>
      </c>
      <c r="P232" s="175">
        <f t="shared" si="28"/>
        <v>7</v>
      </c>
      <c r="Q232" s="176">
        <f t="shared" si="29"/>
        <v>4</v>
      </c>
      <c r="R232" s="176">
        <f t="shared" si="30"/>
        <v>1</v>
      </c>
      <c r="S232" s="177">
        <f t="shared" si="31"/>
        <v>0.2</v>
      </c>
      <c r="T232" s="118"/>
    </row>
    <row r="233" spans="1:20" x14ac:dyDescent="0.25">
      <c r="A233" s="19" t="s">
        <v>433</v>
      </c>
      <c r="B233" s="20" t="s">
        <v>70</v>
      </c>
      <c r="C233" s="21" t="s">
        <v>71</v>
      </c>
      <c r="D233" s="167">
        <v>0</v>
      </c>
      <c r="E233" s="168">
        <v>0</v>
      </c>
      <c r="F233" s="168">
        <v>0</v>
      </c>
      <c r="G233" s="168">
        <v>0</v>
      </c>
      <c r="H233" s="169" t="str">
        <f t="shared" si="25"/>
        <v/>
      </c>
      <c r="I233" s="170">
        <v>253</v>
      </c>
      <c r="J233" s="171">
        <v>224</v>
      </c>
      <c r="K233" s="171">
        <v>210</v>
      </c>
      <c r="L233" s="172">
        <f t="shared" si="26"/>
        <v>0.9375</v>
      </c>
      <c r="M233" s="173">
        <v>0</v>
      </c>
      <c r="N233" s="171">
        <v>20</v>
      </c>
      <c r="O233" s="174">
        <f t="shared" si="27"/>
        <v>8.1967213114754092E-2</v>
      </c>
      <c r="P233" s="175">
        <f t="shared" si="28"/>
        <v>253</v>
      </c>
      <c r="Q233" s="176">
        <f t="shared" si="29"/>
        <v>224</v>
      </c>
      <c r="R233" s="176">
        <f t="shared" si="30"/>
        <v>20</v>
      </c>
      <c r="S233" s="177">
        <f t="shared" si="31"/>
        <v>8.1967213114754092E-2</v>
      </c>
      <c r="T233" s="118"/>
    </row>
    <row r="234" spans="1:20" x14ac:dyDescent="0.25">
      <c r="A234" s="19" t="s">
        <v>433</v>
      </c>
      <c r="B234" s="20" t="s">
        <v>70</v>
      </c>
      <c r="C234" s="21" t="s">
        <v>73</v>
      </c>
      <c r="D234" s="167">
        <v>0</v>
      </c>
      <c r="E234" s="168">
        <v>0</v>
      </c>
      <c r="F234" s="168">
        <v>0</v>
      </c>
      <c r="G234" s="168">
        <v>0</v>
      </c>
      <c r="H234" s="169" t="str">
        <f t="shared" si="25"/>
        <v/>
      </c>
      <c r="I234" s="170">
        <v>151</v>
      </c>
      <c r="J234" s="171">
        <v>116</v>
      </c>
      <c r="K234" s="171">
        <v>105</v>
      </c>
      <c r="L234" s="172">
        <f t="shared" si="26"/>
        <v>0.90517241379310343</v>
      </c>
      <c r="M234" s="173">
        <v>0</v>
      </c>
      <c r="N234" s="171">
        <v>25</v>
      </c>
      <c r="O234" s="174">
        <f t="shared" si="27"/>
        <v>0.1773049645390071</v>
      </c>
      <c r="P234" s="175">
        <f t="shared" si="28"/>
        <v>151</v>
      </c>
      <c r="Q234" s="176">
        <f t="shared" si="29"/>
        <v>116</v>
      </c>
      <c r="R234" s="176">
        <f t="shared" si="30"/>
        <v>25</v>
      </c>
      <c r="S234" s="177">
        <f t="shared" si="31"/>
        <v>0.1773049645390071</v>
      </c>
      <c r="T234" s="118"/>
    </row>
    <row r="235" spans="1:20" x14ac:dyDescent="0.25">
      <c r="A235" s="19" t="s">
        <v>433</v>
      </c>
      <c r="B235" s="20" t="s">
        <v>82</v>
      </c>
      <c r="C235" s="21" t="s">
        <v>83</v>
      </c>
      <c r="D235" s="167">
        <v>0</v>
      </c>
      <c r="E235" s="168">
        <v>0</v>
      </c>
      <c r="F235" s="168">
        <v>0</v>
      </c>
      <c r="G235" s="168">
        <v>0</v>
      </c>
      <c r="H235" s="169" t="str">
        <f t="shared" si="25"/>
        <v/>
      </c>
      <c r="I235" s="170">
        <v>108</v>
      </c>
      <c r="J235" s="171">
        <v>107</v>
      </c>
      <c r="K235" s="171">
        <v>26</v>
      </c>
      <c r="L235" s="172">
        <f t="shared" si="26"/>
        <v>0.24299065420560748</v>
      </c>
      <c r="M235" s="173">
        <v>0</v>
      </c>
      <c r="N235" s="171">
        <v>48</v>
      </c>
      <c r="O235" s="174">
        <f t="shared" si="27"/>
        <v>0.30967741935483872</v>
      </c>
      <c r="P235" s="175">
        <f t="shared" si="28"/>
        <v>108</v>
      </c>
      <c r="Q235" s="176">
        <f t="shared" si="29"/>
        <v>107</v>
      </c>
      <c r="R235" s="176">
        <f t="shared" si="30"/>
        <v>48</v>
      </c>
      <c r="S235" s="177">
        <f t="shared" si="31"/>
        <v>0.30967741935483872</v>
      </c>
      <c r="T235" s="118"/>
    </row>
    <row r="236" spans="1:20" x14ac:dyDescent="0.25">
      <c r="A236" s="19" t="s">
        <v>433</v>
      </c>
      <c r="B236" s="20" t="s">
        <v>84</v>
      </c>
      <c r="C236" s="21" t="s">
        <v>85</v>
      </c>
      <c r="D236" s="167">
        <v>0</v>
      </c>
      <c r="E236" s="168">
        <v>0</v>
      </c>
      <c r="F236" s="168">
        <v>0</v>
      </c>
      <c r="G236" s="168">
        <v>0</v>
      </c>
      <c r="H236" s="169" t="str">
        <f t="shared" si="25"/>
        <v/>
      </c>
      <c r="I236" s="170">
        <v>10030</v>
      </c>
      <c r="J236" s="171">
        <v>9746</v>
      </c>
      <c r="K236" s="171">
        <v>8218</v>
      </c>
      <c r="L236" s="172">
        <f t="shared" si="26"/>
        <v>0.84321773035091319</v>
      </c>
      <c r="M236" s="173">
        <v>25</v>
      </c>
      <c r="N236" s="171">
        <v>186</v>
      </c>
      <c r="O236" s="174">
        <f t="shared" si="27"/>
        <v>1.8680325399216633E-2</v>
      </c>
      <c r="P236" s="175">
        <f t="shared" si="28"/>
        <v>10030</v>
      </c>
      <c r="Q236" s="176">
        <f t="shared" si="29"/>
        <v>9771</v>
      </c>
      <c r="R236" s="176">
        <f t="shared" si="30"/>
        <v>186</v>
      </c>
      <c r="S236" s="177">
        <f t="shared" si="31"/>
        <v>1.8680325399216633E-2</v>
      </c>
      <c r="T236" s="118"/>
    </row>
    <row r="237" spans="1:20" x14ac:dyDescent="0.25">
      <c r="A237" s="19" t="s">
        <v>433</v>
      </c>
      <c r="B237" s="20" t="s">
        <v>121</v>
      </c>
      <c r="C237" s="21" t="s">
        <v>123</v>
      </c>
      <c r="D237" s="167">
        <v>0</v>
      </c>
      <c r="E237" s="168">
        <v>0</v>
      </c>
      <c r="F237" s="168">
        <v>0</v>
      </c>
      <c r="G237" s="168">
        <v>0</v>
      </c>
      <c r="H237" s="169" t="str">
        <f t="shared" si="25"/>
        <v/>
      </c>
      <c r="I237" s="170">
        <v>1489</v>
      </c>
      <c r="J237" s="171">
        <v>816</v>
      </c>
      <c r="K237" s="171">
        <v>301</v>
      </c>
      <c r="L237" s="172">
        <f t="shared" si="26"/>
        <v>0.36887254901960786</v>
      </c>
      <c r="M237" s="173">
        <v>1</v>
      </c>
      <c r="N237" s="171">
        <v>609</v>
      </c>
      <c r="O237" s="174">
        <f t="shared" si="27"/>
        <v>0.4270687237026648</v>
      </c>
      <c r="P237" s="175">
        <f t="shared" si="28"/>
        <v>1489</v>
      </c>
      <c r="Q237" s="176">
        <f t="shared" si="29"/>
        <v>817</v>
      </c>
      <c r="R237" s="176">
        <f t="shared" si="30"/>
        <v>609</v>
      </c>
      <c r="S237" s="177">
        <f t="shared" si="31"/>
        <v>0.4270687237026648</v>
      </c>
      <c r="T237" s="118"/>
    </row>
    <row r="238" spans="1:20" x14ac:dyDescent="0.25">
      <c r="A238" s="19" t="s">
        <v>433</v>
      </c>
      <c r="B238" s="20" t="s">
        <v>136</v>
      </c>
      <c r="C238" s="21" t="s">
        <v>138</v>
      </c>
      <c r="D238" s="167">
        <v>0</v>
      </c>
      <c r="E238" s="168">
        <v>0</v>
      </c>
      <c r="F238" s="168">
        <v>0</v>
      </c>
      <c r="G238" s="168">
        <v>0</v>
      </c>
      <c r="H238" s="169" t="str">
        <f t="shared" si="25"/>
        <v/>
      </c>
      <c r="I238" s="170">
        <v>4</v>
      </c>
      <c r="J238" s="171">
        <v>3</v>
      </c>
      <c r="K238" s="171">
        <v>0</v>
      </c>
      <c r="L238" s="172">
        <f t="shared" si="26"/>
        <v>0</v>
      </c>
      <c r="M238" s="173">
        <v>0</v>
      </c>
      <c r="N238" s="171">
        <v>1</v>
      </c>
      <c r="O238" s="174">
        <f t="shared" si="27"/>
        <v>0.25</v>
      </c>
      <c r="P238" s="175">
        <f t="shared" si="28"/>
        <v>4</v>
      </c>
      <c r="Q238" s="176">
        <f t="shared" si="29"/>
        <v>3</v>
      </c>
      <c r="R238" s="176">
        <f t="shared" si="30"/>
        <v>1</v>
      </c>
      <c r="S238" s="177">
        <f t="shared" si="31"/>
        <v>0.25</v>
      </c>
      <c r="T238" s="118"/>
    </row>
    <row r="239" spans="1:20" x14ac:dyDescent="0.25">
      <c r="A239" s="19" t="s">
        <v>433</v>
      </c>
      <c r="B239" s="20" t="s">
        <v>152</v>
      </c>
      <c r="C239" s="21" t="s">
        <v>153</v>
      </c>
      <c r="D239" s="167">
        <v>0</v>
      </c>
      <c r="E239" s="168">
        <v>0</v>
      </c>
      <c r="F239" s="168">
        <v>0</v>
      </c>
      <c r="G239" s="168">
        <v>0</v>
      </c>
      <c r="H239" s="169" t="str">
        <f t="shared" si="25"/>
        <v/>
      </c>
      <c r="I239" s="170">
        <v>346</v>
      </c>
      <c r="J239" s="171">
        <v>214</v>
      </c>
      <c r="K239" s="171">
        <v>98</v>
      </c>
      <c r="L239" s="172">
        <f t="shared" si="26"/>
        <v>0.45794392523364486</v>
      </c>
      <c r="M239" s="173">
        <v>0</v>
      </c>
      <c r="N239" s="171">
        <v>115</v>
      </c>
      <c r="O239" s="174">
        <f t="shared" si="27"/>
        <v>0.34954407294832829</v>
      </c>
      <c r="P239" s="175">
        <f t="shared" si="28"/>
        <v>346</v>
      </c>
      <c r="Q239" s="176">
        <f t="shared" si="29"/>
        <v>214</v>
      </c>
      <c r="R239" s="176">
        <f t="shared" si="30"/>
        <v>115</v>
      </c>
      <c r="S239" s="177">
        <f t="shared" si="31"/>
        <v>0.34954407294832829</v>
      </c>
      <c r="T239" s="118"/>
    </row>
    <row r="240" spans="1:20" x14ac:dyDescent="0.25">
      <c r="A240" s="19" t="s">
        <v>433</v>
      </c>
      <c r="B240" s="20" t="s">
        <v>169</v>
      </c>
      <c r="C240" s="21" t="s">
        <v>175</v>
      </c>
      <c r="D240" s="167">
        <v>0</v>
      </c>
      <c r="E240" s="168">
        <v>0</v>
      </c>
      <c r="F240" s="168">
        <v>0</v>
      </c>
      <c r="G240" s="168">
        <v>0</v>
      </c>
      <c r="H240" s="169" t="str">
        <f t="shared" si="25"/>
        <v/>
      </c>
      <c r="I240" s="170">
        <v>2615</v>
      </c>
      <c r="J240" s="171">
        <v>1721</v>
      </c>
      <c r="K240" s="171">
        <v>1385</v>
      </c>
      <c r="L240" s="172">
        <f t="shared" si="26"/>
        <v>0.80476467170249855</v>
      </c>
      <c r="M240" s="173">
        <v>2</v>
      </c>
      <c r="N240" s="171">
        <v>709</v>
      </c>
      <c r="O240" s="174">
        <f t="shared" si="27"/>
        <v>0.29152960526315791</v>
      </c>
      <c r="P240" s="175">
        <f t="shared" si="28"/>
        <v>2615</v>
      </c>
      <c r="Q240" s="176">
        <f t="shared" si="29"/>
        <v>1723</v>
      </c>
      <c r="R240" s="176">
        <f t="shared" si="30"/>
        <v>709</v>
      </c>
      <c r="S240" s="177">
        <f t="shared" si="31"/>
        <v>0.29152960526315791</v>
      </c>
      <c r="T240" s="118"/>
    </row>
    <row r="241" spans="1:20" x14ac:dyDescent="0.25">
      <c r="A241" s="19" t="s">
        <v>433</v>
      </c>
      <c r="B241" s="20" t="s">
        <v>176</v>
      </c>
      <c r="C241" s="21" t="s">
        <v>177</v>
      </c>
      <c r="D241" s="167">
        <v>0</v>
      </c>
      <c r="E241" s="168">
        <v>0</v>
      </c>
      <c r="F241" s="168">
        <v>0</v>
      </c>
      <c r="G241" s="168">
        <v>0</v>
      </c>
      <c r="H241" s="169" t="str">
        <f t="shared" si="25"/>
        <v/>
      </c>
      <c r="I241" s="170">
        <v>3150</v>
      </c>
      <c r="J241" s="171">
        <v>2787</v>
      </c>
      <c r="K241" s="171">
        <v>2470</v>
      </c>
      <c r="L241" s="172">
        <f t="shared" si="26"/>
        <v>0.8862576246860423</v>
      </c>
      <c r="M241" s="173">
        <v>0</v>
      </c>
      <c r="N241" s="171">
        <v>312</v>
      </c>
      <c r="O241" s="174">
        <f t="shared" si="27"/>
        <v>0.10067763794772508</v>
      </c>
      <c r="P241" s="175">
        <f t="shared" si="28"/>
        <v>3150</v>
      </c>
      <c r="Q241" s="176">
        <f t="shared" si="29"/>
        <v>2787</v>
      </c>
      <c r="R241" s="176">
        <f t="shared" si="30"/>
        <v>312</v>
      </c>
      <c r="S241" s="177">
        <f t="shared" si="31"/>
        <v>0.10067763794772508</v>
      </c>
      <c r="T241" s="118"/>
    </row>
    <row r="242" spans="1:20" x14ac:dyDescent="0.25">
      <c r="A242" s="19" t="s">
        <v>433</v>
      </c>
      <c r="B242" s="20" t="s">
        <v>178</v>
      </c>
      <c r="C242" s="21" t="s">
        <v>179</v>
      </c>
      <c r="D242" s="167">
        <v>0</v>
      </c>
      <c r="E242" s="168">
        <v>0</v>
      </c>
      <c r="F242" s="168">
        <v>0</v>
      </c>
      <c r="G242" s="168">
        <v>0</v>
      </c>
      <c r="H242" s="169" t="str">
        <f t="shared" si="25"/>
        <v/>
      </c>
      <c r="I242" s="170">
        <v>530</v>
      </c>
      <c r="J242" s="171">
        <v>276</v>
      </c>
      <c r="K242" s="171">
        <v>27</v>
      </c>
      <c r="L242" s="172">
        <f t="shared" si="26"/>
        <v>9.7826086956521743E-2</v>
      </c>
      <c r="M242" s="173">
        <v>1</v>
      </c>
      <c r="N242" s="171">
        <v>208</v>
      </c>
      <c r="O242" s="174">
        <f t="shared" si="27"/>
        <v>0.42886597938144327</v>
      </c>
      <c r="P242" s="175">
        <f t="shared" si="28"/>
        <v>530</v>
      </c>
      <c r="Q242" s="176">
        <f t="shared" si="29"/>
        <v>277</v>
      </c>
      <c r="R242" s="176">
        <f t="shared" si="30"/>
        <v>208</v>
      </c>
      <c r="S242" s="177">
        <f t="shared" si="31"/>
        <v>0.42886597938144327</v>
      </c>
      <c r="T242" s="118"/>
    </row>
    <row r="243" spans="1:20" x14ac:dyDescent="0.25">
      <c r="A243" s="19" t="s">
        <v>433</v>
      </c>
      <c r="B243" s="20" t="s">
        <v>180</v>
      </c>
      <c r="C243" s="21" t="s">
        <v>181</v>
      </c>
      <c r="D243" s="167">
        <v>0</v>
      </c>
      <c r="E243" s="168">
        <v>0</v>
      </c>
      <c r="F243" s="168">
        <v>0</v>
      </c>
      <c r="G243" s="168">
        <v>0</v>
      </c>
      <c r="H243" s="169" t="str">
        <f t="shared" si="25"/>
        <v/>
      </c>
      <c r="I243" s="170">
        <v>405</v>
      </c>
      <c r="J243" s="171">
        <v>257</v>
      </c>
      <c r="K243" s="171">
        <v>126</v>
      </c>
      <c r="L243" s="172">
        <f t="shared" si="26"/>
        <v>0.49027237354085601</v>
      </c>
      <c r="M243" s="173">
        <v>18</v>
      </c>
      <c r="N243" s="171">
        <v>110</v>
      </c>
      <c r="O243" s="174">
        <f t="shared" si="27"/>
        <v>0.2857142857142857</v>
      </c>
      <c r="P243" s="175">
        <f t="shared" si="28"/>
        <v>405</v>
      </c>
      <c r="Q243" s="176">
        <f t="shared" si="29"/>
        <v>275</v>
      </c>
      <c r="R243" s="176">
        <f t="shared" si="30"/>
        <v>110</v>
      </c>
      <c r="S243" s="177">
        <f t="shared" si="31"/>
        <v>0.2857142857142857</v>
      </c>
      <c r="T243" s="118"/>
    </row>
    <row r="244" spans="1:20" x14ac:dyDescent="0.25">
      <c r="A244" s="19" t="s">
        <v>433</v>
      </c>
      <c r="B244" s="20" t="s">
        <v>183</v>
      </c>
      <c r="C244" s="21" t="s">
        <v>184</v>
      </c>
      <c r="D244" s="167">
        <v>0</v>
      </c>
      <c r="E244" s="168">
        <v>0</v>
      </c>
      <c r="F244" s="168">
        <v>0</v>
      </c>
      <c r="G244" s="168">
        <v>0</v>
      </c>
      <c r="H244" s="169" t="str">
        <f t="shared" si="25"/>
        <v/>
      </c>
      <c r="I244" s="170">
        <v>647</v>
      </c>
      <c r="J244" s="171">
        <v>560</v>
      </c>
      <c r="K244" s="171">
        <v>350</v>
      </c>
      <c r="L244" s="172">
        <f t="shared" si="26"/>
        <v>0.625</v>
      </c>
      <c r="M244" s="173">
        <v>0</v>
      </c>
      <c r="N244" s="171">
        <v>75</v>
      </c>
      <c r="O244" s="174">
        <f t="shared" si="27"/>
        <v>0.11811023622047244</v>
      </c>
      <c r="P244" s="175">
        <f t="shared" si="28"/>
        <v>647</v>
      </c>
      <c r="Q244" s="176">
        <f t="shared" si="29"/>
        <v>560</v>
      </c>
      <c r="R244" s="176">
        <f t="shared" si="30"/>
        <v>75</v>
      </c>
      <c r="S244" s="177">
        <f t="shared" si="31"/>
        <v>0.11811023622047244</v>
      </c>
      <c r="T244" s="118"/>
    </row>
    <row r="245" spans="1:20" x14ac:dyDescent="0.25">
      <c r="A245" s="19" t="s">
        <v>433</v>
      </c>
      <c r="B245" s="20" t="s">
        <v>185</v>
      </c>
      <c r="C245" s="21" t="s">
        <v>188</v>
      </c>
      <c r="D245" s="167">
        <v>0</v>
      </c>
      <c r="E245" s="168">
        <v>0</v>
      </c>
      <c r="F245" s="168">
        <v>0</v>
      </c>
      <c r="G245" s="168">
        <v>0</v>
      </c>
      <c r="H245" s="169" t="str">
        <f t="shared" si="25"/>
        <v/>
      </c>
      <c r="I245" s="170">
        <v>48</v>
      </c>
      <c r="J245" s="171">
        <v>33</v>
      </c>
      <c r="K245" s="171">
        <v>22</v>
      </c>
      <c r="L245" s="172">
        <f t="shared" si="26"/>
        <v>0.66666666666666663</v>
      </c>
      <c r="M245" s="173">
        <v>1</v>
      </c>
      <c r="N245" s="171">
        <v>12</v>
      </c>
      <c r="O245" s="174">
        <f t="shared" si="27"/>
        <v>0.2608695652173913</v>
      </c>
      <c r="P245" s="175">
        <f t="shared" si="28"/>
        <v>48</v>
      </c>
      <c r="Q245" s="176">
        <f t="shared" si="29"/>
        <v>34</v>
      </c>
      <c r="R245" s="176">
        <f t="shared" si="30"/>
        <v>12</v>
      </c>
      <c r="S245" s="177">
        <f t="shared" si="31"/>
        <v>0.2608695652173913</v>
      </c>
      <c r="T245" s="118"/>
    </row>
    <row r="246" spans="1:20" x14ac:dyDescent="0.25">
      <c r="A246" s="19" t="s">
        <v>433</v>
      </c>
      <c r="B246" s="20" t="s">
        <v>189</v>
      </c>
      <c r="C246" s="21" t="s">
        <v>190</v>
      </c>
      <c r="D246" s="167">
        <v>0</v>
      </c>
      <c r="E246" s="168">
        <v>0</v>
      </c>
      <c r="F246" s="168">
        <v>0</v>
      </c>
      <c r="G246" s="168">
        <v>0</v>
      </c>
      <c r="H246" s="169" t="str">
        <f t="shared" si="25"/>
        <v/>
      </c>
      <c r="I246" s="170">
        <v>4</v>
      </c>
      <c r="J246" s="171">
        <v>2</v>
      </c>
      <c r="K246" s="171">
        <v>2</v>
      </c>
      <c r="L246" s="172">
        <f t="shared" si="26"/>
        <v>1</v>
      </c>
      <c r="M246" s="173">
        <v>0</v>
      </c>
      <c r="N246" s="171">
        <v>1</v>
      </c>
      <c r="O246" s="174">
        <f t="shared" si="27"/>
        <v>0.33333333333333331</v>
      </c>
      <c r="P246" s="175">
        <f t="shared" si="28"/>
        <v>4</v>
      </c>
      <c r="Q246" s="176">
        <f t="shared" si="29"/>
        <v>2</v>
      </c>
      <c r="R246" s="176">
        <f t="shared" si="30"/>
        <v>1</v>
      </c>
      <c r="S246" s="177">
        <f t="shared" si="31"/>
        <v>0.33333333333333331</v>
      </c>
      <c r="T246" s="118"/>
    </row>
    <row r="247" spans="1:20" x14ac:dyDescent="0.25">
      <c r="A247" s="19" t="s">
        <v>433</v>
      </c>
      <c r="B247" s="20" t="s">
        <v>189</v>
      </c>
      <c r="C247" s="21" t="s">
        <v>192</v>
      </c>
      <c r="D247" s="167">
        <v>0</v>
      </c>
      <c r="E247" s="168">
        <v>0</v>
      </c>
      <c r="F247" s="168">
        <v>0</v>
      </c>
      <c r="G247" s="168">
        <v>0</v>
      </c>
      <c r="H247" s="169" t="str">
        <f t="shared" si="25"/>
        <v/>
      </c>
      <c r="I247" s="170">
        <v>9</v>
      </c>
      <c r="J247" s="171">
        <v>2</v>
      </c>
      <c r="K247" s="171">
        <v>1</v>
      </c>
      <c r="L247" s="172">
        <f t="shared" si="26"/>
        <v>0.5</v>
      </c>
      <c r="M247" s="173">
        <v>0</v>
      </c>
      <c r="N247" s="171">
        <v>5</v>
      </c>
      <c r="O247" s="174">
        <f t="shared" si="27"/>
        <v>0.7142857142857143</v>
      </c>
      <c r="P247" s="175">
        <f t="shared" si="28"/>
        <v>9</v>
      </c>
      <c r="Q247" s="176">
        <f t="shared" si="29"/>
        <v>2</v>
      </c>
      <c r="R247" s="176">
        <f t="shared" si="30"/>
        <v>5</v>
      </c>
      <c r="S247" s="177">
        <f t="shared" si="31"/>
        <v>0.7142857142857143</v>
      </c>
      <c r="T247" s="118"/>
    </row>
    <row r="248" spans="1:20" x14ac:dyDescent="0.25">
      <c r="A248" s="19" t="s">
        <v>433</v>
      </c>
      <c r="B248" s="20" t="s">
        <v>195</v>
      </c>
      <c r="C248" s="21" t="s">
        <v>197</v>
      </c>
      <c r="D248" s="167">
        <v>0</v>
      </c>
      <c r="E248" s="168">
        <v>0</v>
      </c>
      <c r="F248" s="168">
        <v>0</v>
      </c>
      <c r="G248" s="168">
        <v>0</v>
      </c>
      <c r="H248" s="169" t="str">
        <f t="shared" si="25"/>
        <v/>
      </c>
      <c r="I248" s="170">
        <v>97</v>
      </c>
      <c r="J248" s="171">
        <v>91</v>
      </c>
      <c r="K248" s="171">
        <v>67</v>
      </c>
      <c r="L248" s="172">
        <f t="shared" si="26"/>
        <v>0.73626373626373631</v>
      </c>
      <c r="M248" s="173">
        <v>0</v>
      </c>
      <c r="N248" s="171">
        <v>4</v>
      </c>
      <c r="O248" s="174">
        <f t="shared" si="27"/>
        <v>4.2105263157894736E-2</v>
      </c>
      <c r="P248" s="175">
        <f t="shared" si="28"/>
        <v>97</v>
      </c>
      <c r="Q248" s="176">
        <f t="shared" si="29"/>
        <v>91</v>
      </c>
      <c r="R248" s="176">
        <f t="shared" si="30"/>
        <v>4</v>
      </c>
      <c r="S248" s="177">
        <f t="shared" si="31"/>
        <v>4.2105263157894736E-2</v>
      </c>
      <c r="T248" s="118"/>
    </row>
    <row r="249" spans="1:20" x14ac:dyDescent="0.25">
      <c r="A249" s="19" t="s">
        <v>433</v>
      </c>
      <c r="B249" s="20" t="s">
        <v>200</v>
      </c>
      <c r="C249" s="21" t="s">
        <v>202</v>
      </c>
      <c r="D249" s="167">
        <v>0</v>
      </c>
      <c r="E249" s="168">
        <v>0</v>
      </c>
      <c r="F249" s="168">
        <v>0</v>
      </c>
      <c r="G249" s="168">
        <v>0</v>
      </c>
      <c r="H249" s="169" t="str">
        <f t="shared" si="25"/>
        <v/>
      </c>
      <c r="I249" s="170">
        <v>1273</v>
      </c>
      <c r="J249" s="171">
        <v>1144</v>
      </c>
      <c r="K249" s="171">
        <v>614</v>
      </c>
      <c r="L249" s="172">
        <f t="shared" si="26"/>
        <v>0.53671328671328666</v>
      </c>
      <c r="M249" s="173">
        <v>4</v>
      </c>
      <c r="N249" s="171">
        <v>90</v>
      </c>
      <c r="O249" s="174">
        <f t="shared" si="27"/>
        <v>7.2697899838449112E-2</v>
      </c>
      <c r="P249" s="175">
        <f t="shared" si="28"/>
        <v>1273</v>
      </c>
      <c r="Q249" s="176">
        <f t="shared" si="29"/>
        <v>1148</v>
      </c>
      <c r="R249" s="176">
        <f t="shared" si="30"/>
        <v>90</v>
      </c>
      <c r="S249" s="177">
        <f t="shared" si="31"/>
        <v>7.2697899838449112E-2</v>
      </c>
      <c r="T249" s="118"/>
    </row>
    <row r="250" spans="1:20" x14ac:dyDescent="0.25">
      <c r="A250" s="19" t="s">
        <v>433</v>
      </c>
      <c r="B250" s="20" t="s">
        <v>205</v>
      </c>
      <c r="C250" s="21" t="s">
        <v>206</v>
      </c>
      <c r="D250" s="167">
        <v>0</v>
      </c>
      <c r="E250" s="168">
        <v>0</v>
      </c>
      <c r="F250" s="168">
        <v>0</v>
      </c>
      <c r="G250" s="168">
        <v>0</v>
      </c>
      <c r="H250" s="169" t="str">
        <f t="shared" si="25"/>
        <v/>
      </c>
      <c r="I250" s="170">
        <v>12</v>
      </c>
      <c r="J250" s="171">
        <v>9</v>
      </c>
      <c r="K250" s="171">
        <v>9</v>
      </c>
      <c r="L250" s="172">
        <f t="shared" si="26"/>
        <v>1</v>
      </c>
      <c r="M250" s="173">
        <v>0</v>
      </c>
      <c r="N250" s="171">
        <v>3</v>
      </c>
      <c r="O250" s="174">
        <f t="shared" si="27"/>
        <v>0.25</v>
      </c>
      <c r="P250" s="175">
        <f t="shared" si="28"/>
        <v>12</v>
      </c>
      <c r="Q250" s="176">
        <f t="shared" si="29"/>
        <v>9</v>
      </c>
      <c r="R250" s="176">
        <f t="shared" si="30"/>
        <v>3</v>
      </c>
      <c r="S250" s="177">
        <f t="shared" si="31"/>
        <v>0.25</v>
      </c>
      <c r="T250" s="118"/>
    </row>
    <row r="251" spans="1:20" x14ac:dyDescent="0.25">
      <c r="A251" s="19" t="s">
        <v>433</v>
      </c>
      <c r="B251" s="20" t="s">
        <v>207</v>
      </c>
      <c r="C251" s="21" t="s">
        <v>207</v>
      </c>
      <c r="D251" s="167">
        <v>0</v>
      </c>
      <c r="E251" s="168">
        <v>0</v>
      </c>
      <c r="F251" s="168">
        <v>0</v>
      </c>
      <c r="G251" s="168">
        <v>0</v>
      </c>
      <c r="H251" s="169" t="str">
        <f t="shared" si="25"/>
        <v/>
      </c>
      <c r="I251" s="170">
        <v>518</v>
      </c>
      <c r="J251" s="171">
        <v>473</v>
      </c>
      <c r="K251" s="171">
        <v>459</v>
      </c>
      <c r="L251" s="172">
        <f t="shared" si="26"/>
        <v>0.97040169133192389</v>
      </c>
      <c r="M251" s="173">
        <v>2</v>
      </c>
      <c r="N251" s="171">
        <v>27</v>
      </c>
      <c r="O251" s="174">
        <f t="shared" si="27"/>
        <v>5.3784860557768925E-2</v>
      </c>
      <c r="P251" s="175">
        <f t="shared" si="28"/>
        <v>518</v>
      </c>
      <c r="Q251" s="176">
        <f t="shared" si="29"/>
        <v>475</v>
      </c>
      <c r="R251" s="176">
        <f t="shared" si="30"/>
        <v>27</v>
      </c>
      <c r="S251" s="177">
        <f t="shared" si="31"/>
        <v>5.3784860557768925E-2</v>
      </c>
      <c r="T251" s="118"/>
    </row>
    <row r="252" spans="1:20" x14ac:dyDescent="0.25">
      <c r="A252" s="19" t="s">
        <v>433</v>
      </c>
      <c r="B252" s="20" t="s">
        <v>246</v>
      </c>
      <c r="C252" s="21" t="s">
        <v>247</v>
      </c>
      <c r="D252" s="167">
        <v>0</v>
      </c>
      <c r="E252" s="168">
        <v>0</v>
      </c>
      <c r="F252" s="168">
        <v>0</v>
      </c>
      <c r="G252" s="168">
        <v>0</v>
      </c>
      <c r="H252" s="169" t="str">
        <f t="shared" si="25"/>
        <v/>
      </c>
      <c r="I252" s="170">
        <v>504</v>
      </c>
      <c r="J252" s="171">
        <v>421</v>
      </c>
      <c r="K252" s="171">
        <v>344</v>
      </c>
      <c r="L252" s="172">
        <f t="shared" si="26"/>
        <v>0.81710213776722085</v>
      </c>
      <c r="M252" s="173">
        <v>1</v>
      </c>
      <c r="N252" s="171">
        <v>71</v>
      </c>
      <c r="O252" s="174">
        <f t="shared" si="27"/>
        <v>0.1440162271805274</v>
      </c>
      <c r="P252" s="175">
        <f t="shared" si="28"/>
        <v>504</v>
      </c>
      <c r="Q252" s="176">
        <f t="shared" si="29"/>
        <v>422</v>
      </c>
      <c r="R252" s="176">
        <f t="shared" si="30"/>
        <v>71</v>
      </c>
      <c r="S252" s="177">
        <f t="shared" si="31"/>
        <v>0.1440162271805274</v>
      </c>
      <c r="T252" s="118"/>
    </row>
    <row r="253" spans="1:20" x14ac:dyDescent="0.25">
      <c r="A253" s="19" t="s">
        <v>433</v>
      </c>
      <c r="B253" s="20" t="s">
        <v>246</v>
      </c>
      <c r="C253" s="21" t="s">
        <v>248</v>
      </c>
      <c r="D253" s="167">
        <v>0</v>
      </c>
      <c r="E253" s="168">
        <v>0</v>
      </c>
      <c r="F253" s="168">
        <v>0</v>
      </c>
      <c r="G253" s="168">
        <v>0</v>
      </c>
      <c r="H253" s="169" t="str">
        <f t="shared" si="25"/>
        <v/>
      </c>
      <c r="I253" s="170">
        <v>364</v>
      </c>
      <c r="J253" s="171">
        <v>307</v>
      </c>
      <c r="K253" s="171">
        <v>296</v>
      </c>
      <c r="L253" s="172">
        <f t="shared" si="26"/>
        <v>0.96416938110749184</v>
      </c>
      <c r="M253" s="173">
        <v>0</v>
      </c>
      <c r="N253" s="171">
        <v>49</v>
      </c>
      <c r="O253" s="174">
        <f t="shared" si="27"/>
        <v>0.13764044943820225</v>
      </c>
      <c r="P253" s="175">
        <f t="shared" si="28"/>
        <v>364</v>
      </c>
      <c r="Q253" s="176">
        <f t="shared" si="29"/>
        <v>307</v>
      </c>
      <c r="R253" s="176">
        <f t="shared" si="30"/>
        <v>49</v>
      </c>
      <c r="S253" s="177">
        <f t="shared" si="31"/>
        <v>0.13764044943820225</v>
      </c>
      <c r="T253" s="118"/>
    </row>
    <row r="254" spans="1:20" x14ac:dyDescent="0.25">
      <c r="A254" s="19" t="s">
        <v>433</v>
      </c>
      <c r="B254" s="20" t="s">
        <v>249</v>
      </c>
      <c r="C254" s="21" t="s">
        <v>251</v>
      </c>
      <c r="D254" s="167">
        <v>0</v>
      </c>
      <c r="E254" s="168">
        <v>0</v>
      </c>
      <c r="F254" s="168">
        <v>0</v>
      </c>
      <c r="G254" s="168">
        <v>0</v>
      </c>
      <c r="H254" s="169" t="str">
        <f t="shared" si="25"/>
        <v/>
      </c>
      <c r="I254" s="170">
        <v>1037</v>
      </c>
      <c r="J254" s="171">
        <v>217</v>
      </c>
      <c r="K254" s="171">
        <v>167</v>
      </c>
      <c r="L254" s="172">
        <f t="shared" si="26"/>
        <v>0.7695852534562212</v>
      </c>
      <c r="M254" s="173">
        <v>1</v>
      </c>
      <c r="N254" s="171">
        <v>793</v>
      </c>
      <c r="O254" s="174">
        <f t="shared" si="27"/>
        <v>0.78437190900098908</v>
      </c>
      <c r="P254" s="175">
        <f t="shared" si="28"/>
        <v>1037</v>
      </c>
      <c r="Q254" s="176">
        <f t="shared" si="29"/>
        <v>218</v>
      </c>
      <c r="R254" s="176">
        <f t="shared" si="30"/>
        <v>793</v>
      </c>
      <c r="S254" s="177">
        <f t="shared" si="31"/>
        <v>0.78437190900098908</v>
      </c>
      <c r="T254" s="118"/>
    </row>
    <row r="255" spans="1:20" ht="30" x14ac:dyDescent="0.25">
      <c r="A255" s="19" t="s">
        <v>433</v>
      </c>
      <c r="B255" s="20" t="s">
        <v>274</v>
      </c>
      <c r="C255" s="21" t="s">
        <v>276</v>
      </c>
      <c r="D255" s="167">
        <v>0</v>
      </c>
      <c r="E255" s="168">
        <v>0</v>
      </c>
      <c r="F255" s="168">
        <v>0</v>
      </c>
      <c r="G255" s="168">
        <v>0</v>
      </c>
      <c r="H255" s="169" t="str">
        <f t="shared" si="25"/>
        <v/>
      </c>
      <c r="I255" s="170">
        <v>29</v>
      </c>
      <c r="J255" s="171">
        <v>19</v>
      </c>
      <c r="K255" s="171">
        <v>13</v>
      </c>
      <c r="L255" s="172">
        <f t="shared" si="26"/>
        <v>0.68421052631578949</v>
      </c>
      <c r="M255" s="173">
        <v>1</v>
      </c>
      <c r="N255" s="171">
        <v>5</v>
      </c>
      <c r="O255" s="174">
        <f t="shared" si="27"/>
        <v>0.2</v>
      </c>
      <c r="P255" s="175">
        <f t="shared" si="28"/>
        <v>29</v>
      </c>
      <c r="Q255" s="176">
        <f t="shared" si="29"/>
        <v>20</v>
      </c>
      <c r="R255" s="176">
        <f t="shared" si="30"/>
        <v>5</v>
      </c>
      <c r="S255" s="177">
        <f t="shared" si="31"/>
        <v>0.2</v>
      </c>
      <c r="T255" s="118"/>
    </row>
    <row r="256" spans="1:20" x14ac:dyDescent="0.25">
      <c r="A256" s="19" t="s">
        <v>433</v>
      </c>
      <c r="B256" s="20" t="s">
        <v>294</v>
      </c>
      <c r="C256" s="21" t="s">
        <v>295</v>
      </c>
      <c r="D256" s="167">
        <v>0</v>
      </c>
      <c r="E256" s="168">
        <v>0</v>
      </c>
      <c r="F256" s="168">
        <v>0</v>
      </c>
      <c r="G256" s="168">
        <v>0</v>
      </c>
      <c r="H256" s="169" t="str">
        <f t="shared" si="25"/>
        <v/>
      </c>
      <c r="I256" s="170">
        <v>56</v>
      </c>
      <c r="J256" s="171">
        <v>43</v>
      </c>
      <c r="K256" s="171">
        <v>38</v>
      </c>
      <c r="L256" s="172">
        <f t="shared" si="26"/>
        <v>0.88372093023255816</v>
      </c>
      <c r="M256" s="173">
        <v>0</v>
      </c>
      <c r="N256" s="171">
        <v>7</v>
      </c>
      <c r="O256" s="174">
        <f t="shared" si="27"/>
        <v>0.14000000000000001</v>
      </c>
      <c r="P256" s="175">
        <f t="shared" si="28"/>
        <v>56</v>
      </c>
      <c r="Q256" s="176">
        <f t="shared" si="29"/>
        <v>43</v>
      </c>
      <c r="R256" s="176">
        <f t="shared" si="30"/>
        <v>7</v>
      </c>
      <c r="S256" s="177">
        <f t="shared" si="31"/>
        <v>0.14000000000000001</v>
      </c>
      <c r="T256" s="118"/>
    </row>
    <row r="257" spans="1:20" x14ac:dyDescent="0.25">
      <c r="A257" s="19" t="s">
        <v>433</v>
      </c>
      <c r="B257" s="20" t="s">
        <v>298</v>
      </c>
      <c r="C257" s="21" t="s">
        <v>299</v>
      </c>
      <c r="D257" s="167">
        <v>0</v>
      </c>
      <c r="E257" s="168">
        <v>0</v>
      </c>
      <c r="F257" s="168">
        <v>0</v>
      </c>
      <c r="G257" s="168">
        <v>0</v>
      </c>
      <c r="H257" s="169" t="str">
        <f t="shared" si="25"/>
        <v/>
      </c>
      <c r="I257" s="170">
        <v>1385</v>
      </c>
      <c r="J257" s="171">
        <v>714</v>
      </c>
      <c r="K257" s="171">
        <v>611</v>
      </c>
      <c r="L257" s="172">
        <f t="shared" si="26"/>
        <v>0.85574229691876746</v>
      </c>
      <c r="M257" s="173">
        <v>72</v>
      </c>
      <c r="N257" s="171">
        <v>467</v>
      </c>
      <c r="O257" s="174">
        <f t="shared" si="27"/>
        <v>0.37270550678371905</v>
      </c>
      <c r="P257" s="175">
        <f t="shared" si="28"/>
        <v>1385</v>
      </c>
      <c r="Q257" s="176">
        <f t="shared" si="29"/>
        <v>786</v>
      </c>
      <c r="R257" s="176">
        <f t="shared" si="30"/>
        <v>467</v>
      </c>
      <c r="S257" s="177">
        <f t="shared" si="31"/>
        <v>0.37270550678371905</v>
      </c>
      <c r="T257" s="118"/>
    </row>
    <row r="258" spans="1:20" ht="30" x14ac:dyDescent="0.25">
      <c r="A258" s="19" t="s">
        <v>433</v>
      </c>
      <c r="B258" s="20" t="s">
        <v>302</v>
      </c>
      <c r="C258" s="21" t="s">
        <v>305</v>
      </c>
      <c r="D258" s="167">
        <v>0</v>
      </c>
      <c r="E258" s="168">
        <v>0</v>
      </c>
      <c r="F258" s="168">
        <v>0</v>
      </c>
      <c r="G258" s="168">
        <v>0</v>
      </c>
      <c r="H258" s="169" t="str">
        <f t="shared" ref="H258:H321" si="32">IF((E258+G258)&lt;&gt;0,G258/(E258+G258),"")</f>
        <v/>
      </c>
      <c r="I258" s="170">
        <v>1694</v>
      </c>
      <c r="J258" s="171">
        <v>1376</v>
      </c>
      <c r="K258" s="171">
        <v>1011</v>
      </c>
      <c r="L258" s="172">
        <f t="shared" ref="L258:L321" si="33">IF(J258&lt;&gt;0,K258/J258,"")</f>
        <v>0.73473837209302328</v>
      </c>
      <c r="M258" s="173">
        <v>175</v>
      </c>
      <c r="N258" s="171">
        <v>107</v>
      </c>
      <c r="O258" s="174">
        <f t="shared" ref="O258:O321" si="34">IF((J258+M258+N258)&lt;&gt;0,N258/(J258+M258+N258),"")</f>
        <v>6.453558504221954E-2</v>
      </c>
      <c r="P258" s="175">
        <f t="shared" si="28"/>
        <v>1694</v>
      </c>
      <c r="Q258" s="176">
        <f t="shared" si="29"/>
        <v>1551</v>
      </c>
      <c r="R258" s="176">
        <f t="shared" si="30"/>
        <v>107</v>
      </c>
      <c r="S258" s="177">
        <f t="shared" si="31"/>
        <v>6.453558504221954E-2</v>
      </c>
      <c r="T258" s="118"/>
    </row>
    <row r="259" spans="1:20" x14ac:dyDescent="0.25">
      <c r="A259" s="19" t="s">
        <v>433</v>
      </c>
      <c r="B259" s="20" t="s">
        <v>321</v>
      </c>
      <c r="C259" s="21" t="s">
        <v>322</v>
      </c>
      <c r="D259" s="167">
        <v>0</v>
      </c>
      <c r="E259" s="168">
        <v>0</v>
      </c>
      <c r="F259" s="168">
        <v>0</v>
      </c>
      <c r="G259" s="168">
        <v>0</v>
      </c>
      <c r="H259" s="169" t="str">
        <f t="shared" si="32"/>
        <v/>
      </c>
      <c r="I259" s="170">
        <v>536</v>
      </c>
      <c r="J259" s="171">
        <v>437</v>
      </c>
      <c r="K259" s="171">
        <v>90</v>
      </c>
      <c r="L259" s="172">
        <f t="shared" si="33"/>
        <v>0.20594965675057209</v>
      </c>
      <c r="M259" s="173">
        <v>7</v>
      </c>
      <c r="N259" s="171">
        <v>86</v>
      </c>
      <c r="O259" s="174">
        <f t="shared" si="34"/>
        <v>0.16226415094339622</v>
      </c>
      <c r="P259" s="175">
        <f t="shared" ref="P259:P322" si="35">IF(SUM(D259,I259)&gt;0,SUM(D259,I259),"")</f>
        <v>536</v>
      </c>
      <c r="Q259" s="176">
        <f t="shared" ref="Q259:Q322" si="36">IF(SUM(E259,J259, M259)&gt;0,SUM(E259,J259, M259),"")</f>
        <v>444</v>
      </c>
      <c r="R259" s="176">
        <f t="shared" ref="R259:R322" si="37">IF(SUM(G259,N259)&gt;0,SUM(G259,N259),"")</f>
        <v>86</v>
      </c>
      <c r="S259" s="177">
        <f t="shared" ref="S259:S322" si="38">IFERROR(IF((Q259+R259)&lt;&gt;0,R259/(Q259+R259),""),"")</f>
        <v>0.16226415094339622</v>
      </c>
      <c r="T259" s="118"/>
    </row>
    <row r="260" spans="1:20" x14ac:dyDescent="0.25">
      <c r="A260" s="19" t="s">
        <v>433</v>
      </c>
      <c r="B260" s="20" t="s">
        <v>321</v>
      </c>
      <c r="C260" s="21" t="s">
        <v>324</v>
      </c>
      <c r="D260" s="167">
        <v>0</v>
      </c>
      <c r="E260" s="168">
        <v>0</v>
      </c>
      <c r="F260" s="168">
        <v>0</v>
      </c>
      <c r="G260" s="168">
        <v>0</v>
      </c>
      <c r="H260" s="169" t="str">
        <f t="shared" si="32"/>
        <v/>
      </c>
      <c r="I260" s="170">
        <v>350</v>
      </c>
      <c r="J260" s="171">
        <v>266</v>
      </c>
      <c r="K260" s="171">
        <v>176</v>
      </c>
      <c r="L260" s="172">
        <f t="shared" si="33"/>
        <v>0.66165413533834583</v>
      </c>
      <c r="M260" s="173">
        <v>9</v>
      </c>
      <c r="N260" s="171">
        <v>60</v>
      </c>
      <c r="O260" s="174">
        <f t="shared" si="34"/>
        <v>0.17910447761194029</v>
      </c>
      <c r="P260" s="175">
        <f t="shared" si="35"/>
        <v>350</v>
      </c>
      <c r="Q260" s="176">
        <f t="shared" si="36"/>
        <v>275</v>
      </c>
      <c r="R260" s="176">
        <f t="shared" si="37"/>
        <v>60</v>
      </c>
      <c r="S260" s="177">
        <f t="shared" si="38"/>
        <v>0.17910447761194029</v>
      </c>
      <c r="T260" s="118"/>
    </row>
    <row r="261" spans="1:20" x14ac:dyDescent="0.25">
      <c r="A261" s="19" t="s">
        <v>433</v>
      </c>
      <c r="B261" s="20" t="s">
        <v>330</v>
      </c>
      <c r="C261" s="21" t="s">
        <v>333</v>
      </c>
      <c r="D261" s="167">
        <v>0</v>
      </c>
      <c r="E261" s="168">
        <v>0</v>
      </c>
      <c r="F261" s="168">
        <v>0</v>
      </c>
      <c r="G261" s="168">
        <v>0</v>
      </c>
      <c r="H261" s="169" t="str">
        <f t="shared" si="32"/>
        <v/>
      </c>
      <c r="I261" s="170">
        <v>6124</v>
      </c>
      <c r="J261" s="171">
        <v>4745</v>
      </c>
      <c r="K261" s="171">
        <v>4393</v>
      </c>
      <c r="L261" s="172">
        <f t="shared" si="33"/>
        <v>0.92581664910432038</v>
      </c>
      <c r="M261" s="173">
        <v>4</v>
      </c>
      <c r="N261" s="171">
        <v>1330</v>
      </c>
      <c r="O261" s="174">
        <f t="shared" si="34"/>
        <v>0.21878598453693041</v>
      </c>
      <c r="P261" s="175">
        <f t="shared" si="35"/>
        <v>6124</v>
      </c>
      <c r="Q261" s="176">
        <f t="shared" si="36"/>
        <v>4749</v>
      </c>
      <c r="R261" s="176">
        <f t="shared" si="37"/>
        <v>1330</v>
      </c>
      <c r="S261" s="177">
        <f t="shared" si="38"/>
        <v>0.21878598453693041</v>
      </c>
      <c r="T261" s="118"/>
    </row>
    <row r="262" spans="1:20" x14ac:dyDescent="0.25">
      <c r="A262" s="19" t="s">
        <v>433</v>
      </c>
      <c r="B262" s="20" t="s">
        <v>334</v>
      </c>
      <c r="C262" s="21" t="s">
        <v>335</v>
      </c>
      <c r="D262" s="167">
        <v>0</v>
      </c>
      <c r="E262" s="168">
        <v>0</v>
      </c>
      <c r="F262" s="168">
        <v>0</v>
      </c>
      <c r="G262" s="168">
        <v>0</v>
      </c>
      <c r="H262" s="169" t="str">
        <f t="shared" si="32"/>
        <v/>
      </c>
      <c r="I262" s="170">
        <v>37</v>
      </c>
      <c r="J262" s="171">
        <v>28</v>
      </c>
      <c r="K262" s="171">
        <v>5</v>
      </c>
      <c r="L262" s="172">
        <f t="shared" si="33"/>
        <v>0.17857142857142858</v>
      </c>
      <c r="M262" s="173">
        <v>4</v>
      </c>
      <c r="N262" s="171">
        <v>3</v>
      </c>
      <c r="O262" s="174">
        <f t="shared" si="34"/>
        <v>8.5714285714285715E-2</v>
      </c>
      <c r="P262" s="175">
        <f t="shared" si="35"/>
        <v>37</v>
      </c>
      <c r="Q262" s="176">
        <f t="shared" si="36"/>
        <v>32</v>
      </c>
      <c r="R262" s="176">
        <f t="shared" si="37"/>
        <v>3</v>
      </c>
      <c r="S262" s="177">
        <f t="shared" si="38"/>
        <v>8.5714285714285715E-2</v>
      </c>
      <c r="T262" s="118"/>
    </row>
    <row r="263" spans="1:20" x14ac:dyDescent="0.25">
      <c r="A263" s="19" t="s">
        <v>433</v>
      </c>
      <c r="B263" s="20" t="s">
        <v>336</v>
      </c>
      <c r="C263" s="21" t="s">
        <v>338</v>
      </c>
      <c r="D263" s="167">
        <v>0</v>
      </c>
      <c r="E263" s="168">
        <v>0</v>
      </c>
      <c r="F263" s="168">
        <v>0</v>
      </c>
      <c r="G263" s="168">
        <v>0</v>
      </c>
      <c r="H263" s="169" t="str">
        <f t="shared" si="32"/>
        <v/>
      </c>
      <c r="I263" s="170">
        <v>3</v>
      </c>
      <c r="J263" s="171">
        <v>3</v>
      </c>
      <c r="K263" s="171">
        <v>1</v>
      </c>
      <c r="L263" s="172">
        <f t="shared" si="33"/>
        <v>0.33333333333333331</v>
      </c>
      <c r="M263" s="173">
        <v>0</v>
      </c>
      <c r="N263" s="171">
        <v>0</v>
      </c>
      <c r="O263" s="174">
        <f t="shared" si="34"/>
        <v>0</v>
      </c>
      <c r="P263" s="175">
        <f t="shared" si="35"/>
        <v>3</v>
      </c>
      <c r="Q263" s="176">
        <f t="shared" si="36"/>
        <v>3</v>
      </c>
      <c r="R263" s="176" t="str">
        <f t="shared" si="37"/>
        <v/>
      </c>
      <c r="S263" s="177" t="str">
        <f t="shared" si="38"/>
        <v/>
      </c>
      <c r="T263" s="118"/>
    </row>
    <row r="264" spans="1:20" x14ac:dyDescent="0.25">
      <c r="A264" s="19" t="s">
        <v>433</v>
      </c>
      <c r="B264" s="20" t="s">
        <v>368</v>
      </c>
      <c r="C264" s="21" t="s">
        <v>369</v>
      </c>
      <c r="D264" s="167">
        <v>0</v>
      </c>
      <c r="E264" s="168">
        <v>0</v>
      </c>
      <c r="F264" s="168">
        <v>0</v>
      </c>
      <c r="G264" s="168">
        <v>0</v>
      </c>
      <c r="H264" s="169" t="str">
        <f t="shared" si="32"/>
        <v/>
      </c>
      <c r="I264" s="170">
        <v>565</v>
      </c>
      <c r="J264" s="171">
        <v>439</v>
      </c>
      <c r="K264" s="171">
        <v>209</v>
      </c>
      <c r="L264" s="172">
        <f t="shared" si="33"/>
        <v>0.47608200455580868</v>
      </c>
      <c r="M264" s="173">
        <v>0</v>
      </c>
      <c r="N264" s="171">
        <v>93</v>
      </c>
      <c r="O264" s="174">
        <f t="shared" si="34"/>
        <v>0.17481203007518797</v>
      </c>
      <c r="P264" s="175">
        <f t="shared" si="35"/>
        <v>565</v>
      </c>
      <c r="Q264" s="176">
        <f t="shared" si="36"/>
        <v>439</v>
      </c>
      <c r="R264" s="176">
        <f t="shared" si="37"/>
        <v>93</v>
      </c>
      <c r="S264" s="177">
        <f t="shared" si="38"/>
        <v>0.17481203007518797</v>
      </c>
      <c r="T264" s="118"/>
    </row>
    <row r="265" spans="1:20" x14ac:dyDescent="0.25">
      <c r="A265" s="19" t="s">
        <v>433</v>
      </c>
      <c r="B265" s="20" t="s">
        <v>368</v>
      </c>
      <c r="C265" s="21" t="s">
        <v>372</v>
      </c>
      <c r="D265" s="167">
        <v>0</v>
      </c>
      <c r="E265" s="168">
        <v>0</v>
      </c>
      <c r="F265" s="168">
        <v>0</v>
      </c>
      <c r="G265" s="168">
        <v>0</v>
      </c>
      <c r="H265" s="169" t="str">
        <f t="shared" si="32"/>
        <v/>
      </c>
      <c r="I265" s="170">
        <v>3098</v>
      </c>
      <c r="J265" s="171">
        <v>2220</v>
      </c>
      <c r="K265" s="171">
        <v>1528</v>
      </c>
      <c r="L265" s="172">
        <f t="shared" si="33"/>
        <v>0.68828828828828825</v>
      </c>
      <c r="M265" s="173">
        <v>4</v>
      </c>
      <c r="N265" s="171">
        <v>787</v>
      </c>
      <c r="O265" s="174">
        <f t="shared" si="34"/>
        <v>0.26137495848555298</v>
      </c>
      <c r="P265" s="175">
        <f t="shared" si="35"/>
        <v>3098</v>
      </c>
      <c r="Q265" s="176">
        <f t="shared" si="36"/>
        <v>2224</v>
      </c>
      <c r="R265" s="176">
        <f t="shared" si="37"/>
        <v>787</v>
      </c>
      <c r="S265" s="177">
        <f t="shared" si="38"/>
        <v>0.26137495848555298</v>
      </c>
      <c r="T265" s="118"/>
    </row>
    <row r="266" spans="1:20" ht="30" x14ac:dyDescent="0.25">
      <c r="A266" s="19" t="s">
        <v>433</v>
      </c>
      <c r="B266" s="20" t="s">
        <v>387</v>
      </c>
      <c r="C266" s="21" t="s">
        <v>389</v>
      </c>
      <c r="D266" s="167">
        <v>0</v>
      </c>
      <c r="E266" s="168">
        <v>0</v>
      </c>
      <c r="F266" s="168">
        <v>0</v>
      </c>
      <c r="G266" s="168">
        <v>0</v>
      </c>
      <c r="H266" s="169" t="str">
        <f t="shared" si="32"/>
        <v/>
      </c>
      <c r="I266" s="170">
        <v>2092</v>
      </c>
      <c r="J266" s="171">
        <v>1129</v>
      </c>
      <c r="K266" s="171">
        <v>904</v>
      </c>
      <c r="L266" s="172">
        <f t="shared" si="33"/>
        <v>0.80070859167404784</v>
      </c>
      <c r="M266" s="173">
        <v>14</v>
      </c>
      <c r="N266" s="171">
        <v>848</v>
      </c>
      <c r="O266" s="174">
        <f t="shared" si="34"/>
        <v>0.42591662481165243</v>
      </c>
      <c r="P266" s="175">
        <f t="shared" si="35"/>
        <v>2092</v>
      </c>
      <c r="Q266" s="176">
        <f t="shared" si="36"/>
        <v>1143</v>
      </c>
      <c r="R266" s="176">
        <f t="shared" si="37"/>
        <v>848</v>
      </c>
      <c r="S266" s="177">
        <f t="shared" si="38"/>
        <v>0.42591662481165243</v>
      </c>
      <c r="T266" s="118"/>
    </row>
    <row r="267" spans="1:20" x14ac:dyDescent="0.25">
      <c r="A267" s="19" t="s">
        <v>433</v>
      </c>
      <c r="B267" s="20" t="s">
        <v>390</v>
      </c>
      <c r="C267" s="21" t="s">
        <v>392</v>
      </c>
      <c r="D267" s="167">
        <v>0</v>
      </c>
      <c r="E267" s="168">
        <v>0</v>
      </c>
      <c r="F267" s="168">
        <v>0</v>
      </c>
      <c r="G267" s="168">
        <v>0</v>
      </c>
      <c r="H267" s="169" t="str">
        <f t="shared" si="32"/>
        <v/>
      </c>
      <c r="I267" s="170">
        <v>1236</v>
      </c>
      <c r="J267" s="171">
        <v>1098</v>
      </c>
      <c r="K267" s="171">
        <v>890</v>
      </c>
      <c r="L267" s="172">
        <f t="shared" si="33"/>
        <v>0.81056466302367947</v>
      </c>
      <c r="M267" s="173">
        <v>4</v>
      </c>
      <c r="N267" s="171">
        <v>100</v>
      </c>
      <c r="O267" s="174">
        <f t="shared" si="34"/>
        <v>8.3194675540765387E-2</v>
      </c>
      <c r="P267" s="175">
        <f t="shared" si="35"/>
        <v>1236</v>
      </c>
      <c r="Q267" s="176">
        <f t="shared" si="36"/>
        <v>1102</v>
      </c>
      <c r="R267" s="176">
        <f t="shared" si="37"/>
        <v>100</v>
      </c>
      <c r="S267" s="177">
        <f t="shared" si="38"/>
        <v>8.3194675540765387E-2</v>
      </c>
      <c r="T267" s="118"/>
    </row>
    <row r="268" spans="1:20" x14ac:dyDescent="0.25">
      <c r="A268" s="19" t="s">
        <v>433</v>
      </c>
      <c r="B268" s="20" t="s">
        <v>396</v>
      </c>
      <c r="C268" s="21" t="s">
        <v>399</v>
      </c>
      <c r="D268" s="167">
        <v>0</v>
      </c>
      <c r="E268" s="168">
        <v>0</v>
      </c>
      <c r="F268" s="168">
        <v>0</v>
      </c>
      <c r="G268" s="168">
        <v>0</v>
      </c>
      <c r="H268" s="169" t="str">
        <f t="shared" si="32"/>
        <v/>
      </c>
      <c r="I268" s="170">
        <v>124</v>
      </c>
      <c r="J268" s="171">
        <v>123</v>
      </c>
      <c r="K268" s="171">
        <v>120</v>
      </c>
      <c r="L268" s="172">
        <f t="shared" si="33"/>
        <v>0.97560975609756095</v>
      </c>
      <c r="M268" s="173">
        <v>0</v>
      </c>
      <c r="N268" s="171">
        <v>1</v>
      </c>
      <c r="O268" s="174">
        <f t="shared" si="34"/>
        <v>8.0645161290322578E-3</v>
      </c>
      <c r="P268" s="175">
        <f t="shared" si="35"/>
        <v>124</v>
      </c>
      <c r="Q268" s="176">
        <f t="shared" si="36"/>
        <v>123</v>
      </c>
      <c r="R268" s="176">
        <f t="shared" si="37"/>
        <v>1</v>
      </c>
      <c r="S268" s="177">
        <f t="shared" si="38"/>
        <v>8.0645161290322578E-3</v>
      </c>
      <c r="T268" s="118"/>
    </row>
    <row r="269" spans="1:20" x14ac:dyDescent="0.25">
      <c r="A269" s="19" t="s">
        <v>433</v>
      </c>
      <c r="B269" s="20" t="s">
        <v>396</v>
      </c>
      <c r="C269" s="21" t="s">
        <v>402</v>
      </c>
      <c r="D269" s="167">
        <v>0</v>
      </c>
      <c r="E269" s="168">
        <v>0</v>
      </c>
      <c r="F269" s="168">
        <v>0</v>
      </c>
      <c r="G269" s="168">
        <v>0</v>
      </c>
      <c r="H269" s="169" t="str">
        <f t="shared" si="32"/>
        <v/>
      </c>
      <c r="I269" s="170">
        <v>279</v>
      </c>
      <c r="J269" s="171">
        <v>251</v>
      </c>
      <c r="K269" s="171">
        <v>194</v>
      </c>
      <c r="L269" s="172">
        <f t="shared" si="33"/>
        <v>0.77290836653386452</v>
      </c>
      <c r="M269" s="173">
        <v>0</v>
      </c>
      <c r="N269" s="171">
        <v>13</v>
      </c>
      <c r="O269" s="174">
        <f t="shared" si="34"/>
        <v>4.924242424242424E-2</v>
      </c>
      <c r="P269" s="175">
        <f t="shared" si="35"/>
        <v>279</v>
      </c>
      <c r="Q269" s="176">
        <f t="shared" si="36"/>
        <v>251</v>
      </c>
      <c r="R269" s="176">
        <f t="shared" si="37"/>
        <v>13</v>
      </c>
      <c r="S269" s="177">
        <f t="shared" si="38"/>
        <v>4.924242424242424E-2</v>
      </c>
      <c r="T269" s="118"/>
    </row>
    <row r="270" spans="1:20" x14ac:dyDescent="0.25">
      <c r="A270" s="19" t="s">
        <v>433</v>
      </c>
      <c r="B270" s="20" t="s">
        <v>396</v>
      </c>
      <c r="C270" s="21" t="s">
        <v>405</v>
      </c>
      <c r="D270" s="167">
        <v>0</v>
      </c>
      <c r="E270" s="168">
        <v>0</v>
      </c>
      <c r="F270" s="168">
        <v>0</v>
      </c>
      <c r="G270" s="168">
        <v>0</v>
      </c>
      <c r="H270" s="169" t="str">
        <f t="shared" si="32"/>
        <v/>
      </c>
      <c r="I270" s="170">
        <v>434</v>
      </c>
      <c r="J270" s="171">
        <v>416</v>
      </c>
      <c r="K270" s="171">
        <v>262</v>
      </c>
      <c r="L270" s="172">
        <f t="shared" si="33"/>
        <v>0.62980769230769229</v>
      </c>
      <c r="M270" s="173">
        <v>3</v>
      </c>
      <c r="N270" s="171">
        <v>8</v>
      </c>
      <c r="O270" s="174">
        <f t="shared" si="34"/>
        <v>1.873536299765808E-2</v>
      </c>
      <c r="P270" s="175">
        <f t="shared" si="35"/>
        <v>434</v>
      </c>
      <c r="Q270" s="176">
        <f t="shared" si="36"/>
        <v>419</v>
      </c>
      <c r="R270" s="176">
        <f t="shared" si="37"/>
        <v>8</v>
      </c>
      <c r="S270" s="177">
        <f t="shared" si="38"/>
        <v>1.873536299765808E-2</v>
      </c>
      <c r="T270" s="118"/>
    </row>
    <row r="271" spans="1:20" x14ac:dyDescent="0.25">
      <c r="A271" s="19" t="s">
        <v>433</v>
      </c>
      <c r="B271" s="20" t="s">
        <v>396</v>
      </c>
      <c r="C271" s="21" t="s">
        <v>409</v>
      </c>
      <c r="D271" s="167">
        <v>0</v>
      </c>
      <c r="E271" s="168">
        <v>0</v>
      </c>
      <c r="F271" s="168">
        <v>0</v>
      </c>
      <c r="G271" s="168">
        <v>0</v>
      </c>
      <c r="H271" s="169" t="str">
        <f t="shared" si="32"/>
        <v/>
      </c>
      <c r="I271" s="170">
        <v>107</v>
      </c>
      <c r="J271" s="171">
        <v>102</v>
      </c>
      <c r="K271" s="171">
        <v>69</v>
      </c>
      <c r="L271" s="172">
        <f t="shared" si="33"/>
        <v>0.67647058823529416</v>
      </c>
      <c r="M271" s="173">
        <v>0</v>
      </c>
      <c r="N271" s="171">
        <v>1</v>
      </c>
      <c r="O271" s="174">
        <f t="shared" si="34"/>
        <v>9.7087378640776691E-3</v>
      </c>
      <c r="P271" s="175">
        <f t="shared" si="35"/>
        <v>107</v>
      </c>
      <c r="Q271" s="176">
        <f t="shared" si="36"/>
        <v>102</v>
      </c>
      <c r="R271" s="176">
        <f t="shared" si="37"/>
        <v>1</v>
      </c>
      <c r="S271" s="177">
        <f t="shared" si="38"/>
        <v>9.7087378640776691E-3</v>
      </c>
      <c r="T271" s="118"/>
    </row>
    <row r="272" spans="1:20" x14ac:dyDescent="0.25">
      <c r="A272" s="19" t="s">
        <v>427</v>
      </c>
      <c r="B272" s="20" t="s">
        <v>4</v>
      </c>
      <c r="C272" s="21" t="s">
        <v>5</v>
      </c>
      <c r="D272" s="167">
        <v>0</v>
      </c>
      <c r="E272" s="168">
        <v>0</v>
      </c>
      <c r="F272" s="168">
        <v>0</v>
      </c>
      <c r="G272" s="168">
        <v>0</v>
      </c>
      <c r="H272" s="169" t="str">
        <f t="shared" si="32"/>
        <v/>
      </c>
      <c r="I272" s="170">
        <v>13</v>
      </c>
      <c r="J272" s="171">
        <v>10</v>
      </c>
      <c r="K272" s="171">
        <v>5</v>
      </c>
      <c r="L272" s="172">
        <f t="shared" si="33"/>
        <v>0.5</v>
      </c>
      <c r="M272" s="173">
        <v>0</v>
      </c>
      <c r="N272" s="171">
        <v>3</v>
      </c>
      <c r="O272" s="174">
        <f t="shared" si="34"/>
        <v>0.23076923076923078</v>
      </c>
      <c r="P272" s="175">
        <f t="shared" si="35"/>
        <v>13</v>
      </c>
      <c r="Q272" s="176">
        <f t="shared" si="36"/>
        <v>10</v>
      </c>
      <c r="R272" s="176">
        <f t="shared" si="37"/>
        <v>3</v>
      </c>
      <c r="S272" s="177">
        <f t="shared" si="38"/>
        <v>0.23076923076923078</v>
      </c>
      <c r="T272" s="118"/>
    </row>
    <row r="273" spans="1:20" x14ac:dyDescent="0.25">
      <c r="A273" s="19" t="s">
        <v>427</v>
      </c>
      <c r="B273" s="20" t="s">
        <v>6</v>
      </c>
      <c r="C273" s="21" t="s">
        <v>7</v>
      </c>
      <c r="D273" s="167">
        <v>0</v>
      </c>
      <c r="E273" s="168">
        <v>0</v>
      </c>
      <c r="F273" s="168">
        <v>0</v>
      </c>
      <c r="G273" s="168">
        <v>0</v>
      </c>
      <c r="H273" s="169" t="str">
        <f t="shared" si="32"/>
        <v/>
      </c>
      <c r="I273" s="170">
        <v>626</v>
      </c>
      <c r="J273" s="171">
        <v>436</v>
      </c>
      <c r="K273" s="171">
        <v>109</v>
      </c>
      <c r="L273" s="172">
        <f t="shared" si="33"/>
        <v>0.25</v>
      </c>
      <c r="M273" s="173">
        <v>9</v>
      </c>
      <c r="N273" s="171">
        <v>181</v>
      </c>
      <c r="O273" s="174">
        <f t="shared" si="34"/>
        <v>0.28913738019169327</v>
      </c>
      <c r="P273" s="175">
        <f t="shared" si="35"/>
        <v>626</v>
      </c>
      <c r="Q273" s="176">
        <f t="shared" si="36"/>
        <v>445</v>
      </c>
      <c r="R273" s="176">
        <f t="shared" si="37"/>
        <v>181</v>
      </c>
      <c r="S273" s="177">
        <f t="shared" si="38"/>
        <v>0.28913738019169327</v>
      </c>
      <c r="T273" s="118"/>
    </row>
    <row r="274" spans="1:20" x14ac:dyDescent="0.25">
      <c r="A274" s="19" t="s">
        <v>427</v>
      </c>
      <c r="B274" s="20" t="s">
        <v>8</v>
      </c>
      <c r="C274" s="21" t="s">
        <v>9</v>
      </c>
      <c r="D274" s="167">
        <v>0</v>
      </c>
      <c r="E274" s="168">
        <v>0</v>
      </c>
      <c r="F274" s="168">
        <v>0</v>
      </c>
      <c r="G274" s="168">
        <v>0</v>
      </c>
      <c r="H274" s="169" t="str">
        <f t="shared" si="32"/>
        <v/>
      </c>
      <c r="I274" s="170">
        <v>5</v>
      </c>
      <c r="J274" s="171">
        <v>5</v>
      </c>
      <c r="K274" s="171">
        <v>1</v>
      </c>
      <c r="L274" s="172">
        <f t="shared" si="33"/>
        <v>0.2</v>
      </c>
      <c r="M274" s="173">
        <v>0</v>
      </c>
      <c r="N274" s="171">
        <v>0</v>
      </c>
      <c r="O274" s="174">
        <f t="shared" si="34"/>
        <v>0</v>
      </c>
      <c r="P274" s="175">
        <f t="shared" si="35"/>
        <v>5</v>
      </c>
      <c r="Q274" s="176">
        <f t="shared" si="36"/>
        <v>5</v>
      </c>
      <c r="R274" s="176" t="str">
        <f t="shared" si="37"/>
        <v/>
      </c>
      <c r="S274" s="177" t="str">
        <f t="shared" si="38"/>
        <v/>
      </c>
      <c r="T274" s="118"/>
    </row>
    <row r="275" spans="1:20" x14ac:dyDescent="0.25">
      <c r="A275" s="19" t="s">
        <v>427</v>
      </c>
      <c r="B275" s="20" t="s">
        <v>17</v>
      </c>
      <c r="C275" s="21" t="s">
        <v>18</v>
      </c>
      <c r="D275" s="167">
        <v>0</v>
      </c>
      <c r="E275" s="168">
        <v>0</v>
      </c>
      <c r="F275" s="168">
        <v>0</v>
      </c>
      <c r="G275" s="168">
        <v>0</v>
      </c>
      <c r="H275" s="169" t="str">
        <f t="shared" si="32"/>
        <v/>
      </c>
      <c r="I275" s="170">
        <v>4423</v>
      </c>
      <c r="J275" s="171">
        <v>3912</v>
      </c>
      <c r="K275" s="171">
        <v>1767</v>
      </c>
      <c r="L275" s="172">
        <f t="shared" si="33"/>
        <v>0.45168711656441718</v>
      </c>
      <c r="M275" s="173">
        <v>5</v>
      </c>
      <c r="N275" s="171">
        <v>506</v>
      </c>
      <c r="O275" s="174">
        <f t="shared" si="34"/>
        <v>0.11440198959981912</v>
      </c>
      <c r="P275" s="175">
        <f t="shared" si="35"/>
        <v>4423</v>
      </c>
      <c r="Q275" s="176">
        <f t="shared" si="36"/>
        <v>3917</v>
      </c>
      <c r="R275" s="176">
        <f t="shared" si="37"/>
        <v>506</v>
      </c>
      <c r="S275" s="177">
        <f t="shared" si="38"/>
        <v>0.11440198959981912</v>
      </c>
      <c r="T275" s="118"/>
    </row>
    <row r="276" spans="1:20" x14ac:dyDescent="0.25">
      <c r="A276" s="19" t="s">
        <v>427</v>
      </c>
      <c r="B276" s="20" t="s">
        <v>10</v>
      </c>
      <c r="C276" s="21" t="s">
        <v>22</v>
      </c>
      <c r="D276" s="167">
        <v>0</v>
      </c>
      <c r="E276" s="168">
        <v>0</v>
      </c>
      <c r="F276" s="168">
        <v>0</v>
      </c>
      <c r="G276" s="168">
        <v>0</v>
      </c>
      <c r="H276" s="169" t="str">
        <f t="shared" si="32"/>
        <v/>
      </c>
      <c r="I276" s="170">
        <v>231</v>
      </c>
      <c r="J276" s="171">
        <v>218</v>
      </c>
      <c r="K276" s="171">
        <v>28</v>
      </c>
      <c r="L276" s="172">
        <f t="shared" si="33"/>
        <v>0.12844036697247707</v>
      </c>
      <c r="M276" s="173">
        <v>1</v>
      </c>
      <c r="N276" s="171">
        <v>12</v>
      </c>
      <c r="O276" s="174">
        <f t="shared" si="34"/>
        <v>5.1948051948051951E-2</v>
      </c>
      <c r="P276" s="175">
        <f t="shared" si="35"/>
        <v>231</v>
      </c>
      <c r="Q276" s="176">
        <f t="shared" si="36"/>
        <v>219</v>
      </c>
      <c r="R276" s="176">
        <f t="shared" si="37"/>
        <v>12</v>
      </c>
      <c r="S276" s="177">
        <f t="shared" si="38"/>
        <v>5.1948051948051951E-2</v>
      </c>
      <c r="T276" s="118"/>
    </row>
    <row r="277" spans="1:20" x14ac:dyDescent="0.25">
      <c r="A277" s="19" t="s">
        <v>427</v>
      </c>
      <c r="B277" s="20" t="s">
        <v>25</v>
      </c>
      <c r="C277" s="21" t="s">
        <v>26</v>
      </c>
      <c r="D277" s="167">
        <v>0</v>
      </c>
      <c r="E277" s="168">
        <v>0</v>
      </c>
      <c r="F277" s="168">
        <v>0</v>
      </c>
      <c r="G277" s="168">
        <v>0</v>
      </c>
      <c r="H277" s="169" t="str">
        <f t="shared" si="32"/>
        <v/>
      </c>
      <c r="I277" s="170">
        <v>6618</v>
      </c>
      <c r="J277" s="171">
        <v>6272</v>
      </c>
      <c r="K277" s="171">
        <v>2666</v>
      </c>
      <c r="L277" s="172">
        <f t="shared" si="33"/>
        <v>0.42506377551020408</v>
      </c>
      <c r="M277" s="173">
        <v>0</v>
      </c>
      <c r="N277" s="171">
        <v>346</v>
      </c>
      <c r="O277" s="174">
        <f t="shared" si="34"/>
        <v>5.228165608945301E-2</v>
      </c>
      <c r="P277" s="175">
        <f t="shared" si="35"/>
        <v>6618</v>
      </c>
      <c r="Q277" s="176">
        <f t="shared" si="36"/>
        <v>6272</v>
      </c>
      <c r="R277" s="176">
        <f t="shared" si="37"/>
        <v>346</v>
      </c>
      <c r="S277" s="177">
        <f t="shared" si="38"/>
        <v>5.228165608945301E-2</v>
      </c>
      <c r="T277" s="118"/>
    </row>
    <row r="278" spans="1:20" x14ac:dyDescent="0.25">
      <c r="A278" s="19" t="s">
        <v>427</v>
      </c>
      <c r="B278" s="20" t="s">
        <v>31</v>
      </c>
      <c r="C278" s="21" t="s">
        <v>34</v>
      </c>
      <c r="D278" s="167">
        <v>0</v>
      </c>
      <c r="E278" s="168">
        <v>0</v>
      </c>
      <c r="F278" s="168">
        <v>0</v>
      </c>
      <c r="G278" s="168">
        <v>0</v>
      </c>
      <c r="H278" s="169" t="str">
        <f t="shared" si="32"/>
        <v/>
      </c>
      <c r="I278" s="170">
        <v>103</v>
      </c>
      <c r="J278" s="171">
        <v>103</v>
      </c>
      <c r="K278" s="171">
        <v>98</v>
      </c>
      <c r="L278" s="172">
        <f t="shared" si="33"/>
        <v>0.95145631067961167</v>
      </c>
      <c r="M278" s="173">
        <v>0</v>
      </c>
      <c r="N278" s="171">
        <v>0</v>
      </c>
      <c r="O278" s="174">
        <f t="shared" si="34"/>
        <v>0</v>
      </c>
      <c r="P278" s="175">
        <f t="shared" si="35"/>
        <v>103</v>
      </c>
      <c r="Q278" s="176">
        <f t="shared" si="36"/>
        <v>103</v>
      </c>
      <c r="R278" s="176" t="str">
        <f t="shared" si="37"/>
        <v/>
      </c>
      <c r="S278" s="177" t="str">
        <f t="shared" si="38"/>
        <v/>
      </c>
      <c r="T278" s="118"/>
    </row>
    <row r="279" spans="1:20" ht="30" x14ac:dyDescent="0.25">
      <c r="A279" s="19" t="s">
        <v>427</v>
      </c>
      <c r="B279" s="20" t="s">
        <v>42</v>
      </c>
      <c r="C279" s="21" t="s">
        <v>46</v>
      </c>
      <c r="D279" s="167">
        <v>0</v>
      </c>
      <c r="E279" s="168">
        <v>0</v>
      </c>
      <c r="F279" s="168">
        <v>0</v>
      </c>
      <c r="G279" s="168">
        <v>0</v>
      </c>
      <c r="H279" s="169" t="str">
        <f t="shared" si="32"/>
        <v/>
      </c>
      <c r="I279" s="170">
        <v>30</v>
      </c>
      <c r="J279" s="171">
        <v>27</v>
      </c>
      <c r="K279" s="171">
        <v>10</v>
      </c>
      <c r="L279" s="172">
        <f t="shared" si="33"/>
        <v>0.37037037037037035</v>
      </c>
      <c r="M279" s="173">
        <v>0</v>
      </c>
      <c r="N279" s="171">
        <v>3</v>
      </c>
      <c r="O279" s="174">
        <f t="shared" si="34"/>
        <v>0.1</v>
      </c>
      <c r="P279" s="175">
        <f t="shared" si="35"/>
        <v>30</v>
      </c>
      <c r="Q279" s="176">
        <f t="shared" si="36"/>
        <v>27</v>
      </c>
      <c r="R279" s="176">
        <f t="shared" si="37"/>
        <v>3</v>
      </c>
      <c r="S279" s="177">
        <f t="shared" si="38"/>
        <v>0.1</v>
      </c>
      <c r="T279" s="118"/>
    </row>
    <row r="280" spans="1:20" x14ac:dyDescent="0.25">
      <c r="A280" s="19" t="s">
        <v>427</v>
      </c>
      <c r="B280" s="20" t="s">
        <v>50</v>
      </c>
      <c r="C280" s="21" t="s">
        <v>52</v>
      </c>
      <c r="D280" s="167">
        <v>0</v>
      </c>
      <c r="E280" s="168">
        <v>0</v>
      </c>
      <c r="F280" s="168">
        <v>0</v>
      </c>
      <c r="G280" s="168">
        <v>0</v>
      </c>
      <c r="H280" s="169" t="str">
        <f t="shared" si="32"/>
        <v/>
      </c>
      <c r="I280" s="170">
        <v>1</v>
      </c>
      <c r="J280" s="171">
        <v>1</v>
      </c>
      <c r="K280" s="171">
        <v>0</v>
      </c>
      <c r="L280" s="172">
        <f t="shared" si="33"/>
        <v>0</v>
      </c>
      <c r="M280" s="173">
        <v>0</v>
      </c>
      <c r="N280" s="171">
        <v>0</v>
      </c>
      <c r="O280" s="174">
        <f t="shared" si="34"/>
        <v>0</v>
      </c>
      <c r="P280" s="175">
        <f t="shared" si="35"/>
        <v>1</v>
      </c>
      <c r="Q280" s="176">
        <f t="shared" si="36"/>
        <v>1</v>
      </c>
      <c r="R280" s="176" t="str">
        <f t="shared" si="37"/>
        <v/>
      </c>
      <c r="S280" s="177" t="str">
        <f t="shared" si="38"/>
        <v/>
      </c>
      <c r="T280" s="118"/>
    </row>
    <row r="281" spans="1:20" x14ac:dyDescent="0.25">
      <c r="A281" s="19" t="s">
        <v>427</v>
      </c>
      <c r="B281" s="20" t="s">
        <v>50</v>
      </c>
      <c r="C281" s="21" t="s">
        <v>58</v>
      </c>
      <c r="D281" s="167">
        <v>0</v>
      </c>
      <c r="E281" s="168">
        <v>0</v>
      </c>
      <c r="F281" s="168">
        <v>0</v>
      </c>
      <c r="G281" s="168">
        <v>0</v>
      </c>
      <c r="H281" s="169" t="str">
        <f t="shared" si="32"/>
        <v/>
      </c>
      <c r="I281" s="170">
        <v>4</v>
      </c>
      <c r="J281" s="171">
        <v>3</v>
      </c>
      <c r="K281" s="171">
        <v>0</v>
      </c>
      <c r="L281" s="172">
        <f t="shared" si="33"/>
        <v>0</v>
      </c>
      <c r="M281" s="173">
        <v>0</v>
      </c>
      <c r="N281" s="171">
        <v>1</v>
      </c>
      <c r="O281" s="174">
        <f t="shared" si="34"/>
        <v>0.25</v>
      </c>
      <c r="P281" s="175">
        <f t="shared" si="35"/>
        <v>4</v>
      </c>
      <c r="Q281" s="176">
        <f t="shared" si="36"/>
        <v>3</v>
      </c>
      <c r="R281" s="176">
        <f t="shared" si="37"/>
        <v>1</v>
      </c>
      <c r="S281" s="177">
        <f t="shared" si="38"/>
        <v>0.25</v>
      </c>
      <c r="T281" s="118"/>
    </row>
    <row r="282" spans="1:20" x14ac:dyDescent="0.25">
      <c r="A282" s="19" t="s">
        <v>427</v>
      </c>
      <c r="B282" s="20" t="s">
        <v>70</v>
      </c>
      <c r="C282" s="21" t="s">
        <v>73</v>
      </c>
      <c r="D282" s="167">
        <v>0</v>
      </c>
      <c r="E282" s="168">
        <v>0</v>
      </c>
      <c r="F282" s="168">
        <v>0</v>
      </c>
      <c r="G282" s="168">
        <v>0</v>
      </c>
      <c r="H282" s="169" t="str">
        <f t="shared" si="32"/>
        <v/>
      </c>
      <c r="I282" s="170">
        <v>128</v>
      </c>
      <c r="J282" s="171">
        <v>113</v>
      </c>
      <c r="K282" s="171">
        <v>7</v>
      </c>
      <c r="L282" s="172">
        <f t="shared" si="33"/>
        <v>6.1946902654867256E-2</v>
      </c>
      <c r="M282" s="173">
        <v>0</v>
      </c>
      <c r="N282" s="171">
        <v>15</v>
      </c>
      <c r="O282" s="174">
        <f t="shared" si="34"/>
        <v>0.1171875</v>
      </c>
      <c r="P282" s="175">
        <f t="shared" si="35"/>
        <v>128</v>
      </c>
      <c r="Q282" s="176">
        <f t="shared" si="36"/>
        <v>113</v>
      </c>
      <c r="R282" s="176">
        <f t="shared" si="37"/>
        <v>15</v>
      </c>
      <c r="S282" s="177">
        <f t="shared" si="38"/>
        <v>0.1171875</v>
      </c>
      <c r="T282" s="118"/>
    </row>
    <row r="283" spans="1:20" x14ac:dyDescent="0.25">
      <c r="A283" s="19" t="s">
        <v>427</v>
      </c>
      <c r="B283" s="20" t="s">
        <v>70</v>
      </c>
      <c r="C283" s="21" t="s">
        <v>74</v>
      </c>
      <c r="D283" s="167">
        <v>0</v>
      </c>
      <c r="E283" s="168">
        <v>0</v>
      </c>
      <c r="F283" s="168">
        <v>0</v>
      </c>
      <c r="G283" s="168">
        <v>0</v>
      </c>
      <c r="H283" s="169" t="str">
        <f t="shared" si="32"/>
        <v/>
      </c>
      <c r="I283" s="170">
        <v>462</v>
      </c>
      <c r="J283" s="171">
        <v>445</v>
      </c>
      <c r="K283" s="171">
        <v>85</v>
      </c>
      <c r="L283" s="172">
        <f t="shared" si="33"/>
        <v>0.19101123595505617</v>
      </c>
      <c r="M283" s="173">
        <v>0</v>
      </c>
      <c r="N283" s="171">
        <v>17</v>
      </c>
      <c r="O283" s="174">
        <f t="shared" si="34"/>
        <v>3.67965367965368E-2</v>
      </c>
      <c r="P283" s="175">
        <f t="shared" si="35"/>
        <v>462</v>
      </c>
      <c r="Q283" s="176">
        <f t="shared" si="36"/>
        <v>445</v>
      </c>
      <c r="R283" s="176">
        <f t="shared" si="37"/>
        <v>17</v>
      </c>
      <c r="S283" s="177">
        <f t="shared" si="38"/>
        <v>3.67965367965368E-2</v>
      </c>
      <c r="T283" s="118"/>
    </row>
    <row r="284" spans="1:20" x14ac:dyDescent="0.25">
      <c r="A284" s="19" t="s">
        <v>427</v>
      </c>
      <c r="B284" s="20" t="s">
        <v>82</v>
      </c>
      <c r="C284" s="21" t="s">
        <v>83</v>
      </c>
      <c r="D284" s="167">
        <v>0</v>
      </c>
      <c r="E284" s="168">
        <v>0</v>
      </c>
      <c r="F284" s="168">
        <v>0</v>
      </c>
      <c r="G284" s="168">
        <v>0</v>
      </c>
      <c r="H284" s="169" t="str">
        <f t="shared" si="32"/>
        <v/>
      </c>
      <c r="I284" s="170">
        <v>20</v>
      </c>
      <c r="J284" s="171">
        <v>19</v>
      </c>
      <c r="K284" s="171">
        <v>3</v>
      </c>
      <c r="L284" s="172">
        <f t="shared" si="33"/>
        <v>0.15789473684210525</v>
      </c>
      <c r="M284" s="173">
        <v>0</v>
      </c>
      <c r="N284" s="171">
        <v>1</v>
      </c>
      <c r="O284" s="174">
        <f t="shared" si="34"/>
        <v>0.05</v>
      </c>
      <c r="P284" s="175">
        <f t="shared" si="35"/>
        <v>20</v>
      </c>
      <c r="Q284" s="176">
        <f t="shared" si="36"/>
        <v>19</v>
      </c>
      <c r="R284" s="176">
        <f t="shared" si="37"/>
        <v>1</v>
      </c>
      <c r="S284" s="177">
        <f t="shared" si="38"/>
        <v>0.05</v>
      </c>
      <c r="T284" s="118"/>
    </row>
    <row r="285" spans="1:20" x14ac:dyDescent="0.25">
      <c r="A285" s="19" t="s">
        <v>427</v>
      </c>
      <c r="B285" s="20" t="s">
        <v>84</v>
      </c>
      <c r="C285" s="21" t="s">
        <v>85</v>
      </c>
      <c r="D285" s="167">
        <v>0</v>
      </c>
      <c r="E285" s="168">
        <v>0</v>
      </c>
      <c r="F285" s="168">
        <v>0</v>
      </c>
      <c r="G285" s="168">
        <v>0</v>
      </c>
      <c r="H285" s="169" t="str">
        <f t="shared" si="32"/>
        <v/>
      </c>
      <c r="I285" s="170">
        <v>11186</v>
      </c>
      <c r="J285" s="171">
        <v>10820</v>
      </c>
      <c r="K285" s="171">
        <v>2447</v>
      </c>
      <c r="L285" s="172">
        <f t="shared" si="33"/>
        <v>0.22615526802218114</v>
      </c>
      <c r="M285" s="173">
        <v>0</v>
      </c>
      <c r="N285" s="171">
        <v>366</v>
      </c>
      <c r="O285" s="174">
        <f t="shared" si="34"/>
        <v>3.2719470767030218E-2</v>
      </c>
      <c r="P285" s="175">
        <f t="shared" si="35"/>
        <v>11186</v>
      </c>
      <c r="Q285" s="176">
        <f t="shared" si="36"/>
        <v>10820</v>
      </c>
      <c r="R285" s="176">
        <f t="shared" si="37"/>
        <v>366</v>
      </c>
      <c r="S285" s="177">
        <f t="shared" si="38"/>
        <v>3.2719470767030218E-2</v>
      </c>
      <c r="T285" s="118"/>
    </row>
    <row r="286" spans="1:20" x14ac:dyDescent="0.25">
      <c r="A286" s="19" t="s">
        <v>427</v>
      </c>
      <c r="B286" s="20" t="s">
        <v>84</v>
      </c>
      <c r="C286" s="21" t="s">
        <v>89</v>
      </c>
      <c r="D286" s="167">
        <v>0</v>
      </c>
      <c r="E286" s="168">
        <v>0</v>
      </c>
      <c r="F286" s="168">
        <v>0</v>
      </c>
      <c r="G286" s="168">
        <v>0</v>
      </c>
      <c r="H286" s="169" t="str">
        <f t="shared" si="32"/>
        <v/>
      </c>
      <c r="I286" s="170">
        <v>6686</v>
      </c>
      <c r="J286" s="171">
        <v>6552</v>
      </c>
      <c r="K286" s="171">
        <v>358</v>
      </c>
      <c r="L286" s="172">
        <f t="shared" si="33"/>
        <v>5.463980463980464E-2</v>
      </c>
      <c r="M286" s="173">
        <v>0</v>
      </c>
      <c r="N286" s="171">
        <v>134</v>
      </c>
      <c r="O286" s="174">
        <f t="shared" si="34"/>
        <v>2.0041878552198623E-2</v>
      </c>
      <c r="P286" s="175">
        <f t="shared" si="35"/>
        <v>6686</v>
      </c>
      <c r="Q286" s="176">
        <f t="shared" si="36"/>
        <v>6552</v>
      </c>
      <c r="R286" s="176">
        <f t="shared" si="37"/>
        <v>134</v>
      </c>
      <c r="S286" s="177">
        <f t="shared" si="38"/>
        <v>2.0041878552198623E-2</v>
      </c>
      <c r="T286" s="118"/>
    </row>
    <row r="287" spans="1:20" x14ac:dyDescent="0.25">
      <c r="A287" s="19" t="s">
        <v>427</v>
      </c>
      <c r="B287" s="20" t="s">
        <v>92</v>
      </c>
      <c r="C287" s="21" t="s">
        <v>93</v>
      </c>
      <c r="D287" s="167">
        <v>0</v>
      </c>
      <c r="E287" s="168">
        <v>0</v>
      </c>
      <c r="F287" s="168">
        <v>0</v>
      </c>
      <c r="G287" s="168">
        <v>0</v>
      </c>
      <c r="H287" s="169" t="str">
        <f t="shared" si="32"/>
        <v/>
      </c>
      <c r="I287" s="170">
        <v>3</v>
      </c>
      <c r="J287" s="171">
        <v>3</v>
      </c>
      <c r="K287" s="171">
        <v>1</v>
      </c>
      <c r="L287" s="172">
        <f t="shared" si="33"/>
        <v>0.33333333333333331</v>
      </c>
      <c r="M287" s="173">
        <v>0</v>
      </c>
      <c r="N287" s="171">
        <v>0</v>
      </c>
      <c r="O287" s="174">
        <f t="shared" si="34"/>
        <v>0</v>
      </c>
      <c r="P287" s="175">
        <f t="shared" si="35"/>
        <v>3</v>
      </c>
      <c r="Q287" s="176">
        <f t="shared" si="36"/>
        <v>3</v>
      </c>
      <c r="R287" s="176" t="str">
        <f t="shared" si="37"/>
        <v/>
      </c>
      <c r="S287" s="177" t="str">
        <f t="shared" si="38"/>
        <v/>
      </c>
      <c r="T287" s="118"/>
    </row>
    <row r="288" spans="1:20" x14ac:dyDescent="0.25">
      <c r="A288" s="19" t="s">
        <v>427</v>
      </c>
      <c r="B288" s="20" t="s">
        <v>108</v>
      </c>
      <c r="C288" s="21" t="s">
        <v>109</v>
      </c>
      <c r="D288" s="167">
        <v>0</v>
      </c>
      <c r="E288" s="168">
        <v>0</v>
      </c>
      <c r="F288" s="168">
        <v>0</v>
      </c>
      <c r="G288" s="168">
        <v>0</v>
      </c>
      <c r="H288" s="169" t="str">
        <f t="shared" si="32"/>
        <v/>
      </c>
      <c r="I288" s="170">
        <v>218</v>
      </c>
      <c r="J288" s="171">
        <v>208</v>
      </c>
      <c r="K288" s="171">
        <v>15</v>
      </c>
      <c r="L288" s="172">
        <f t="shared" si="33"/>
        <v>7.2115384615384609E-2</v>
      </c>
      <c r="M288" s="173">
        <v>0</v>
      </c>
      <c r="N288" s="171">
        <v>10</v>
      </c>
      <c r="O288" s="174">
        <f t="shared" si="34"/>
        <v>4.5871559633027525E-2</v>
      </c>
      <c r="P288" s="175">
        <f t="shared" si="35"/>
        <v>218</v>
      </c>
      <c r="Q288" s="176">
        <f t="shared" si="36"/>
        <v>208</v>
      </c>
      <c r="R288" s="176">
        <f t="shared" si="37"/>
        <v>10</v>
      </c>
      <c r="S288" s="177">
        <f t="shared" si="38"/>
        <v>4.5871559633027525E-2</v>
      </c>
      <c r="T288" s="118"/>
    </row>
    <row r="289" spans="1:20" x14ac:dyDescent="0.25">
      <c r="A289" s="19" t="s">
        <v>427</v>
      </c>
      <c r="B289" s="20" t="s">
        <v>121</v>
      </c>
      <c r="C289" s="21" t="s">
        <v>123</v>
      </c>
      <c r="D289" s="167">
        <v>0</v>
      </c>
      <c r="E289" s="168">
        <v>0</v>
      </c>
      <c r="F289" s="168">
        <v>0</v>
      </c>
      <c r="G289" s="168">
        <v>0</v>
      </c>
      <c r="H289" s="169" t="str">
        <f t="shared" si="32"/>
        <v/>
      </c>
      <c r="I289" s="170">
        <v>2183</v>
      </c>
      <c r="J289" s="171">
        <v>1990</v>
      </c>
      <c r="K289" s="171">
        <v>665</v>
      </c>
      <c r="L289" s="172">
        <f t="shared" si="33"/>
        <v>0.33417085427135679</v>
      </c>
      <c r="M289" s="173">
        <v>1</v>
      </c>
      <c r="N289" s="171">
        <v>192</v>
      </c>
      <c r="O289" s="174">
        <f t="shared" si="34"/>
        <v>8.7952359138799813E-2</v>
      </c>
      <c r="P289" s="175">
        <f t="shared" si="35"/>
        <v>2183</v>
      </c>
      <c r="Q289" s="176">
        <f t="shared" si="36"/>
        <v>1991</v>
      </c>
      <c r="R289" s="176">
        <f t="shared" si="37"/>
        <v>192</v>
      </c>
      <c r="S289" s="177">
        <f t="shared" si="38"/>
        <v>8.7952359138799813E-2</v>
      </c>
      <c r="T289" s="118"/>
    </row>
    <row r="290" spans="1:20" x14ac:dyDescent="0.25">
      <c r="A290" s="19" t="s">
        <v>427</v>
      </c>
      <c r="B290" s="20" t="s">
        <v>132</v>
      </c>
      <c r="C290" s="21" t="s">
        <v>133</v>
      </c>
      <c r="D290" s="167">
        <v>0</v>
      </c>
      <c r="E290" s="168">
        <v>0</v>
      </c>
      <c r="F290" s="168">
        <v>0</v>
      </c>
      <c r="G290" s="168">
        <v>0</v>
      </c>
      <c r="H290" s="169" t="str">
        <f t="shared" si="32"/>
        <v/>
      </c>
      <c r="I290" s="170">
        <v>212</v>
      </c>
      <c r="J290" s="171">
        <v>168</v>
      </c>
      <c r="K290" s="171">
        <v>6</v>
      </c>
      <c r="L290" s="172">
        <f t="shared" si="33"/>
        <v>3.5714285714285712E-2</v>
      </c>
      <c r="M290" s="173">
        <v>0</v>
      </c>
      <c r="N290" s="171">
        <v>44</v>
      </c>
      <c r="O290" s="174">
        <f t="shared" si="34"/>
        <v>0.20754716981132076</v>
      </c>
      <c r="P290" s="175">
        <f t="shared" si="35"/>
        <v>212</v>
      </c>
      <c r="Q290" s="176">
        <f t="shared" si="36"/>
        <v>168</v>
      </c>
      <c r="R290" s="176">
        <f t="shared" si="37"/>
        <v>44</v>
      </c>
      <c r="S290" s="177">
        <f t="shared" si="38"/>
        <v>0.20754716981132076</v>
      </c>
      <c r="T290" s="118"/>
    </row>
    <row r="291" spans="1:20" x14ac:dyDescent="0.25">
      <c r="A291" s="19" t="s">
        <v>427</v>
      </c>
      <c r="B291" s="20" t="s">
        <v>141</v>
      </c>
      <c r="C291" s="21" t="s">
        <v>142</v>
      </c>
      <c r="D291" s="167">
        <v>0</v>
      </c>
      <c r="E291" s="168">
        <v>0</v>
      </c>
      <c r="F291" s="168">
        <v>0</v>
      </c>
      <c r="G291" s="168">
        <v>0</v>
      </c>
      <c r="H291" s="169" t="str">
        <f t="shared" si="32"/>
        <v/>
      </c>
      <c r="I291" s="170">
        <v>74</v>
      </c>
      <c r="J291" s="171">
        <v>50</v>
      </c>
      <c r="K291" s="171">
        <v>17</v>
      </c>
      <c r="L291" s="172">
        <f t="shared" si="33"/>
        <v>0.34</v>
      </c>
      <c r="M291" s="173">
        <v>0</v>
      </c>
      <c r="N291" s="171">
        <v>24</v>
      </c>
      <c r="O291" s="174">
        <f t="shared" si="34"/>
        <v>0.32432432432432434</v>
      </c>
      <c r="P291" s="175">
        <f t="shared" si="35"/>
        <v>74</v>
      </c>
      <c r="Q291" s="176">
        <f t="shared" si="36"/>
        <v>50</v>
      </c>
      <c r="R291" s="176">
        <f t="shared" si="37"/>
        <v>24</v>
      </c>
      <c r="S291" s="177">
        <f t="shared" si="38"/>
        <v>0.32432432432432434</v>
      </c>
      <c r="T291" s="118"/>
    </row>
    <row r="292" spans="1:20" x14ac:dyDescent="0.25">
      <c r="A292" s="19" t="s">
        <v>427</v>
      </c>
      <c r="B292" s="20" t="s">
        <v>143</v>
      </c>
      <c r="C292" s="21" t="s">
        <v>145</v>
      </c>
      <c r="D292" s="167">
        <v>0</v>
      </c>
      <c r="E292" s="168">
        <v>0</v>
      </c>
      <c r="F292" s="168">
        <v>0</v>
      </c>
      <c r="G292" s="168">
        <v>0</v>
      </c>
      <c r="H292" s="169" t="str">
        <f t="shared" si="32"/>
        <v/>
      </c>
      <c r="I292" s="170">
        <v>16</v>
      </c>
      <c r="J292" s="171">
        <v>16</v>
      </c>
      <c r="K292" s="171">
        <v>15</v>
      </c>
      <c r="L292" s="172">
        <f t="shared" si="33"/>
        <v>0.9375</v>
      </c>
      <c r="M292" s="173">
        <v>0</v>
      </c>
      <c r="N292" s="171">
        <v>0</v>
      </c>
      <c r="O292" s="174">
        <f t="shared" si="34"/>
        <v>0</v>
      </c>
      <c r="P292" s="175">
        <f t="shared" si="35"/>
        <v>16</v>
      </c>
      <c r="Q292" s="176">
        <f t="shared" si="36"/>
        <v>16</v>
      </c>
      <c r="R292" s="176" t="str">
        <f t="shared" si="37"/>
        <v/>
      </c>
      <c r="S292" s="177" t="str">
        <f t="shared" si="38"/>
        <v/>
      </c>
      <c r="T292" s="118"/>
    </row>
    <row r="293" spans="1:20" x14ac:dyDescent="0.25">
      <c r="A293" s="19" t="s">
        <v>427</v>
      </c>
      <c r="B293" s="20" t="s">
        <v>150</v>
      </c>
      <c r="C293" s="21" t="s">
        <v>151</v>
      </c>
      <c r="D293" s="167">
        <v>0</v>
      </c>
      <c r="E293" s="168">
        <v>0</v>
      </c>
      <c r="F293" s="168">
        <v>0</v>
      </c>
      <c r="G293" s="168">
        <v>0</v>
      </c>
      <c r="H293" s="169" t="str">
        <f t="shared" si="32"/>
        <v/>
      </c>
      <c r="I293" s="170">
        <v>906</v>
      </c>
      <c r="J293" s="171">
        <v>255</v>
      </c>
      <c r="K293" s="171">
        <v>16</v>
      </c>
      <c r="L293" s="172">
        <f t="shared" si="33"/>
        <v>6.2745098039215685E-2</v>
      </c>
      <c r="M293" s="173">
        <v>0</v>
      </c>
      <c r="N293" s="171">
        <v>651</v>
      </c>
      <c r="O293" s="174">
        <f t="shared" si="34"/>
        <v>0.7185430463576159</v>
      </c>
      <c r="P293" s="175">
        <f t="shared" si="35"/>
        <v>906</v>
      </c>
      <c r="Q293" s="176">
        <f t="shared" si="36"/>
        <v>255</v>
      </c>
      <c r="R293" s="176">
        <f t="shared" si="37"/>
        <v>651</v>
      </c>
      <c r="S293" s="177">
        <f t="shared" si="38"/>
        <v>0.7185430463576159</v>
      </c>
      <c r="T293" s="118"/>
    </row>
    <row r="294" spans="1:20" ht="30" x14ac:dyDescent="0.25">
      <c r="A294" s="19" t="s">
        <v>427</v>
      </c>
      <c r="B294" s="20" t="s">
        <v>165</v>
      </c>
      <c r="C294" s="21" t="s">
        <v>166</v>
      </c>
      <c r="D294" s="167">
        <v>0</v>
      </c>
      <c r="E294" s="168">
        <v>0</v>
      </c>
      <c r="F294" s="168">
        <v>0</v>
      </c>
      <c r="G294" s="168">
        <v>0</v>
      </c>
      <c r="H294" s="169" t="str">
        <f t="shared" si="32"/>
        <v/>
      </c>
      <c r="I294" s="170">
        <v>260</v>
      </c>
      <c r="J294" s="171">
        <v>260</v>
      </c>
      <c r="K294" s="171">
        <v>10</v>
      </c>
      <c r="L294" s="172">
        <f t="shared" si="33"/>
        <v>3.8461538461538464E-2</v>
      </c>
      <c r="M294" s="173">
        <v>0</v>
      </c>
      <c r="N294" s="171">
        <v>0</v>
      </c>
      <c r="O294" s="174">
        <f t="shared" si="34"/>
        <v>0</v>
      </c>
      <c r="P294" s="175">
        <f t="shared" si="35"/>
        <v>260</v>
      </c>
      <c r="Q294" s="176">
        <f t="shared" si="36"/>
        <v>260</v>
      </c>
      <c r="R294" s="176" t="str">
        <f t="shared" si="37"/>
        <v/>
      </c>
      <c r="S294" s="177" t="str">
        <f t="shared" si="38"/>
        <v/>
      </c>
      <c r="T294" s="118"/>
    </row>
    <row r="295" spans="1:20" x14ac:dyDescent="0.25">
      <c r="A295" s="19" t="s">
        <v>427</v>
      </c>
      <c r="B295" s="20" t="s">
        <v>169</v>
      </c>
      <c r="C295" s="21" t="s">
        <v>174</v>
      </c>
      <c r="D295" s="167">
        <v>0</v>
      </c>
      <c r="E295" s="168">
        <v>0</v>
      </c>
      <c r="F295" s="168">
        <v>0</v>
      </c>
      <c r="G295" s="168">
        <v>0</v>
      </c>
      <c r="H295" s="169" t="str">
        <f t="shared" si="32"/>
        <v/>
      </c>
      <c r="I295" s="170">
        <v>71</v>
      </c>
      <c r="J295" s="171">
        <v>59</v>
      </c>
      <c r="K295" s="171">
        <v>19</v>
      </c>
      <c r="L295" s="172">
        <f t="shared" si="33"/>
        <v>0.32203389830508472</v>
      </c>
      <c r="M295" s="173">
        <v>0</v>
      </c>
      <c r="N295" s="171">
        <v>12</v>
      </c>
      <c r="O295" s="174">
        <f t="shared" si="34"/>
        <v>0.16901408450704225</v>
      </c>
      <c r="P295" s="175">
        <f t="shared" si="35"/>
        <v>71</v>
      </c>
      <c r="Q295" s="176">
        <f t="shared" si="36"/>
        <v>59</v>
      </c>
      <c r="R295" s="176">
        <f t="shared" si="37"/>
        <v>12</v>
      </c>
      <c r="S295" s="177">
        <f t="shared" si="38"/>
        <v>0.16901408450704225</v>
      </c>
      <c r="T295" s="118"/>
    </row>
    <row r="296" spans="1:20" x14ac:dyDescent="0.25">
      <c r="A296" s="19" t="s">
        <v>427</v>
      </c>
      <c r="B296" s="20" t="s">
        <v>169</v>
      </c>
      <c r="C296" s="21" t="s">
        <v>175</v>
      </c>
      <c r="D296" s="167">
        <v>0</v>
      </c>
      <c r="E296" s="168">
        <v>0</v>
      </c>
      <c r="F296" s="168">
        <v>0</v>
      </c>
      <c r="G296" s="168">
        <v>0</v>
      </c>
      <c r="H296" s="169" t="str">
        <f t="shared" si="32"/>
        <v/>
      </c>
      <c r="I296" s="170">
        <v>27317</v>
      </c>
      <c r="J296" s="171">
        <v>21826</v>
      </c>
      <c r="K296" s="171">
        <v>5249</v>
      </c>
      <c r="L296" s="172">
        <f t="shared" si="33"/>
        <v>0.24049299001191241</v>
      </c>
      <c r="M296" s="173">
        <v>2</v>
      </c>
      <c r="N296" s="171">
        <v>5489</v>
      </c>
      <c r="O296" s="174">
        <f t="shared" si="34"/>
        <v>0.20093714536735366</v>
      </c>
      <c r="P296" s="175">
        <f t="shared" si="35"/>
        <v>27317</v>
      </c>
      <c r="Q296" s="176">
        <f t="shared" si="36"/>
        <v>21828</v>
      </c>
      <c r="R296" s="176">
        <f t="shared" si="37"/>
        <v>5489</v>
      </c>
      <c r="S296" s="177">
        <f t="shared" si="38"/>
        <v>0.20093714536735366</v>
      </c>
      <c r="T296" s="118"/>
    </row>
    <row r="297" spans="1:20" x14ac:dyDescent="0.25">
      <c r="A297" s="19" t="s">
        <v>427</v>
      </c>
      <c r="B297" s="20" t="s">
        <v>176</v>
      </c>
      <c r="C297" s="21" t="s">
        <v>177</v>
      </c>
      <c r="D297" s="167">
        <v>0</v>
      </c>
      <c r="E297" s="168">
        <v>0</v>
      </c>
      <c r="F297" s="168">
        <v>0</v>
      </c>
      <c r="G297" s="168">
        <v>0</v>
      </c>
      <c r="H297" s="169" t="str">
        <f t="shared" si="32"/>
        <v/>
      </c>
      <c r="I297" s="170">
        <v>1874</v>
      </c>
      <c r="J297" s="171">
        <v>1834</v>
      </c>
      <c r="K297" s="171">
        <v>296</v>
      </c>
      <c r="L297" s="172">
        <f t="shared" si="33"/>
        <v>0.16139585605234461</v>
      </c>
      <c r="M297" s="173">
        <v>0</v>
      </c>
      <c r="N297" s="171">
        <v>40</v>
      </c>
      <c r="O297" s="174">
        <f t="shared" si="34"/>
        <v>2.1344717182497332E-2</v>
      </c>
      <c r="P297" s="175">
        <f t="shared" si="35"/>
        <v>1874</v>
      </c>
      <c r="Q297" s="176">
        <f t="shared" si="36"/>
        <v>1834</v>
      </c>
      <c r="R297" s="176">
        <f t="shared" si="37"/>
        <v>40</v>
      </c>
      <c r="S297" s="177">
        <f t="shared" si="38"/>
        <v>2.1344717182497332E-2</v>
      </c>
      <c r="T297" s="118"/>
    </row>
    <row r="298" spans="1:20" x14ac:dyDescent="0.25">
      <c r="A298" s="19" t="s">
        <v>427</v>
      </c>
      <c r="B298" s="20" t="s">
        <v>178</v>
      </c>
      <c r="C298" s="21" t="s">
        <v>179</v>
      </c>
      <c r="D298" s="167">
        <v>0</v>
      </c>
      <c r="E298" s="168">
        <v>0</v>
      </c>
      <c r="F298" s="168">
        <v>0</v>
      </c>
      <c r="G298" s="168">
        <v>0</v>
      </c>
      <c r="H298" s="169" t="str">
        <f t="shared" si="32"/>
        <v/>
      </c>
      <c r="I298" s="170">
        <v>475</v>
      </c>
      <c r="J298" s="171">
        <v>415</v>
      </c>
      <c r="K298" s="171">
        <v>56</v>
      </c>
      <c r="L298" s="172">
        <f t="shared" si="33"/>
        <v>0.13493975903614458</v>
      </c>
      <c r="M298" s="173">
        <v>9</v>
      </c>
      <c r="N298" s="171">
        <v>51</v>
      </c>
      <c r="O298" s="174">
        <f t="shared" si="34"/>
        <v>0.10736842105263159</v>
      </c>
      <c r="P298" s="175">
        <f t="shared" si="35"/>
        <v>475</v>
      </c>
      <c r="Q298" s="176">
        <f t="shared" si="36"/>
        <v>424</v>
      </c>
      <c r="R298" s="176">
        <f t="shared" si="37"/>
        <v>51</v>
      </c>
      <c r="S298" s="177">
        <f t="shared" si="38"/>
        <v>0.10736842105263159</v>
      </c>
      <c r="T298" s="118"/>
    </row>
    <row r="299" spans="1:20" x14ac:dyDescent="0.25">
      <c r="A299" s="19" t="s">
        <v>427</v>
      </c>
      <c r="B299" s="20" t="s">
        <v>180</v>
      </c>
      <c r="C299" s="21" t="s">
        <v>181</v>
      </c>
      <c r="D299" s="167">
        <v>0</v>
      </c>
      <c r="E299" s="168">
        <v>0</v>
      </c>
      <c r="F299" s="168">
        <v>0</v>
      </c>
      <c r="G299" s="168">
        <v>0</v>
      </c>
      <c r="H299" s="169" t="str">
        <f t="shared" si="32"/>
        <v/>
      </c>
      <c r="I299" s="170">
        <v>456</v>
      </c>
      <c r="J299" s="171">
        <v>400</v>
      </c>
      <c r="K299" s="171">
        <v>153</v>
      </c>
      <c r="L299" s="172">
        <f t="shared" si="33"/>
        <v>0.38250000000000001</v>
      </c>
      <c r="M299" s="173">
        <v>56</v>
      </c>
      <c r="N299" s="171">
        <v>0</v>
      </c>
      <c r="O299" s="174">
        <f t="shared" si="34"/>
        <v>0</v>
      </c>
      <c r="P299" s="175">
        <f t="shared" si="35"/>
        <v>456</v>
      </c>
      <c r="Q299" s="176">
        <f t="shared" si="36"/>
        <v>456</v>
      </c>
      <c r="R299" s="176" t="str">
        <f t="shared" si="37"/>
        <v/>
      </c>
      <c r="S299" s="177" t="str">
        <f t="shared" si="38"/>
        <v/>
      </c>
      <c r="T299" s="118"/>
    </row>
    <row r="300" spans="1:20" x14ac:dyDescent="0.25">
      <c r="A300" s="19" t="s">
        <v>427</v>
      </c>
      <c r="B300" s="20" t="s">
        <v>180</v>
      </c>
      <c r="C300" s="21" t="s">
        <v>182</v>
      </c>
      <c r="D300" s="167">
        <v>0</v>
      </c>
      <c r="E300" s="168">
        <v>0</v>
      </c>
      <c r="F300" s="168">
        <v>0</v>
      </c>
      <c r="G300" s="168">
        <v>0</v>
      </c>
      <c r="H300" s="169" t="str">
        <f t="shared" si="32"/>
        <v/>
      </c>
      <c r="I300" s="170">
        <v>871</v>
      </c>
      <c r="J300" s="171">
        <v>506</v>
      </c>
      <c r="K300" s="171">
        <v>63</v>
      </c>
      <c r="L300" s="172">
        <f t="shared" si="33"/>
        <v>0.12450592885375494</v>
      </c>
      <c r="M300" s="173">
        <v>3</v>
      </c>
      <c r="N300" s="171">
        <v>362</v>
      </c>
      <c r="O300" s="174">
        <f t="shared" si="34"/>
        <v>0.41561423650975887</v>
      </c>
      <c r="P300" s="175">
        <f t="shared" si="35"/>
        <v>871</v>
      </c>
      <c r="Q300" s="176">
        <f t="shared" si="36"/>
        <v>509</v>
      </c>
      <c r="R300" s="176">
        <f t="shared" si="37"/>
        <v>362</v>
      </c>
      <c r="S300" s="177">
        <f t="shared" si="38"/>
        <v>0.41561423650975887</v>
      </c>
      <c r="T300" s="118"/>
    </row>
    <row r="301" spans="1:20" x14ac:dyDescent="0.25">
      <c r="A301" s="19" t="s">
        <v>427</v>
      </c>
      <c r="B301" s="20" t="s">
        <v>183</v>
      </c>
      <c r="C301" s="21" t="s">
        <v>184</v>
      </c>
      <c r="D301" s="167">
        <v>0</v>
      </c>
      <c r="E301" s="168">
        <v>0</v>
      </c>
      <c r="F301" s="168">
        <v>0</v>
      </c>
      <c r="G301" s="168">
        <v>0</v>
      </c>
      <c r="H301" s="169" t="str">
        <f t="shared" si="32"/>
        <v/>
      </c>
      <c r="I301" s="170">
        <v>824</v>
      </c>
      <c r="J301" s="171">
        <v>820</v>
      </c>
      <c r="K301" s="171">
        <v>470</v>
      </c>
      <c r="L301" s="172">
        <f t="shared" si="33"/>
        <v>0.57317073170731703</v>
      </c>
      <c r="M301" s="173">
        <v>0</v>
      </c>
      <c r="N301" s="171">
        <v>4</v>
      </c>
      <c r="O301" s="174">
        <f t="shared" si="34"/>
        <v>4.8543689320388345E-3</v>
      </c>
      <c r="P301" s="175">
        <f t="shared" si="35"/>
        <v>824</v>
      </c>
      <c r="Q301" s="176">
        <f t="shared" si="36"/>
        <v>820</v>
      </c>
      <c r="R301" s="176">
        <f t="shared" si="37"/>
        <v>4</v>
      </c>
      <c r="S301" s="177">
        <f t="shared" si="38"/>
        <v>4.8543689320388345E-3</v>
      </c>
      <c r="T301" s="118"/>
    </row>
    <row r="302" spans="1:20" x14ac:dyDescent="0.25">
      <c r="A302" s="19" t="s">
        <v>427</v>
      </c>
      <c r="B302" s="20" t="s">
        <v>185</v>
      </c>
      <c r="C302" s="21" t="s">
        <v>188</v>
      </c>
      <c r="D302" s="167">
        <v>0</v>
      </c>
      <c r="E302" s="168">
        <v>0</v>
      </c>
      <c r="F302" s="168">
        <v>0</v>
      </c>
      <c r="G302" s="168">
        <v>0</v>
      </c>
      <c r="H302" s="169" t="str">
        <f t="shared" si="32"/>
        <v/>
      </c>
      <c r="I302" s="170">
        <v>166</v>
      </c>
      <c r="J302" s="171">
        <v>149</v>
      </c>
      <c r="K302" s="171">
        <v>17</v>
      </c>
      <c r="L302" s="172">
        <f t="shared" si="33"/>
        <v>0.11409395973154363</v>
      </c>
      <c r="M302" s="173">
        <v>2</v>
      </c>
      <c r="N302" s="171">
        <v>15</v>
      </c>
      <c r="O302" s="174">
        <f t="shared" si="34"/>
        <v>9.036144578313253E-2</v>
      </c>
      <c r="P302" s="175">
        <f t="shared" si="35"/>
        <v>166</v>
      </c>
      <c r="Q302" s="176">
        <f t="shared" si="36"/>
        <v>151</v>
      </c>
      <c r="R302" s="176">
        <f t="shared" si="37"/>
        <v>15</v>
      </c>
      <c r="S302" s="177">
        <f t="shared" si="38"/>
        <v>9.036144578313253E-2</v>
      </c>
      <c r="T302" s="118"/>
    </row>
    <row r="303" spans="1:20" x14ac:dyDescent="0.25">
      <c r="A303" s="19" t="s">
        <v>427</v>
      </c>
      <c r="B303" s="20" t="s">
        <v>195</v>
      </c>
      <c r="C303" s="21" t="s">
        <v>197</v>
      </c>
      <c r="D303" s="167">
        <v>0</v>
      </c>
      <c r="E303" s="168">
        <v>0</v>
      </c>
      <c r="F303" s="168">
        <v>0</v>
      </c>
      <c r="G303" s="168">
        <v>0</v>
      </c>
      <c r="H303" s="169" t="str">
        <f t="shared" si="32"/>
        <v/>
      </c>
      <c r="I303" s="170">
        <v>326</v>
      </c>
      <c r="J303" s="171">
        <v>326</v>
      </c>
      <c r="K303" s="171">
        <v>44</v>
      </c>
      <c r="L303" s="172">
        <f t="shared" si="33"/>
        <v>0.13496932515337423</v>
      </c>
      <c r="M303" s="173">
        <v>0</v>
      </c>
      <c r="N303" s="171">
        <v>0</v>
      </c>
      <c r="O303" s="174">
        <f t="shared" si="34"/>
        <v>0</v>
      </c>
      <c r="P303" s="175">
        <f t="shared" si="35"/>
        <v>326</v>
      </c>
      <c r="Q303" s="176">
        <f t="shared" si="36"/>
        <v>326</v>
      </c>
      <c r="R303" s="176" t="str">
        <f t="shared" si="37"/>
        <v/>
      </c>
      <c r="S303" s="177" t="str">
        <f t="shared" si="38"/>
        <v/>
      </c>
      <c r="T303" s="118"/>
    </row>
    <row r="304" spans="1:20" x14ac:dyDescent="0.25">
      <c r="A304" s="19" t="s">
        <v>427</v>
      </c>
      <c r="B304" s="20" t="s">
        <v>198</v>
      </c>
      <c r="C304" s="21" t="s">
        <v>199</v>
      </c>
      <c r="D304" s="167">
        <v>0</v>
      </c>
      <c r="E304" s="168">
        <v>0</v>
      </c>
      <c r="F304" s="168">
        <v>0</v>
      </c>
      <c r="G304" s="168">
        <v>0</v>
      </c>
      <c r="H304" s="169" t="str">
        <f t="shared" si="32"/>
        <v/>
      </c>
      <c r="I304" s="170">
        <v>1128</v>
      </c>
      <c r="J304" s="171">
        <v>908</v>
      </c>
      <c r="K304" s="171">
        <v>118</v>
      </c>
      <c r="L304" s="172">
        <f t="shared" si="33"/>
        <v>0.12995594713656389</v>
      </c>
      <c r="M304" s="173">
        <v>21</v>
      </c>
      <c r="N304" s="171">
        <v>199</v>
      </c>
      <c r="O304" s="174">
        <f t="shared" si="34"/>
        <v>0.17641843971631205</v>
      </c>
      <c r="P304" s="175">
        <f t="shared" si="35"/>
        <v>1128</v>
      </c>
      <c r="Q304" s="176">
        <f t="shared" si="36"/>
        <v>929</v>
      </c>
      <c r="R304" s="176">
        <f t="shared" si="37"/>
        <v>199</v>
      </c>
      <c r="S304" s="177">
        <f t="shared" si="38"/>
        <v>0.17641843971631205</v>
      </c>
      <c r="T304" s="118"/>
    </row>
    <row r="305" spans="1:20" x14ac:dyDescent="0.25">
      <c r="A305" s="19" t="s">
        <v>427</v>
      </c>
      <c r="B305" s="20" t="s">
        <v>200</v>
      </c>
      <c r="C305" s="21" t="s">
        <v>202</v>
      </c>
      <c r="D305" s="167">
        <v>0</v>
      </c>
      <c r="E305" s="168">
        <v>0</v>
      </c>
      <c r="F305" s="168">
        <v>0</v>
      </c>
      <c r="G305" s="168">
        <v>0</v>
      </c>
      <c r="H305" s="169" t="str">
        <f t="shared" si="32"/>
        <v/>
      </c>
      <c r="I305" s="170">
        <v>13850</v>
      </c>
      <c r="J305" s="171">
        <v>11131</v>
      </c>
      <c r="K305" s="171">
        <v>1076</v>
      </c>
      <c r="L305" s="172">
        <f t="shared" si="33"/>
        <v>9.6666966130626183E-2</v>
      </c>
      <c r="M305" s="173">
        <v>4</v>
      </c>
      <c r="N305" s="171">
        <v>2715</v>
      </c>
      <c r="O305" s="174">
        <f t="shared" si="34"/>
        <v>0.196028880866426</v>
      </c>
      <c r="P305" s="175">
        <f t="shared" si="35"/>
        <v>13850</v>
      </c>
      <c r="Q305" s="176">
        <f t="shared" si="36"/>
        <v>11135</v>
      </c>
      <c r="R305" s="176">
        <f t="shared" si="37"/>
        <v>2715</v>
      </c>
      <c r="S305" s="177">
        <f t="shared" si="38"/>
        <v>0.196028880866426</v>
      </c>
      <c r="T305" s="118"/>
    </row>
    <row r="306" spans="1:20" x14ac:dyDescent="0.25">
      <c r="A306" s="19" t="s">
        <v>427</v>
      </c>
      <c r="B306" s="20" t="s">
        <v>203</v>
      </c>
      <c r="C306" s="21" t="s">
        <v>204</v>
      </c>
      <c r="D306" s="167">
        <v>0</v>
      </c>
      <c r="E306" s="168">
        <v>0</v>
      </c>
      <c r="F306" s="168">
        <v>0</v>
      </c>
      <c r="G306" s="168">
        <v>0</v>
      </c>
      <c r="H306" s="169" t="str">
        <f t="shared" si="32"/>
        <v/>
      </c>
      <c r="I306" s="170">
        <v>621</v>
      </c>
      <c r="J306" s="171">
        <v>517</v>
      </c>
      <c r="K306" s="171">
        <v>40</v>
      </c>
      <c r="L306" s="172">
        <f t="shared" si="33"/>
        <v>7.7369439071566737E-2</v>
      </c>
      <c r="M306" s="173">
        <v>0</v>
      </c>
      <c r="N306" s="171">
        <v>104</v>
      </c>
      <c r="O306" s="174">
        <f t="shared" si="34"/>
        <v>0.16747181964573268</v>
      </c>
      <c r="P306" s="175">
        <f t="shared" si="35"/>
        <v>621</v>
      </c>
      <c r="Q306" s="176">
        <f t="shared" si="36"/>
        <v>517</v>
      </c>
      <c r="R306" s="176">
        <f t="shared" si="37"/>
        <v>104</v>
      </c>
      <c r="S306" s="177">
        <f t="shared" si="38"/>
        <v>0.16747181964573268</v>
      </c>
      <c r="T306" s="118"/>
    </row>
    <row r="307" spans="1:20" x14ac:dyDescent="0.25">
      <c r="A307" s="19" t="s">
        <v>427</v>
      </c>
      <c r="B307" s="20" t="s">
        <v>207</v>
      </c>
      <c r="C307" s="21" t="s">
        <v>207</v>
      </c>
      <c r="D307" s="167">
        <v>0</v>
      </c>
      <c r="E307" s="168">
        <v>0</v>
      </c>
      <c r="F307" s="168">
        <v>0</v>
      </c>
      <c r="G307" s="168">
        <v>0</v>
      </c>
      <c r="H307" s="169" t="str">
        <f t="shared" si="32"/>
        <v/>
      </c>
      <c r="I307" s="170">
        <v>5681</v>
      </c>
      <c r="J307" s="171">
        <v>5478</v>
      </c>
      <c r="K307" s="171">
        <v>4865</v>
      </c>
      <c r="L307" s="172">
        <f t="shared" si="33"/>
        <v>0.88809784592917118</v>
      </c>
      <c r="M307" s="173">
        <v>2</v>
      </c>
      <c r="N307" s="171">
        <v>201</v>
      </c>
      <c r="O307" s="174">
        <f t="shared" si="34"/>
        <v>3.5381094877662382E-2</v>
      </c>
      <c r="P307" s="175">
        <f t="shared" si="35"/>
        <v>5681</v>
      </c>
      <c r="Q307" s="176">
        <f t="shared" si="36"/>
        <v>5480</v>
      </c>
      <c r="R307" s="176">
        <f t="shared" si="37"/>
        <v>201</v>
      </c>
      <c r="S307" s="177">
        <f t="shared" si="38"/>
        <v>3.5381094877662382E-2</v>
      </c>
      <c r="T307" s="118"/>
    </row>
    <row r="308" spans="1:20" x14ac:dyDescent="0.25">
      <c r="A308" s="19" t="s">
        <v>427</v>
      </c>
      <c r="B308" s="20" t="s">
        <v>214</v>
      </c>
      <c r="C308" s="21" t="s">
        <v>215</v>
      </c>
      <c r="D308" s="167">
        <v>0</v>
      </c>
      <c r="E308" s="168">
        <v>0</v>
      </c>
      <c r="F308" s="168">
        <v>0</v>
      </c>
      <c r="G308" s="168">
        <v>0</v>
      </c>
      <c r="H308" s="169" t="str">
        <f t="shared" si="32"/>
        <v/>
      </c>
      <c r="I308" s="170">
        <v>1360</v>
      </c>
      <c r="J308" s="171">
        <v>1013</v>
      </c>
      <c r="K308" s="171">
        <v>165</v>
      </c>
      <c r="L308" s="172">
        <f t="shared" si="33"/>
        <v>0.16288252714708787</v>
      </c>
      <c r="M308" s="173">
        <v>8</v>
      </c>
      <c r="N308" s="171">
        <v>339</v>
      </c>
      <c r="O308" s="174">
        <f t="shared" si="34"/>
        <v>0.24926470588235294</v>
      </c>
      <c r="P308" s="175">
        <f t="shared" si="35"/>
        <v>1360</v>
      </c>
      <c r="Q308" s="176">
        <f t="shared" si="36"/>
        <v>1021</v>
      </c>
      <c r="R308" s="176">
        <f t="shared" si="37"/>
        <v>339</v>
      </c>
      <c r="S308" s="177">
        <f t="shared" si="38"/>
        <v>0.24926470588235294</v>
      </c>
      <c r="T308" s="118"/>
    </row>
    <row r="309" spans="1:20" x14ac:dyDescent="0.25">
      <c r="A309" s="19" t="s">
        <v>427</v>
      </c>
      <c r="B309" s="20" t="s">
        <v>228</v>
      </c>
      <c r="C309" s="21" t="s">
        <v>229</v>
      </c>
      <c r="D309" s="167">
        <v>0</v>
      </c>
      <c r="E309" s="168">
        <v>0</v>
      </c>
      <c r="F309" s="168">
        <v>0</v>
      </c>
      <c r="G309" s="168">
        <v>0</v>
      </c>
      <c r="H309" s="169" t="str">
        <f t="shared" si="32"/>
        <v/>
      </c>
      <c r="I309" s="170">
        <v>115</v>
      </c>
      <c r="J309" s="171">
        <v>99</v>
      </c>
      <c r="K309" s="171">
        <v>19</v>
      </c>
      <c r="L309" s="172">
        <f t="shared" si="33"/>
        <v>0.19191919191919191</v>
      </c>
      <c r="M309" s="173">
        <v>0</v>
      </c>
      <c r="N309" s="171">
        <v>16</v>
      </c>
      <c r="O309" s="174">
        <f t="shared" si="34"/>
        <v>0.1391304347826087</v>
      </c>
      <c r="P309" s="175">
        <f t="shared" si="35"/>
        <v>115</v>
      </c>
      <c r="Q309" s="176">
        <f t="shared" si="36"/>
        <v>99</v>
      </c>
      <c r="R309" s="176">
        <f t="shared" si="37"/>
        <v>16</v>
      </c>
      <c r="S309" s="177">
        <f t="shared" si="38"/>
        <v>0.1391304347826087</v>
      </c>
      <c r="T309" s="118"/>
    </row>
    <row r="310" spans="1:20" x14ac:dyDescent="0.25">
      <c r="A310" s="19" t="s">
        <v>427</v>
      </c>
      <c r="B310" s="20" t="s">
        <v>238</v>
      </c>
      <c r="C310" s="21" t="s">
        <v>239</v>
      </c>
      <c r="D310" s="167">
        <v>0</v>
      </c>
      <c r="E310" s="168">
        <v>0</v>
      </c>
      <c r="F310" s="168">
        <v>0</v>
      </c>
      <c r="G310" s="168">
        <v>0</v>
      </c>
      <c r="H310" s="169" t="str">
        <f t="shared" si="32"/>
        <v/>
      </c>
      <c r="I310" s="170">
        <v>20</v>
      </c>
      <c r="J310" s="171">
        <v>19</v>
      </c>
      <c r="K310" s="171">
        <v>11</v>
      </c>
      <c r="L310" s="172">
        <f t="shared" si="33"/>
        <v>0.57894736842105265</v>
      </c>
      <c r="M310" s="173">
        <v>0</v>
      </c>
      <c r="N310" s="171">
        <v>1</v>
      </c>
      <c r="O310" s="174">
        <f t="shared" si="34"/>
        <v>0.05</v>
      </c>
      <c r="P310" s="175">
        <f t="shared" si="35"/>
        <v>20</v>
      </c>
      <c r="Q310" s="176">
        <f t="shared" si="36"/>
        <v>19</v>
      </c>
      <c r="R310" s="176">
        <f t="shared" si="37"/>
        <v>1</v>
      </c>
      <c r="S310" s="177">
        <f t="shared" si="38"/>
        <v>0.05</v>
      </c>
      <c r="T310" s="118"/>
    </row>
    <row r="311" spans="1:20" x14ac:dyDescent="0.25">
      <c r="A311" s="19" t="s">
        <v>427</v>
      </c>
      <c r="B311" s="20" t="s">
        <v>240</v>
      </c>
      <c r="C311" s="21" t="s">
        <v>243</v>
      </c>
      <c r="D311" s="167">
        <v>0</v>
      </c>
      <c r="E311" s="168">
        <v>0</v>
      </c>
      <c r="F311" s="168">
        <v>0</v>
      </c>
      <c r="G311" s="168">
        <v>0</v>
      </c>
      <c r="H311" s="169" t="str">
        <f t="shared" si="32"/>
        <v/>
      </c>
      <c r="I311" s="170">
        <v>490</v>
      </c>
      <c r="J311" s="171">
        <v>467</v>
      </c>
      <c r="K311" s="171">
        <v>12</v>
      </c>
      <c r="L311" s="172">
        <f t="shared" si="33"/>
        <v>2.569593147751606E-2</v>
      </c>
      <c r="M311" s="173">
        <v>0</v>
      </c>
      <c r="N311" s="171">
        <v>23</v>
      </c>
      <c r="O311" s="174">
        <f t="shared" si="34"/>
        <v>4.6938775510204082E-2</v>
      </c>
      <c r="P311" s="175">
        <f t="shared" si="35"/>
        <v>490</v>
      </c>
      <c r="Q311" s="176">
        <f t="shared" si="36"/>
        <v>467</v>
      </c>
      <c r="R311" s="176">
        <f t="shared" si="37"/>
        <v>23</v>
      </c>
      <c r="S311" s="177">
        <f t="shared" si="38"/>
        <v>4.6938775510204082E-2</v>
      </c>
      <c r="T311" s="118"/>
    </row>
    <row r="312" spans="1:20" x14ac:dyDescent="0.25">
      <c r="A312" s="19" t="s">
        <v>427</v>
      </c>
      <c r="B312" s="20" t="s">
        <v>244</v>
      </c>
      <c r="C312" s="21" t="s">
        <v>245</v>
      </c>
      <c r="D312" s="167">
        <v>0</v>
      </c>
      <c r="E312" s="168">
        <v>0</v>
      </c>
      <c r="F312" s="168">
        <v>0</v>
      </c>
      <c r="G312" s="168">
        <v>0</v>
      </c>
      <c r="H312" s="169" t="str">
        <f t="shared" si="32"/>
        <v/>
      </c>
      <c r="I312" s="170">
        <v>3653</v>
      </c>
      <c r="J312" s="171">
        <v>2456</v>
      </c>
      <c r="K312" s="171">
        <v>172</v>
      </c>
      <c r="L312" s="172">
        <f t="shared" si="33"/>
        <v>7.0032573289902283E-2</v>
      </c>
      <c r="M312" s="173">
        <v>0</v>
      </c>
      <c r="N312" s="171">
        <v>1197</v>
      </c>
      <c r="O312" s="174">
        <f t="shared" si="34"/>
        <v>0.32767588283602517</v>
      </c>
      <c r="P312" s="175">
        <f t="shared" si="35"/>
        <v>3653</v>
      </c>
      <c r="Q312" s="176">
        <f t="shared" si="36"/>
        <v>2456</v>
      </c>
      <c r="R312" s="176">
        <f t="shared" si="37"/>
        <v>1197</v>
      </c>
      <c r="S312" s="177">
        <f t="shared" si="38"/>
        <v>0.32767588283602517</v>
      </c>
      <c r="T312" s="118"/>
    </row>
    <row r="313" spans="1:20" x14ac:dyDescent="0.25">
      <c r="A313" s="19" t="s">
        <v>427</v>
      </c>
      <c r="B313" s="20" t="s">
        <v>249</v>
      </c>
      <c r="C313" s="21" t="s">
        <v>251</v>
      </c>
      <c r="D313" s="167">
        <v>0</v>
      </c>
      <c r="E313" s="168">
        <v>0</v>
      </c>
      <c r="F313" s="168">
        <v>0</v>
      </c>
      <c r="G313" s="168">
        <v>0</v>
      </c>
      <c r="H313" s="169" t="str">
        <f t="shared" si="32"/>
        <v/>
      </c>
      <c r="I313" s="170">
        <v>505</v>
      </c>
      <c r="J313" s="171">
        <v>401</v>
      </c>
      <c r="K313" s="171">
        <v>55</v>
      </c>
      <c r="L313" s="172">
        <f t="shared" si="33"/>
        <v>0.13715710723192021</v>
      </c>
      <c r="M313" s="173">
        <v>0</v>
      </c>
      <c r="N313" s="171">
        <v>104</v>
      </c>
      <c r="O313" s="174">
        <f t="shared" si="34"/>
        <v>0.20594059405940593</v>
      </c>
      <c r="P313" s="175">
        <f t="shared" si="35"/>
        <v>505</v>
      </c>
      <c r="Q313" s="176">
        <f t="shared" si="36"/>
        <v>401</v>
      </c>
      <c r="R313" s="176">
        <f t="shared" si="37"/>
        <v>104</v>
      </c>
      <c r="S313" s="177">
        <f t="shared" si="38"/>
        <v>0.20594059405940593</v>
      </c>
      <c r="T313" s="118"/>
    </row>
    <row r="314" spans="1:20" x14ac:dyDescent="0.25">
      <c r="A314" s="19" t="s">
        <v>427</v>
      </c>
      <c r="B314" s="20" t="s">
        <v>271</v>
      </c>
      <c r="C314" s="21" t="s">
        <v>272</v>
      </c>
      <c r="D314" s="167">
        <v>0</v>
      </c>
      <c r="E314" s="168">
        <v>0</v>
      </c>
      <c r="F314" s="168">
        <v>0</v>
      </c>
      <c r="G314" s="168">
        <v>0</v>
      </c>
      <c r="H314" s="169" t="str">
        <f t="shared" si="32"/>
        <v/>
      </c>
      <c r="I314" s="170">
        <v>610</v>
      </c>
      <c r="J314" s="171">
        <v>345</v>
      </c>
      <c r="K314" s="171">
        <v>85</v>
      </c>
      <c r="L314" s="172">
        <f t="shared" si="33"/>
        <v>0.24637681159420291</v>
      </c>
      <c r="M314" s="173">
        <v>15</v>
      </c>
      <c r="N314" s="171">
        <v>250</v>
      </c>
      <c r="O314" s="174">
        <f t="shared" si="34"/>
        <v>0.4098360655737705</v>
      </c>
      <c r="P314" s="175">
        <f t="shared" si="35"/>
        <v>610</v>
      </c>
      <c r="Q314" s="176">
        <f t="shared" si="36"/>
        <v>360</v>
      </c>
      <c r="R314" s="176">
        <f t="shared" si="37"/>
        <v>250</v>
      </c>
      <c r="S314" s="177">
        <f t="shared" si="38"/>
        <v>0.4098360655737705</v>
      </c>
      <c r="T314" s="118"/>
    </row>
    <row r="315" spans="1:20" ht="30" x14ac:dyDescent="0.25">
      <c r="A315" s="19" t="s">
        <v>427</v>
      </c>
      <c r="B315" s="20" t="s">
        <v>274</v>
      </c>
      <c r="C315" s="21" t="s">
        <v>276</v>
      </c>
      <c r="D315" s="167">
        <v>0</v>
      </c>
      <c r="E315" s="168">
        <v>0</v>
      </c>
      <c r="F315" s="168">
        <v>0</v>
      </c>
      <c r="G315" s="168">
        <v>0</v>
      </c>
      <c r="H315" s="169" t="str">
        <f t="shared" si="32"/>
        <v/>
      </c>
      <c r="I315" s="170">
        <v>112</v>
      </c>
      <c r="J315" s="171">
        <v>111</v>
      </c>
      <c r="K315" s="171">
        <v>48</v>
      </c>
      <c r="L315" s="172">
        <f t="shared" si="33"/>
        <v>0.43243243243243246</v>
      </c>
      <c r="M315" s="173">
        <v>0</v>
      </c>
      <c r="N315" s="171">
        <v>1</v>
      </c>
      <c r="O315" s="174">
        <f t="shared" si="34"/>
        <v>8.9285714285714281E-3</v>
      </c>
      <c r="P315" s="175">
        <f t="shared" si="35"/>
        <v>112</v>
      </c>
      <c r="Q315" s="176">
        <f t="shared" si="36"/>
        <v>111</v>
      </c>
      <c r="R315" s="176">
        <f t="shared" si="37"/>
        <v>1</v>
      </c>
      <c r="S315" s="177">
        <f t="shared" si="38"/>
        <v>8.9285714285714281E-3</v>
      </c>
      <c r="T315" s="118"/>
    </row>
    <row r="316" spans="1:20" x14ac:dyDescent="0.25">
      <c r="A316" s="19" t="s">
        <v>427</v>
      </c>
      <c r="B316" s="20" t="s">
        <v>281</v>
      </c>
      <c r="C316" s="21" t="s">
        <v>282</v>
      </c>
      <c r="D316" s="167">
        <v>0</v>
      </c>
      <c r="E316" s="168">
        <v>0</v>
      </c>
      <c r="F316" s="168">
        <v>0</v>
      </c>
      <c r="G316" s="168">
        <v>0</v>
      </c>
      <c r="H316" s="169" t="str">
        <f t="shared" si="32"/>
        <v/>
      </c>
      <c r="I316" s="170">
        <v>398</v>
      </c>
      <c r="J316" s="171">
        <v>350</v>
      </c>
      <c r="K316" s="171">
        <v>183</v>
      </c>
      <c r="L316" s="172">
        <f t="shared" si="33"/>
        <v>0.52285714285714291</v>
      </c>
      <c r="M316" s="173">
        <v>0</v>
      </c>
      <c r="N316" s="171">
        <v>48</v>
      </c>
      <c r="O316" s="174">
        <f t="shared" si="34"/>
        <v>0.12060301507537688</v>
      </c>
      <c r="P316" s="175">
        <f t="shared" si="35"/>
        <v>398</v>
      </c>
      <c r="Q316" s="176">
        <f t="shared" si="36"/>
        <v>350</v>
      </c>
      <c r="R316" s="176">
        <f t="shared" si="37"/>
        <v>48</v>
      </c>
      <c r="S316" s="177">
        <f t="shared" si="38"/>
        <v>0.12060301507537688</v>
      </c>
      <c r="T316" s="118"/>
    </row>
    <row r="317" spans="1:20" x14ac:dyDescent="0.25">
      <c r="A317" s="19" t="s">
        <v>427</v>
      </c>
      <c r="B317" s="20" t="s">
        <v>290</v>
      </c>
      <c r="C317" s="21" t="s">
        <v>291</v>
      </c>
      <c r="D317" s="167">
        <v>0</v>
      </c>
      <c r="E317" s="168">
        <v>0</v>
      </c>
      <c r="F317" s="168">
        <v>0</v>
      </c>
      <c r="G317" s="168">
        <v>0</v>
      </c>
      <c r="H317" s="169" t="str">
        <f t="shared" si="32"/>
        <v/>
      </c>
      <c r="I317" s="170">
        <v>30</v>
      </c>
      <c r="J317" s="171">
        <v>30</v>
      </c>
      <c r="K317" s="171">
        <v>3</v>
      </c>
      <c r="L317" s="172">
        <f t="shared" si="33"/>
        <v>0.1</v>
      </c>
      <c r="M317" s="173">
        <v>0</v>
      </c>
      <c r="N317" s="171">
        <v>0</v>
      </c>
      <c r="O317" s="174">
        <f t="shared" si="34"/>
        <v>0</v>
      </c>
      <c r="P317" s="175">
        <f t="shared" si="35"/>
        <v>30</v>
      </c>
      <c r="Q317" s="176">
        <f t="shared" si="36"/>
        <v>30</v>
      </c>
      <c r="R317" s="176" t="str">
        <f t="shared" si="37"/>
        <v/>
      </c>
      <c r="S317" s="177" t="str">
        <f t="shared" si="38"/>
        <v/>
      </c>
      <c r="T317" s="118"/>
    </row>
    <row r="318" spans="1:20" x14ac:dyDescent="0.25">
      <c r="A318" s="19" t="s">
        <v>427</v>
      </c>
      <c r="B318" s="20" t="s">
        <v>292</v>
      </c>
      <c r="C318" s="21" t="s">
        <v>293</v>
      </c>
      <c r="D318" s="167">
        <v>0</v>
      </c>
      <c r="E318" s="168">
        <v>0</v>
      </c>
      <c r="F318" s="168">
        <v>0</v>
      </c>
      <c r="G318" s="168">
        <v>0</v>
      </c>
      <c r="H318" s="169" t="str">
        <f t="shared" si="32"/>
        <v/>
      </c>
      <c r="I318" s="170">
        <v>4094</v>
      </c>
      <c r="J318" s="171">
        <v>3181</v>
      </c>
      <c r="K318" s="171">
        <v>371</v>
      </c>
      <c r="L318" s="172">
        <f t="shared" si="33"/>
        <v>0.11662999056900346</v>
      </c>
      <c r="M318" s="173">
        <v>0</v>
      </c>
      <c r="N318" s="171">
        <v>913</v>
      </c>
      <c r="O318" s="174">
        <f t="shared" si="34"/>
        <v>0.22300928187591598</v>
      </c>
      <c r="P318" s="175">
        <f t="shared" si="35"/>
        <v>4094</v>
      </c>
      <c r="Q318" s="176">
        <f t="shared" si="36"/>
        <v>3181</v>
      </c>
      <c r="R318" s="176">
        <f t="shared" si="37"/>
        <v>913</v>
      </c>
      <c r="S318" s="177">
        <f t="shared" si="38"/>
        <v>0.22300928187591598</v>
      </c>
      <c r="T318" s="118"/>
    </row>
    <row r="319" spans="1:20" x14ac:dyDescent="0.25">
      <c r="A319" s="19" t="s">
        <v>427</v>
      </c>
      <c r="B319" s="20" t="s">
        <v>298</v>
      </c>
      <c r="C319" s="21" t="s">
        <v>299</v>
      </c>
      <c r="D319" s="167">
        <v>0</v>
      </c>
      <c r="E319" s="168">
        <v>0</v>
      </c>
      <c r="F319" s="168">
        <v>0</v>
      </c>
      <c r="G319" s="168">
        <v>0</v>
      </c>
      <c r="H319" s="169" t="str">
        <f t="shared" si="32"/>
        <v/>
      </c>
      <c r="I319" s="170">
        <v>1995</v>
      </c>
      <c r="J319" s="171">
        <v>1617</v>
      </c>
      <c r="K319" s="171">
        <v>1212</v>
      </c>
      <c r="L319" s="172">
        <f t="shared" si="33"/>
        <v>0.74953617810760664</v>
      </c>
      <c r="M319" s="173">
        <v>14</v>
      </c>
      <c r="N319" s="171">
        <v>364</v>
      </c>
      <c r="O319" s="174">
        <f t="shared" si="34"/>
        <v>0.18245614035087721</v>
      </c>
      <c r="P319" s="175">
        <f t="shared" si="35"/>
        <v>1995</v>
      </c>
      <c r="Q319" s="176">
        <f t="shared" si="36"/>
        <v>1631</v>
      </c>
      <c r="R319" s="176">
        <f t="shared" si="37"/>
        <v>364</v>
      </c>
      <c r="S319" s="177">
        <f t="shared" si="38"/>
        <v>0.18245614035087721</v>
      </c>
      <c r="T319" s="118"/>
    </row>
    <row r="320" spans="1:20" ht="30" x14ac:dyDescent="0.25">
      <c r="A320" s="19" t="s">
        <v>427</v>
      </c>
      <c r="B320" s="20" t="s">
        <v>302</v>
      </c>
      <c r="C320" s="21" t="s">
        <v>305</v>
      </c>
      <c r="D320" s="167">
        <v>0</v>
      </c>
      <c r="E320" s="168">
        <v>0</v>
      </c>
      <c r="F320" s="168">
        <v>0</v>
      </c>
      <c r="G320" s="168">
        <v>0</v>
      </c>
      <c r="H320" s="169" t="str">
        <f t="shared" si="32"/>
        <v/>
      </c>
      <c r="I320" s="170">
        <v>175</v>
      </c>
      <c r="J320" s="171">
        <v>155</v>
      </c>
      <c r="K320" s="171">
        <v>78</v>
      </c>
      <c r="L320" s="172">
        <f t="shared" si="33"/>
        <v>0.50322580645161286</v>
      </c>
      <c r="M320" s="173">
        <v>1</v>
      </c>
      <c r="N320" s="171">
        <v>19</v>
      </c>
      <c r="O320" s="174">
        <f t="shared" si="34"/>
        <v>0.10857142857142857</v>
      </c>
      <c r="P320" s="175">
        <f t="shared" si="35"/>
        <v>175</v>
      </c>
      <c r="Q320" s="176">
        <f t="shared" si="36"/>
        <v>156</v>
      </c>
      <c r="R320" s="176">
        <f t="shared" si="37"/>
        <v>19</v>
      </c>
      <c r="S320" s="177">
        <f t="shared" si="38"/>
        <v>0.10857142857142857</v>
      </c>
      <c r="T320" s="118"/>
    </row>
    <row r="321" spans="1:20" x14ac:dyDescent="0.25">
      <c r="A321" s="19" t="s">
        <v>427</v>
      </c>
      <c r="B321" s="20" t="s">
        <v>316</v>
      </c>
      <c r="C321" s="21" t="s">
        <v>318</v>
      </c>
      <c r="D321" s="167">
        <v>0</v>
      </c>
      <c r="E321" s="168">
        <v>0</v>
      </c>
      <c r="F321" s="168">
        <v>0</v>
      </c>
      <c r="G321" s="168">
        <v>0</v>
      </c>
      <c r="H321" s="169" t="str">
        <f t="shared" si="32"/>
        <v/>
      </c>
      <c r="I321" s="170">
        <v>17706</v>
      </c>
      <c r="J321" s="171">
        <v>17106</v>
      </c>
      <c r="K321" s="171">
        <v>15445</v>
      </c>
      <c r="L321" s="172">
        <f t="shared" si="33"/>
        <v>0.90289956740325028</v>
      </c>
      <c r="M321" s="173">
        <v>37</v>
      </c>
      <c r="N321" s="171">
        <v>563</v>
      </c>
      <c r="O321" s="174">
        <f t="shared" si="34"/>
        <v>3.1797130916073647E-2</v>
      </c>
      <c r="P321" s="175">
        <f t="shared" si="35"/>
        <v>17706</v>
      </c>
      <c r="Q321" s="176">
        <f t="shared" si="36"/>
        <v>17143</v>
      </c>
      <c r="R321" s="176">
        <f t="shared" si="37"/>
        <v>563</v>
      </c>
      <c r="S321" s="177">
        <f t="shared" si="38"/>
        <v>3.1797130916073647E-2</v>
      </c>
      <c r="T321" s="118"/>
    </row>
    <row r="322" spans="1:20" x14ac:dyDescent="0.25">
      <c r="A322" s="19" t="s">
        <v>427</v>
      </c>
      <c r="B322" s="20" t="s">
        <v>319</v>
      </c>
      <c r="C322" s="21" t="s">
        <v>320</v>
      </c>
      <c r="D322" s="167">
        <v>0</v>
      </c>
      <c r="E322" s="168">
        <v>0</v>
      </c>
      <c r="F322" s="168">
        <v>0</v>
      </c>
      <c r="G322" s="168">
        <v>0</v>
      </c>
      <c r="H322" s="169" t="str">
        <f t="shared" ref="H322:H385" si="39">IF((E322+G322)&lt;&gt;0,G322/(E322+G322),"")</f>
        <v/>
      </c>
      <c r="I322" s="170">
        <v>376</v>
      </c>
      <c r="J322" s="171">
        <v>258</v>
      </c>
      <c r="K322" s="171">
        <v>68</v>
      </c>
      <c r="L322" s="172">
        <f t="shared" ref="L322:L385" si="40">IF(J322&lt;&gt;0,K322/J322,"")</f>
        <v>0.26356589147286824</v>
      </c>
      <c r="M322" s="173">
        <v>2</v>
      </c>
      <c r="N322" s="171">
        <v>116</v>
      </c>
      <c r="O322" s="174">
        <f t="shared" ref="O322:O385" si="41">IF((J322+M322+N322)&lt;&gt;0,N322/(J322+M322+N322),"")</f>
        <v>0.30851063829787234</v>
      </c>
      <c r="P322" s="175">
        <f t="shared" si="35"/>
        <v>376</v>
      </c>
      <c r="Q322" s="176">
        <f t="shared" si="36"/>
        <v>260</v>
      </c>
      <c r="R322" s="176">
        <f t="shared" si="37"/>
        <v>116</v>
      </c>
      <c r="S322" s="177">
        <f t="shared" si="38"/>
        <v>0.30851063829787234</v>
      </c>
      <c r="T322" s="118"/>
    </row>
    <row r="323" spans="1:20" x14ac:dyDescent="0.25">
      <c r="A323" s="19" t="s">
        <v>427</v>
      </c>
      <c r="B323" s="20" t="s">
        <v>321</v>
      </c>
      <c r="C323" s="21" t="s">
        <v>322</v>
      </c>
      <c r="D323" s="167">
        <v>0</v>
      </c>
      <c r="E323" s="168">
        <v>0</v>
      </c>
      <c r="F323" s="168">
        <v>0</v>
      </c>
      <c r="G323" s="168">
        <v>0</v>
      </c>
      <c r="H323" s="169" t="str">
        <f t="shared" si="39"/>
        <v/>
      </c>
      <c r="I323" s="170">
        <v>513</v>
      </c>
      <c r="J323" s="171">
        <v>493</v>
      </c>
      <c r="K323" s="171">
        <v>435</v>
      </c>
      <c r="L323" s="172">
        <f t="shared" si="40"/>
        <v>0.88235294117647056</v>
      </c>
      <c r="M323" s="173">
        <v>2</v>
      </c>
      <c r="N323" s="171">
        <v>18</v>
      </c>
      <c r="O323" s="174">
        <f t="shared" si="41"/>
        <v>3.5087719298245612E-2</v>
      </c>
      <c r="P323" s="175">
        <f t="shared" ref="P323:P386" si="42">IF(SUM(D323,I323)&gt;0,SUM(D323,I323),"")</f>
        <v>513</v>
      </c>
      <c r="Q323" s="176">
        <f t="shared" ref="Q323:Q386" si="43">IF(SUM(E323,J323, M323)&gt;0,SUM(E323,J323, M323),"")</f>
        <v>495</v>
      </c>
      <c r="R323" s="176">
        <f t="shared" ref="R323:R386" si="44">IF(SUM(G323,N323)&gt;0,SUM(G323,N323),"")</f>
        <v>18</v>
      </c>
      <c r="S323" s="177">
        <f t="shared" ref="S323:S386" si="45">IFERROR(IF((Q323+R323)&lt;&gt;0,R323/(Q323+R323),""),"")</f>
        <v>3.5087719298245612E-2</v>
      </c>
      <c r="T323" s="118"/>
    </row>
    <row r="324" spans="1:20" x14ac:dyDescent="0.25">
      <c r="A324" s="19" t="s">
        <v>427</v>
      </c>
      <c r="B324" s="20" t="s">
        <v>325</v>
      </c>
      <c r="C324" s="21" t="s">
        <v>325</v>
      </c>
      <c r="D324" s="167">
        <v>0</v>
      </c>
      <c r="E324" s="168">
        <v>0</v>
      </c>
      <c r="F324" s="168">
        <v>0</v>
      </c>
      <c r="G324" s="168">
        <v>0</v>
      </c>
      <c r="H324" s="169" t="str">
        <f t="shared" si="39"/>
        <v/>
      </c>
      <c r="I324" s="170">
        <v>399</v>
      </c>
      <c r="J324" s="171">
        <v>398</v>
      </c>
      <c r="K324" s="171">
        <v>117</v>
      </c>
      <c r="L324" s="172">
        <f t="shared" si="40"/>
        <v>0.29396984924623115</v>
      </c>
      <c r="M324" s="173">
        <v>0</v>
      </c>
      <c r="N324" s="171">
        <v>1</v>
      </c>
      <c r="O324" s="174">
        <f t="shared" si="41"/>
        <v>2.5062656641604009E-3</v>
      </c>
      <c r="P324" s="175">
        <f t="shared" si="42"/>
        <v>399</v>
      </c>
      <c r="Q324" s="176">
        <f t="shared" si="43"/>
        <v>398</v>
      </c>
      <c r="R324" s="176">
        <f t="shared" si="44"/>
        <v>1</v>
      </c>
      <c r="S324" s="177">
        <f t="shared" si="45"/>
        <v>2.5062656641604009E-3</v>
      </c>
      <c r="T324" s="118"/>
    </row>
    <row r="325" spans="1:20" x14ac:dyDescent="0.25">
      <c r="A325" s="19" t="s">
        <v>427</v>
      </c>
      <c r="B325" s="20" t="s">
        <v>330</v>
      </c>
      <c r="C325" s="21" t="s">
        <v>333</v>
      </c>
      <c r="D325" s="167">
        <v>0</v>
      </c>
      <c r="E325" s="168">
        <v>0</v>
      </c>
      <c r="F325" s="168">
        <v>0</v>
      </c>
      <c r="G325" s="168">
        <v>0</v>
      </c>
      <c r="H325" s="169" t="str">
        <f t="shared" si="39"/>
        <v/>
      </c>
      <c r="I325" s="170">
        <v>2673</v>
      </c>
      <c r="J325" s="171">
        <v>2602</v>
      </c>
      <c r="K325" s="171">
        <v>660</v>
      </c>
      <c r="L325" s="172">
        <f t="shared" si="40"/>
        <v>0.25365103766333591</v>
      </c>
      <c r="M325" s="173">
        <v>0</v>
      </c>
      <c r="N325" s="171">
        <v>71</v>
      </c>
      <c r="O325" s="174">
        <f t="shared" si="41"/>
        <v>2.656191545080434E-2</v>
      </c>
      <c r="P325" s="175">
        <f t="shared" si="42"/>
        <v>2673</v>
      </c>
      <c r="Q325" s="176">
        <f t="shared" si="43"/>
        <v>2602</v>
      </c>
      <c r="R325" s="176">
        <f t="shared" si="44"/>
        <v>71</v>
      </c>
      <c r="S325" s="177">
        <f t="shared" si="45"/>
        <v>2.656191545080434E-2</v>
      </c>
      <c r="T325" s="118"/>
    </row>
    <row r="326" spans="1:20" x14ac:dyDescent="0.25">
      <c r="A326" s="19" t="s">
        <v>427</v>
      </c>
      <c r="B326" s="20" t="s">
        <v>334</v>
      </c>
      <c r="C326" s="21" t="s">
        <v>335</v>
      </c>
      <c r="D326" s="167">
        <v>0</v>
      </c>
      <c r="E326" s="168">
        <v>0</v>
      </c>
      <c r="F326" s="168">
        <v>0</v>
      </c>
      <c r="G326" s="168">
        <v>0</v>
      </c>
      <c r="H326" s="169" t="str">
        <f t="shared" si="39"/>
        <v/>
      </c>
      <c r="I326" s="170">
        <v>307</v>
      </c>
      <c r="J326" s="171">
        <v>304</v>
      </c>
      <c r="K326" s="171">
        <v>238</v>
      </c>
      <c r="L326" s="172">
        <f t="shared" si="40"/>
        <v>0.78289473684210531</v>
      </c>
      <c r="M326" s="173">
        <v>0</v>
      </c>
      <c r="N326" s="171">
        <v>3</v>
      </c>
      <c r="O326" s="174">
        <f t="shared" si="41"/>
        <v>9.7719869706840382E-3</v>
      </c>
      <c r="P326" s="175">
        <f t="shared" si="42"/>
        <v>307</v>
      </c>
      <c r="Q326" s="176">
        <f t="shared" si="43"/>
        <v>304</v>
      </c>
      <c r="R326" s="176">
        <f t="shared" si="44"/>
        <v>3</v>
      </c>
      <c r="S326" s="177">
        <f t="shared" si="45"/>
        <v>9.7719869706840382E-3</v>
      </c>
      <c r="T326" s="118"/>
    </row>
    <row r="327" spans="1:20" x14ac:dyDescent="0.25">
      <c r="A327" s="19" t="s">
        <v>427</v>
      </c>
      <c r="B327" s="20" t="s">
        <v>350</v>
      </c>
      <c r="C327" s="21" t="s">
        <v>351</v>
      </c>
      <c r="D327" s="167">
        <v>0</v>
      </c>
      <c r="E327" s="168">
        <v>0</v>
      </c>
      <c r="F327" s="168">
        <v>0</v>
      </c>
      <c r="G327" s="168">
        <v>0</v>
      </c>
      <c r="H327" s="169" t="str">
        <f t="shared" si="39"/>
        <v/>
      </c>
      <c r="I327" s="170">
        <v>36</v>
      </c>
      <c r="J327" s="171">
        <v>36</v>
      </c>
      <c r="K327" s="171">
        <v>15</v>
      </c>
      <c r="L327" s="172">
        <f t="shared" si="40"/>
        <v>0.41666666666666669</v>
      </c>
      <c r="M327" s="173">
        <v>0</v>
      </c>
      <c r="N327" s="171">
        <v>0</v>
      </c>
      <c r="O327" s="174">
        <f t="shared" si="41"/>
        <v>0</v>
      </c>
      <c r="P327" s="175">
        <f t="shared" si="42"/>
        <v>36</v>
      </c>
      <c r="Q327" s="176">
        <f t="shared" si="43"/>
        <v>36</v>
      </c>
      <c r="R327" s="176" t="str">
        <f t="shared" si="44"/>
        <v/>
      </c>
      <c r="S327" s="177" t="str">
        <f t="shared" si="45"/>
        <v/>
      </c>
      <c r="T327" s="118"/>
    </row>
    <row r="328" spans="1:20" x14ac:dyDescent="0.25">
      <c r="A328" s="19" t="s">
        <v>427</v>
      </c>
      <c r="B328" s="20" t="s">
        <v>352</v>
      </c>
      <c r="C328" s="21" t="s">
        <v>353</v>
      </c>
      <c r="D328" s="167">
        <v>0</v>
      </c>
      <c r="E328" s="168">
        <v>0</v>
      </c>
      <c r="F328" s="168">
        <v>0</v>
      </c>
      <c r="G328" s="168">
        <v>0</v>
      </c>
      <c r="H328" s="169" t="str">
        <f t="shared" si="39"/>
        <v/>
      </c>
      <c r="I328" s="170">
        <v>75</v>
      </c>
      <c r="J328" s="171">
        <v>69</v>
      </c>
      <c r="K328" s="171">
        <v>16</v>
      </c>
      <c r="L328" s="172">
        <f t="shared" si="40"/>
        <v>0.2318840579710145</v>
      </c>
      <c r="M328" s="173">
        <v>0</v>
      </c>
      <c r="N328" s="171">
        <v>6</v>
      </c>
      <c r="O328" s="174">
        <f t="shared" si="41"/>
        <v>0.08</v>
      </c>
      <c r="P328" s="175">
        <f t="shared" si="42"/>
        <v>75</v>
      </c>
      <c r="Q328" s="176">
        <f t="shared" si="43"/>
        <v>69</v>
      </c>
      <c r="R328" s="176">
        <f t="shared" si="44"/>
        <v>6</v>
      </c>
      <c r="S328" s="177">
        <f t="shared" si="45"/>
        <v>0.08</v>
      </c>
      <c r="T328" s="118"/>
    </row>
    <row r="329" spans="1:20" x14ac:dyDescent="0.25">
      <c r="A329" s="19" t="s">
        <v>427</v>
      </c>
      <c r="B329" s="20" t="s">
        <v>358</v>
      </c>
      <c r="C329" s="21" t="s">
        <v>359</v>
      </c>
      <c r="D329" s="167">
        <v>0</v>
      </c>
      <c r="E329" s="168">
        <v>0</v>
      </c>
      <c r="F329" s="168">
        <v>0</v>
      </c>
      <c r="G329" s="168">
        <v>0</v>
      </c>
      <c r="H329" s="169" t="str">
        <f t="shared" si="39"/>
        <v/>
      </c>
      <c r="I329" s="170">
        <v>2337</v>
      </c>
      <c r="J329" s="171">
        <v>2189</v>
      </c>
      <c r="K329" s="171">
        <v>204</v>
      </c>
      <c r="L329" s="172">
        <f t="shared" si="40"/>
        <v>9.3193238921882138E-2</v>
      </c>
      <c r="M329" s="173">
        <v>0</v>
      </c>
      <c r="N329" s="171">
        <v>148</v>
      </c>
      <c r="O329" s="174">
        <f t="shared" si="41"/>
        <v>6.3329054343175012E-2</v>
      </c>
      <c r="P329" s="175">
        <f t="shared" si="42"/>
        <v>2337</v>
      </c>
      <c r="Q329" s="176">
        <f t="shared" si="43"/>
        <v>2189</v>
      </c>
      <c r="R329" s="176">
        <f t="shared" si="44"/>
        <v>148</v>
      </c>
      <c r="S329" s="177">
        <f t="shared" si="45"/>
        <v>6.3329054343175012E-2</v>
      </c>
      <c r="T329" s="118"/>
    </row>
    <row r="330" spans="1:20" x14ac:dyDescent="0.25">
      <c r="A330" s="19" t="s">
        <v>427</v>
      </c>
      <c r="B330" s="20" t="s">
        <v>366</v>
      </c>
      <c r="C330" s="21" t="s">
        <v>367</v>
      </c>
      <c r="D330" s="167">
        <v>0</v>
      </c>
      <c r="E330" s="168">
        <v>0</v>
      </c>
      <c r="F330" s="168">
        <v>0</v>
      </c>
      <c r="G330" s="168">
        <v>0</v>
      </c>
      <c r="H330" s="169" t="str">
        <f t="shared" si="39"/>
        <v/>
      </c>
      <c r="I330" s="170">
        <v>915</v>
      </c>
      <c r="J330" s="171">
        <v>491</v>
      </c>
      <c r="K330" s="171">
        <v>62</v>
      </c>
      <c r="L330" s="172">
        <f t="shared" si="40"/>
        <v>0.12627291242362526</v>
      </c>
      <c r="M330" s="173">
        <v>0</v>
      </c>
      <c r="N330" s="171">
        <v>424</v>
      </c>
      <c r="O330" s="174">
        <f t="shared" si="41"/>
        <v>0.4633879781420765</v>
      </c>
      <c r="P330" s="175">
        <f t="shared" si="42"/>
        <v>915</v>
      </c>
      <c r="Q330" s="176">
        <f t="shared" si="43"/>
        <v>491</v>
      </c>
      <c r="R330" s="176">
        <f t="shared" si="44"/>
        <v>424</v>
      </c>
      <c r="S330" s="177">
        <f t="shared" si="45"/>
        <v>0.4633879781420765</v>
      </c>
      <c r="T330" s="118"/>
    </row>
    <row r="331" spans="1:20" x14ac:dyDescent="0.25">
      <c r="A331" s="19" t="s">
        <v>427</v>
      </c>
      <c r="B331" s="20" t="s">
        <v>368</v>
      </c>
      <c r="C331" s="21" t="s">
        <v>369</v>
      </c>
      <c r="D331" s="167">
        <v>0</v>
      </c>
      <c r="E331" s="168">
        <v>0</v>
      </c>
      <c r="F331" s="168">
        <v>0</v>
      </c>
      <c r="G331" s="168">
        <v>0</v>
      </c>
      <c r="H331" s="169" t="str">
        <f t="shared" si="39"/>
        <v/>
      </c>
      <c r="I331" s="170">
        <v>7398</v>
      </c>
      <c r="J331" s="171">
        <v>5066</v>
      </c>
      <c r="K331" s="171">
        <v>2071</v>
      </c>
      <c r="L331" s="172">
        <f t="shared" si="40"/>
        <v>0.40880378997236477</v>
      </c>
      <c r="M331" s="173">
        <v>0</v>
      </c>
      <c r="N331" s="171">
        <v>2332</v>
      </c>
      <c r="O331" s="174">
        <f t="shared" si="41"/>
        <v>0.31522032981886994</v>
      </c>
      <c r="P331" s="175">
        <f t="shared" si="42"/>
        <v>7398</v>
      </c>
      <c r="Q331" s="176">
        <f t="shared" si="43"/>
        <v>5066</v>
      </c>
      <c r="R331" s="176">
        <f t="shared" si="44"/>
        <v>2332</v>
      </c>
      <c r="S331" s="177">
        <f t="shared" si="45"/>
        <v>0.31522032981886994</v>
      </c>
      <c r="T331" s="118"/>
    </row>
    <row r="332" spans="1:20" x14ac:dyDescent="0.25">
      <c r="A332" s="19" t="s">
        <v>427</v>
      </c>
      <c r="B332" s="20" t="s">
        <v>368</v>
      </c>
      <c r="C332" s="21" t="s">
        <v>372</v>
      </c>
      <c r="D332" s="167">
        <v>0</v>
      </c>
      <c r="E332" s="168">
        <v>0</v>
      </c>
      <c r="F332" s="168">
        <v>0</v>
      </c>
      <c r="G332" s="168">
        <v>0</v>
      </c>
      <c r="H332" s="169" t="str">
        <f t="shared" si="39"/>
        <v/>
      </c>
      <c r="I332" s="170">
        <v>16644</v>
      </c>
      <c r="J332" s="171">
        <v>14735</v>
      </c>
      <c r="K332" s="171">
        <v>7077</v>
      </c>
      <c r="L332" s="172">
        <f t="shared" si="40"/>
        <v>0.48028503562945368</v>
      </c>
      <c r="M332" s="173">
        <v>7</v>
      </c>
      <c r="N332" s="171">
        <v>1902</v>
      </c>
      <c r="O332" s="174">
        <f t="shared" si="41"/>
        <v>0.11427541456380677</v>
      </c>
      <c r="P332" s="175">
        <f t="shared" si="42"/>
        <v>16644</v>
      </c>
      <c r="Q332" s="176">
        <f t="shared" si="43"/>
        <v>14742</v>
      </c>
      <c r="R332" s="176">
        <f t="shared" si="44"/>
        <v>1902</v>
      </c>
      <c r="S332" s="177">
        <f t="shared" si="45"/>
        <v>0.11427541456380677</v>
      </c>
      <c r="T332" s="118"/>
    </row>
    <row r="333" spans="1:20" x14ac:dyDescent="0.25">
      <c r="A333" s="19" t="s">
        <v>427</v>
      </c>
      <c r="B333" s="20" t="s">
        <v>378</v>
      </c>
      <c r="C333" s="21" t="s">
        <v>381</v>
      </c>
      <c r="D333" s="167">
        <v>0</v>
      </c>
      <c r="E333" s="168">
        <v>0</v>
      </c>
      <c r="F333" s="168">
        <v>0</v>
      </c>
      <c r="G333" s="168">
        <v>0</v>
      </c>
      <c r="H333" s="169" t="str">
        <f t="shared" si="39"/>
        <v/>
      </c>
      <c r="I333" s="170">
        <v>6</v>
      </c>
      <c r="J333" s="171">
        <v>3</v>
      </c>
      <c r="K333" s="171">
        <v>2</v>
      </c>
      <c r="L333" s="172">
        <f t="shared" si="40"/>
        <v>0.66666666666666663</v>
      </c>
      <c r="M333" s="173">
        <v>3</v>
      </c>
      <c r="N333" s="171">
        <v>0</v>
      </c>
      <c r="O333" s="174">
        <f t="shared" si="41"/>
        <v>0</v>
      </c>
      <c r="P333" s="175">
        <f t="shared" si="42"/>
        <v>6</v>
      </c>
      <c r="Q333" s="176">
        <f t="shared" si="43"/>
        <v>6</v>
      </c>
      <c r="R333" s="176" t="str">
        <f t="shared" si="44"/>
        <v/>
      </c>
      <c r="S333" s="177" t="str">
        <f t="shared" si="45"/>
        <v/>
      </c>
      <c r="T333" s="118"/>
    </row>
    <row r="334" spans="1:20" ht="30" x14ac:dyDescent="0.25">
      <c r="A334" s="19" t="s">
        <v>427</v>
      </c>
      <c r="B334" s="20" t="s">
        <v>387</v>
      </c>
      <c r="C334" s="21" t="s">
        <v>388</v>
      </c>
      <c r="D334" s="167">
        <v>0</v>
      </c>
      <c r="E334" s="168">
        <v>0</v>
      </c>
      <c r="F334" s="168">
        <v>0</v>
      </c>
      <c r="G334" s="168">
        <v>0</v>
      </c>
      <c r="H334" s="169" t="str">
        <f t="shared" si="39"/>
        <v/>
      </c>
      <c r="I334" s="170">
        <v>8961</v>
      </c>
      <c r="J334" s="171">
        <v>6713</v>
      </c>
      <c r="K334" s="171">
        <v>1787</v>
      </c>
      <c r="L334" s="172">
        <f t="shared" si="40"/>
        <v>0.26619991062118276</v>
      </c>
      <c r="M334" s="173">
        <v>98</v>
      </c>
      <c r="N334" s="171">
        <v>2150</v>
      </c>
      <c r="O334" s="174">
        <f t="shared" si="41"/>
        <v>0.23992857939962059</v>
      </c>
      <c r="P334" s="175">
        <f t="shared" si="42"/>
        <v>8961</v>
      </c>
      <c r="Q334" s="176">
        <f t="shared" si="43"/>
        <v>6811</v>
      </c>
      <c r="R334" s="176">
        <f t="shared" si="44"/>
        <v>2150</v>
      </c>
      <c r="S334" s="177">
        <f t="shared" si="45"/>
        <v>0.23992857939962059</v>
      </c>
      <c r="T334" s="118"/>
    </row>
    <row r="335" spans="1:20" x14ac:dyDescent="0.25">
      <c r="A335" s="19" t="s">
        <v>427</v>
      </c>
      <c r="B335" s="20" t="s">
        <v>390</v>
      </c>
      <c r="C335" s="21" t="s">
        <v>392</v>
      </c>
      <c r="D335" s="167">
        <v>0</v>
      </c>
      <c r="E335" s="168">
        <v>0</v>
      </c>
      <c r="F335" s="168">
        <v>0</v>
      </c>
      <c r="G335" s="168">
        <v>0</v>
      </c>
      <c r="H335" s="169" t="str">
        <f t="shared" si="39"/>
        <v/>
      </c>
      <c r="I335" s="170">
        <v>2634</v>
      </c>
      <c r="J335" s="171">
        <v>2528</v>
      </c>
      <c r="K335" s="171">
        <v>1155</v>
      </c>
      <c r="L335" s="172">
        <f t="shared" si="40"/>
        <v>0.45688291139240506</v>
      </c>
      <c r="M335" s="173">
        <v>1</v>
      </c>
      <c r="N335" s="171">
        <v>105</v>
      </c>
      <c r="O335" s="174">
        <f t="shared" si="41"/>
        <v>3.9863325740318908E-2</v>
      </c>
      <c r="P335" s="175">
        <f t="shared" si="42"/>
        <v>2634</v>
      </c>
      <c r="Q335" s="176">
        <f t="shared" si="43"/>
        <v>2529</v>
      </c>
      <c r="R335" s="176">
        <f t="shared" si="44"/>
        <v>105</v>
      </c>
      <c r="S335" s="177">
        <f t="shared" si="45"/>
        <v>3.9863325740318908E-2</v>
      </c>
      <c r="T335" s="118"/>
    </row>
    <row r="336" spans="1:20" x14ac:dyDescent="0.25">
      <c r="A336" s="19" t="s">
        <v>427</v>
      </c>
      <c r="B336" s="20" t="s">
        <v>396</v>
      </c>
      <c r="C336" s="21" t="s">
        <v>399</v>
      </c>
      <c r="D336" s="167">
        <v>0</v>
      </c>
      <c r="E336" s="168">
        <v>0</v>
      </c>
      <c r="F336" s="168">
        <v>0</v>
      </c>
      <c r="G336" s="168">
        <v>0</v>
      </c>
      <c r="H336" s="169" t="str">
        <f t="shared" si="39"/>
        <v/>
      </c>
      <c r="I336" s="170">
        <v>150</v>
      </c>
      <c r="J336" s="171">
        <v>142</v>
      </c>
      <c r="K336" s="171">
        <v>34</v>
      </c>
      <c r="L336" s="172">
        <f t="shared" si="40"/>
        <v>0.23943661971830985</v>
      </c>
      <c r="M336" s="173">
        <v>0</v>
      </c>
      <c r="N336" s="171">
        <v>8</v>
      </c>
      <c r="O336" s="174">
        <f t="shared" si="41"/>
        <v>5.3333333333333337E-2</v>
      </c>
      <c r="P336" s="175">
        <f t="shared" si="42"/>
        <v>150</v>
      </c>
      <c r="Q336" s="176">
        <f t="shared" si="43"/>
        <v>142</v>
      </c>
      <c r="R336" s="176">
        <f t="shared" si="44"/>
        <v>8</v>
      </c>
      <c r="S336" s="177">
        <f t="shared" si="45"/>
        <v>5.3333333333333337E-2</v>
      </c>
      <c r="T336" s="118"/>
    </row>
    <row r="337" spans="1:20" x14ac:dyDescent="0.25">
      <c r="A337" s="19" t="s">
        <v>427</v>
      </c>
      <c r="B337" s="20" t="s">
        <v>396</v>
      </c>
      <c r="C337" s="21" t="s">
        <v>402</v>
      </c>
      <c r="D337" s="167">
        <v>0</v>
      </c>
      <c r="E337" s="168">
        <v>0</v>
      </c>
      <c r="F337" s="168">
        <v>0</v>
      </c>
      <c r="G337" s="168">
        <v>0</v>
      </c>
      <c r="H337" s="169" t="str">
        <f t="shared" si="39"/>
        <v/>
      </c>
      <c r="I337" s="170">
        <v>300</v>
      </c>
      <c r="J337" s="171">
        <v>296</v>
      </c>
      <c r="K337" s="171">
        <v>24</v>
      </c>
      <c r="L337" s="172">
        <f t="shared" si="40"/>
        <v>8.1081081081081086E-2</v>
      </c>
      <c r="M337" s="173">
        <v>0</v>
      </c>
      <c r="N337" s="171">
        <v>4</v>
      </c>
      <c r="O337" s="174">
        <f t="shared" si="41"/>
        <v>1.3333333333333334E-2</v>
      </c>
      <c r="P337" s="175">
        <f t="shared" si="42"/>
        <v>300</v>
      </c>
      <c r="Q337" s="176">
        <f t="shared" si="43"/>
        <v>296</v>
      </c>
      <c r="R337" s="176">
        <f t="shared" si="44"/>
        <v>4</v>
      </c>
      <c r="S337" s="177">
        <f t="shared" si="45"/>
        <v>1.3333333333333334E-2</v>
      </c>
      <c r="T337" s="118"/>
    </row>
    <row r="338" spans="1:20" x14ac:dyDescent="0.25">
      <c r="A338" s="19" t="s">
        <v>427</v>
      </c>
      <c r="B338" s="20" t="s">
        <v>396</v>
      </c>
      <c r="C338" s="21" t="s">
        <v>405</v>
      </c>
      <c r="D338" s="167">
        <v>0</v>
      </c>
      <c r="E338" s="168">
        <v>0</v>
      </c>
      <c r="F338" s="168">
        <v>0</v>
      </c>
      <c r="G338" s="168">
        <v>0</v>
      </c>
      <c r="H338" s="169" t="str">
        <f t="shared" si="39"/>
        <v/>
      </c>
      <c r="I338" s="170">
        <v>337</v>
      </c>
      <c r="J338" s="171">
        <v>323</v>
      </c>
      <c r="K338" s="171">
        <v>57</v>
      </c>
      <c r="L338" s="172">
        <f t="shared" si="40"/>
        <v>0.17647058823529413</v>
      </c>
      <c r="M338" s="173">
        <v>0</v>
      </c>
      <c r="N338" s="171">
        <v>14</v>
      </c>
      <c r="O338" s="174">
        <f t="shared" si="41"/>
        <v>4.1543026706231452E-2</v>
      </c>
      <c r="P338" s="175">
        <f t="shared" si="42"/>
        <v>337</v>
      </c>
      <c r="Q338" s="176">
        <f t="shared" si="43"/>
        <v>323</v>
      </c>
      <c r="R338" s="176">
        <f t="shared" si="44"/>
        <v>14</v>
      </c>
      <c r="S338" s="177">
        <f t="shared" si="45"/>
        <v>4.1543026706231452E-2</v>
      </c>
      <c r="T338" s="118"/>
    </row>
    <row r="339" spans="1:20" x14ac:dyDescent="0.25">
      <c r="A339" s="19" t="s">
        <v>427</v>
      </c>
      <c r="B339" s="20" t="s">
        <v>396</v>
      </c>
      <c r="C339" s="21" t="s">
        <v>409</v>
      </c>
      <c r="D339" s="167">
        <v>0</v>
      </c>
      <c r="E339" s="168">
        <v>0</v>
      </c>
      <c r="F339" s="168">
        <v>0</v>
      </c>
      <c r="G339" s="168">
        <v>0</v>
      </c>
      <c r="H339" s="169" t="str">
        <f t="shared" si="39"/>
        <v/>
      </c>
      <c r="I339" s="170">
        <v>315</v>
      </c>
      <c r="J339" s="171">
        <v>314</v>
      </c>
      <c r="K339" s="171">
        <v>116</v>
      </c>
      <c r="L339" s="172">
        <f t="shared" si="40"/>
        <v>0.36942675159235666</v>
      </c>
      <c r="M339" s="173">
        <v>0</v>
      </c>
      <c r="N339" s="171">
        <v>1</v>
      </c>
      <c r="O339" s="174">
        <f t="shared" si="41"/>
        <v>3.1746031746031746E-3</v>
      </c>
      <c r="P339" s="175">
        <f t="shared" si="42"/>
        <v>315</v>
      </c>
      <c r="Q339" s="176">
        <f t="shared" si="43"/>
        <v>314</v>
      </c>
      <c r="R339" s="176">
        <f t="shared" si="44"/>
        <v>1</v>
      </c>
      <c r="S339" s="177">
        <f t="shared" si="45"/>
        <v>3.1746031746031746E-3</v>
      </c>
      <c r="T339" s="118"/>
    </row>
    <row r="340" spans="1:20" x14ac:dyDescent="0.25">
      <c r="A340" s="19" t="s">
        <v>427</v>
      </c>
      <c r="B340" s="20" t="s">
        <v>410</v>
      </c>
      <c r="C340" s="21" t="s">
        <v>411</v>
      </c>
      <c r="D340" s="167">
        <v>0</v>
      </c>
      <c r="E340" s="168">
        <v>0</v>
      </c>
      <c r="F340" s="168">
        <v>0</v>
      </c>
      <c r="G340" s="168">
        <v>0</v>
      </c>
      <c r="H340" s="169" t="str">
        <f t="shared" si="39"/>
        <v/>
      </c>
      <c r="I340" s="170">
        <v>4917</v>
      </c>
      <c r="J340" s="171">
        <v>3960</v>
      </c>
      <c r="K340" s="171">
        <v>223</v>
      </c>
      <c r="L340" s="172">
        <f t="shared" si="40"/>
        <v>5.6313131313131315E-2</v>
      </c>
      <c r="M340" s="173">
        <v>10</v>
      </c>
      <c r="N340" s="171">
        <v>947</v>
      </c>
      <c r="O340" s="174">
        <f t="shared" si="41"/>
        <v>0.1925971120601993</v>
      </c>
      <c r="P340" s="175">
        <f t="shared" si="42"/>
        <v>4917</v>
      </c>
      <c r="Q340" s="176">
        <f t="shared" si="43"/>
        <v>3970</v>
      </c>
      <c r="R340" s="176">
        <f t="shared" si="44"/>
        <v>947</v>
      </c>
      <c r="S340" s="177">
        <f t="shared" si="45"/>
        <v>0.1925971120601993</v>
      </c>
      <c r="T340" s="118"/>
    </row>
    <row r="341" spans="1:20" x14ac:dyDescent="0.25">
      <c r="A341" s="19" t="s">
        <v>427</v>
      </c>
      <c r="B341" s="20" t="s">
        <v>416</v>
      </c>
      <c r="C341" s="21" t="s">
        <v>417</v>
      </c>
      <c r="D341" s="167">
        <v>0</v>
      </c>
      <c r="E341" s="168">
        <v>0</v>
      </c>
      <c r="F341" s="168">
        <v>0</v>
      </c>
      <c r="G341" s="168">
        <v>0</v>
      </c>
      <c r="H341" s="169" t="str">
        <f t="shared" si="39"/>
        <v/>
      </c>
      <c r="I341" s="170">
        <v>3939</v>
      </c>
      <c r="J341" s="171">
        <v>3254</v>
      </c>
      <c r="K341" s="171">
        <v>56</v>
      </c>
      <c r="L341" s="172">
        <f t="shared" si="40"/>
        <v>1.7209588199139522E-2</v>
      </c>
      <c r="M341" s="173">
        <v>0</v>
      </c>
      <c r="N341" s="171">
        <v>685</v>
      </c>
      <c r="O341" s="174">
        <f t="shared" si="41"/>
        <v>0.17390200558517391</v>
      </c>
      <c r="P341" s="175">
        <f t="shared" si="42"/>
        <v>3939</v>
      </c>
      <c r="Q341" s="176">
        <f t="shared" si="43"/>
        <v>3254</v>
      </c>
      <c r="R341" s="176">
        <f t="shared" si="44"/>
        <v>685</v>
      </c>
      <c r="S341" s="177">
        <f t="shared" si="45"/>
        <v>0.17390200558517391</v>
      </c>
      <c r="T341" s="118"/>
    </row>
    <row r="342" spans="1:20" x14ac:dyDescent="0.25">
      <c r="A342" s="19" t="s">
        <v>427</v>
      </c>
      <c r="B342" s="20" t="s">
        <v>420</v>
      </c>
      <c r="C342" s="21" t="s">
        <v>421</v>
      </c>
      <c r="D342" s="167">
        <v>0</v>
      </c>
      <c r="E342" s="168">
        <v>0</v>
      </c>
      <c r="F342" s="168">
        <v>0</v>
      </c>
      <c r="G342" s="168">
        <v>0</v>
      </c>
      <c r="H342" s="169" t="str">
        <f t="shared" si="39"/>
        <v/>
      </c>
      <c r="I342" s="170">
        <v>225</v>
      </c>
      <c r="J342" s="171">
        <v>164</v>
      </c>
      <c r="K342" s="171">
        <v>27</v>
      </c>
      <c r="L342" s="172">
        <f t="shared" si="40"/>
        <v>0.16463414634146342</v>
      </c>
      <c r="M342" s="173">
        <v>0</v>
      </c>
      <c r="N342" s="171">
        <v>61</v>
      </c>
      <c r="O342" s="174">
        <f t="shared" si="41"/>
        <v>0.27111111111111114</v>
      </c>
      <c r="P342" s="175">
        <f t="shared" si="42"/>
        <v>225</v>
      </c>
      <c r="Q342" s="176">
        <f t="shared" si="43"/>
        <v>164</v>
      </c>
      <c r="R342" s="176">
        <f t="shared" si="44"/>
        <v>61</v>
      </c>
      <c r="S342" s="177">
        <f t="shared" si="45"/>
        <v>0.27111111111111114</v>
      </c>
      <c r="T342" s="118"/>
    </row>
    <row r="343" spans="1:20" x14ac:dyDescent="0.25">
      <c r="A343" s="19" t="s">
        <v>429</v>
      </c>
      <c r="B343" s="20" t="s">
        <v>29</v>
      </c>
      <c r="C343" s="21" t="s">
        <v>30</v>
      </c>
      <c r="D343" s="167">
        <v>1</v>
      </c>
      <c r="E343" s="168">
        <v>0</v>
      </c>
      <c r="F343" s="168">
        <v>0</v>
      </c>
      <c r="G343" s="168">
        <v>1</v>
      </c>
      <c r="H343" s="169">
        <f t="shared" si="39"/>
        <v>1</v>
      </c>
      <c r="I343" s="170">
        <v>2451</v>
      </c>
      <c r="J343" s="171">
        <v>1548</v>
      </c>
      <c r="K343" s="171">
        <v>334</v>
      </c>
      <c r="L343" s="172">
        <f t="shared" si="40"/>
        <v>0.2157622739018088</v>
      </c>
      <c r="M343" s="173">
        <v>0</v>
      </c>
      <c r="N343" s="171">
        <v>866</v>
      </c>
      <c r="O343" s="174">
        <f t="shared" si="41"/>
        <v>0.35874067937033971</v>
      </c>
      <c r="P343" s="175">
        <f t="shared" si="42"/>
        <v>2452</v>
      </c>
      <c r="Q343" s="176">
        <f t="shared" si="43"/>
        <v>1548</v>
      </c>
      <c r="R343" s="176">
        <f t="shared" si="44"/>
        <v>867</v>
      </c>
      <c r="S343" s="177">
        <f t="shared" si="45"/>
        <v>0.35900621118012421</v>
      </c>
      <c r="T343" s="118"/>
    </row>
    <row r="344" spans="1:20" x14ac:dyDescent="0.25">
      <c r="A344" s="19" t="s">
        <v>429</v>
      </c>
      <c r="B344" s="20" t="s">
        <v>61</v>
      </c>
      <c r="C344" s="21" t="s">
        <v>62</v>
      </c>
      <c r="D344" s="167">
        <v>0</v>
      </c>
      <c r="E344" s="168">
        <v>0</v>
      </c>
      <c r="F344" s="168">
        <v>0</v>
      </c>
      <c r="G344" s="168">
        <v>0</v>
      </c>
      <c r="H344" s="169" t="str">
        <f t="shared" si="39"/>
        <v/>
      </c>
      <c r="I344" s="170">
        <v>155</v>
      </c>
      <c r="J344" s="171">
        <v>122</v>
      </c>
      <c r="K344" s="171">
        <v>10</v>
      </c>
      <c r="L344" s="172">
        <f t="shared" si="40"/>
        <v>8.1967213114754092E-2</v>
      </c>
      <c r="M344" s="173">
        <v>0</v>
      </c>
      <c r="N344" s="171">
        <v>38</v>
      </c>
      <c r="O344" s="174">
        <f t="shared" si="41"/>
        <v>0.23749999999999999</v>
      </c>
      <c r="P344" s="175">
        <f t="shared" si="42"/>
        <v>155</v>
      </c>
      <c r="Q344" s="176">
        <f t="shared" si="43"/>
        <v>122</v>
      </c>
      <c r="R344" s="176">
        <f t="shared" si="44"/>
        <v>38</v>
      </c>
      <c r="S344" s="177">
        <f t="shared" si="45"/>
        <v>0.23749999999999999</v>
      </c>
      <c r="T344" s="118"/>
    </row>
    <row r="345" spans="1:20" x14ac:dyDescent="0.25">
      <c r="A345" s="19" t="s">
        <v>429</v>
      </c>
      <c r="B345" s="20" t="s">
        <v>84</v>
      </c>
      <c r="C345" s="21" t="s">
        <v>85</v>
      </c>
      <c r="D345" s="167">
        <v>0</v>
      </c>
      <c r="E345" s="168">
        <v>0</v>
      </c>
      <c r="F345" s="168">
        <v>0</v>
      </c>
      <c r="G345" s="168">
        <v>0</v>
      </c>
      <c r="H345" s="169" t="str">
        <f t="shared" si="39"/>
        <v/>
      </c>
      <c r="I345" s="170">
        <v>1275</v>
      </c>
      <c r="J345" s="171">
        <v>1248</v>
      </c>
      <c r="K345" s="171">
        <v>14</v>
      </c>
      <c r="L345" s="172">
        <f t="shared" si="40"/>
        <v>1.1217948717948718E-2</v>
      </c>
      <c r="M345" s="173">
        <v>0</v>
      </c>
      <c r="N345" s="171">
        <v>7</v>
      </c>
      <c r="O345" s="174">
        <f t="shared" si="41"/>
        <v>5.5776892430278889E-3</v>
      </c>
      <c r="P345" s="175">
        <f t="shared" si="42"/>
        <v>1275</v>
      </c>
      <c r="Q345" s="176">
        <f t="shared" si="43"/>
        <v>1248</v>
      </c>
      <c r="R345" s="176">
        <f t="shared" si="44"/>
        <v>7</v>
      </c>
      <c r="S345" s="177">
        <f t="shared" si="45"/>
        <v>5.5776892430278889E-3</v>
      </c>
      <c r="T345" s="118"/>
    </row>
    <row r="346" spans="1:20" ht="30" x14ac:dyDescent="0.25">
      <c r="A346" s="19" t="s">
        <v>429</v>
      </c>
      <c r="B346" s="20" t="s">
        <v>84</v>
      </c>
      <c r="C346" s="21" t="s">
        <v>88</v>
      </c>
      <c r="D346" s="167">
        <v>1</v>
      </c>
      <c r="E346" s="168">
        <v>0</v>
      </c>
      <c r="F346" s="168">
        <v>0</v>
      </c>
      <c r="G346" s="168">
        <v>1</v>
      </c>
      <c r="H346" s="169">
        <f t="shared" si="39"/>
        <v>1</v>
      </c>
      <c r="I346" s="170">
        <v>23601</v>
      </c>
      <c r="J346" s="171">
        <v>21309</v>
      </c>
      <c r="K346" s="171">
        <v>14163</v>
      </c>
      <c r="L346" s="172">
        <f t="shared" si="40"/>
        <v>0.66464873996902718</v>
      </c>
      <c r="M346" s="173">
        <v>8</v>
      </c>
      <c r="N346" s="171">
        <v>1938</v>
      </c>
      <c r="O346" s="174">
        <f t="shared" si="41"/>
        <v>8.3336916792087726E-2</v>
      </c>
      <c r="P346" s="175">
        <f t="shared" si="42"/>
        <v>23602</v>
      </c>
      <c r="Q346" s="176">
        <f t="shared" si="43"/>
        <v>21317</v>
      </c>
      <c r="R346" s="176">
        <f t="shared" si="44"/>
        <v>1939</v>
      </c>
      <c r="S346" s="177">
        <f t="shared" si="45"/>
        <v>8.3376332989336083E-2</v>
      </c>
      <c r="T346" s="118"/>
    </row>
    <row r="347" spans="1:20" x14ac:dyDescent="0.25">
      <c r="A347" s="19" t="s">
        <v>429</v>
      </c>
      <c r="B347" s="20" t="s">
        <v>84</v>
      </c>
      <c r="C347" s="21" t="s">
        <v>89</v>
      </c>
      <c r="D347" s="167">
        <v>0</v>
      </c>
      <c r="E347" s="168">
        <v>0</v>
      </c>
      <c r="F347" s="168">
        <v>0</v>
      </c>
      <c r="G347" s="168">
        <v>0</v>
      </c>
      <c r="H347" s="169" t="str">
        <f t="shared" si="39"/>
        <v/>
      </c>
      <c r="I347" s="170">
        <v>765</v>
      </c>
      <c r="J347" s="171">
        <v>746</v>
      </c>
      <c r="K347" s="171">
        <v>5</v>
      </c>
      <c r="L347" s="172">
        <f t="shared" si="40"/>
        <v>6.7024128686327079E-3</v>
      </c>
      <c r="M347" s="173">
        <v>2</v>
      </c>
      <c r="N347" s="171">
        <v>3</v>
      </c>
      <c r="O347" s="174">
        <f t="shared" si="41"/>
        <v>3.9946737683089215E-3</v>
      </c>
      <c r="P347" s="175">
        <f t="shared" si="42"/>
        <v>765</v>
      </c>
      <c r="Q347" s="176">
        <f t="shared" si="43"/>
        <v>748</v>
      </c>
      <c r="R347" s="176">
        <f t="shared" si="44"/>
        <v>3</v>
      </c>
      <c r="S347" s="177">
        <f t="shared" si="45"/>
        <v>3.9946737683089215E-3</v>
      </c>
      <c r="T347" s="118"/>
    </row>
    <row r="348" spans="1:20" x14ac:dyDescent="0.25">
      <c r="A348" s="19" t="s">
        <v>429</v>
      </c>
      <c r="B348" s="20" t="s">
        <v>114</v>
      </c>
      <c r="C348" s="21" t="s">
        <v>115</v>
      </c>
      <c r="D348" s="167">
        <v>0</v>
      </c>
      <c r="E348" s="168">
        <v>0</v>
      </c>
      <c r="F348" s="168">
        <v>0</v>
      </c>
      <c r="G348" s="168">
        <v>0</v>
      </c>
      <c r="H348" s="169" t="str">
        <f t="shared" si="39"/>
        <v/>
      </c>
      <c r="I348" s="170">
        <v>2206</v>
      </c>
      <c r="J348" s="171">
        <v>2108</v>
      </c>
      <c r="K348" s="171">
        <v>457</v>
      </c>
      <c r="L348" s="172">
        <f t="shared" si="40"/>
        <v>0.21679316888045541</v>
      </c>
      <c r="M348" s="173">
        <v>3</v>
      </c>
      <c r="N348" s="171">
        <v>28</v>
      </c>
      <c r="O348" s="174">
        <f t="shared" si="41"/>
        <v>1.3090229079008883E-2</v>
      </c>
      <c r="P348" s="175">
        <f t="shared" si="42"/>
        <v>2206</v>
      </c>
      <c r="Q348" s="176">
        <f t="shared" si="43"/>
        <v>2111</v>
      </c>
      <c r="R348" s="176">
        <f t="shared" si="44"/>
        <v>28</v>
      </c>
      <c r="S348" s="177">
        <f t="shared" si="45"/>
        <v>1.3090229079008883E-2</v>
      </c>
      <c r="T348" s="118"/>
    </row>
    <row r="349" spans="1:20" x14ac:dyDescent="0.25">
      <c r="A349" s="19" t="s">
        <v>429</v>
      </c>
      <c r="B349" s="20" t="s">
        <v>121</v>
      </c>
      <c r="C349" s="21" t="s">
        <v>123</v>
      </c>
      <c r="D349" s="167">
        <v>1</v>
      </c>
      <c r="E349" s="168">
        <v>0</v>
      </c>
      <c r="F349" s="168">
        <v>0</v>
      </c>
      <c r="G349" s="168">
        <v>0</v>
      </c>
      <c r="H349" s="169" t="str">
        <f t="shared" si="39"/>
        <v/>
      </c>
      <c r="I349" s="170">
        <v>2040</v>
      </c>
      <c r="J349" s="171">
        <v>1343</v>
      </c>
      <c r="K349" s="171">
        <v>841</v>
      </c>
      <c r="L349" s="172">
        <f t="shared" si="40"/>
        <v>0.62620997766195086</v>
      </c>
      <c r="M349" s="173">
        <v>0</v>
      </c>
      <c r="N349" s="171">
        <v>609</v>
      </c>
      <c r="O349" s="174">
        <f t="shared" si="41"/>
        <v>0.31198770491803279</v>
      </c>
      <c r="P349" s="175">
        <f t="shared" si="42"/>
        <v>2041</v>
      </c>
      <c r="Q349" s="176">
        <f t="shared" si="43"/>
        <v>1343</v>
      </c>
      <c r="R349" s="176">
        <f t="shared" si="44"/>
        <v>609</v>
      </c>
      <c r="S349" s="177">
        <f t="shared" si="45"/>
        <v>0.31198770491803279</v>
      </c>
      <c r="T349" s="118"/>
    </row>
    <row r="350" spans="1:20" x14ac:dyDescent="0.25">
      <c r="A350" s="19" t="s">
        <v>429</v>
      </c>
      <c r="B350" s="20" t="s">
        <v>150</v>
      </c>
      <c r="C350" s="21" t="s">
        <v>151</v>
      </c>
      <c r="D350" s="167">
        <v>37</v>
      </c>
      <c r="E350" s="168">
        <v>3</v>
      </c>
      <c r="F350" s="168">
        <v>0</v>
      </c>
      <c r="G350" s="168">
        <v>32</v>
      </c>
      <c r="H350" s="169">
        <f t="shared" si="39"/>
        <v>0.91428571428571426</v>
      </c>
      <c r="I350" s="170">
        <v>5184</v>
      </c>
      <c r="J350" s="171">
        <v>1825</v>
      </c>
      <c r="K350" s="171">
        <v>250</v>
      </c>
      <c r="L350" s="172">
        <f t="shared" si="40"/>
        <v>0.13698630136986301</v>
      </c>
      <c r="M350" s="173">
        <v>1</v>
      </c>
      <c r="N350" s="171">
        <v>3249</v>
      </c>
      <c r="O350" s="174">
        <f t="shared" si="41"/>
        <v>0.64019704433497537</v>
      </c>
      <c r="P350" s="175">
        <f t="shared" si="42"/>
        <v>5221</v>
      </c>
      <c r="Q350" s="176">
        <f t="shared" si="43"/>
        <v>1829</v>
      </c>
      <c r="R350" s="176">
        <f t="shared" si="44"/>
        <v>3281</v>
      </c>
      <c r="S350" s="177">
        <f t="shared" si="45"/>
        <v>0.64207436399217221</v>
      </c>
      <c r="T350" s="118"/>
    </row>
    <row r="351" spans="1:20" x14ac:dyDescent="0.25">
      <c r="A351" s="19" t="s">
        <v>429</v>
      </c>
      <c r="B351" s="20" t="s">
        <v>169</v>
      </c>
      <c r="C351" s="21" t="s">
        <v>175</v>
      </c>
      <c r="D351" s="167">
        <v>1</v>
      </c>
      <c r="E351" s="168">
        <v>0</v>
      </c>
      <c r="F351" s="168">
        <v>0</v>
      </c>
      <c r="G351" s="168">
        <v>0</v>
      </c>
      <c r="H351" s="169" t="str">
        <f t="shared" si="39"/>
        <v/>
      </c>
      <c r="I351" s="170">
        <v>17038</v>
      </c>
      <c r="J351" s="171">
        <v>15451</v>
      </c>
      <c r="K351" s="171">
        <v>3179</v>
      </c>
      <c r="L351" s="172">
        <f t="shared" si="40"/>
        <v>0.20574720082842535</v>
      </c>
      <c r="M351" s="173">
        <v>5</v>
      </c>
      <c r="N351" s="171">
        <v>1178</v>
      </c>
      <c r="O351" s="174">
        <f t="shared" si="41"/>
        <v>7.0818804857520734E-2</v>
      </c>
      <c r="P351" s="175">
        <f t="shared" si="42"/>
        <v>17039</v>
      </c>
      <c r="Q351" s="176">
        <f t="shared" si="43"/>
        <v>15456</v>
      </c>
      <c r="R351" s="176">
        <f t="shared" si="44"/>
        <v>1178</v>
      </c>
      <c r="S351" s="177">
        <f t="shared" si="45"/>
        <v>7.0818804857520734E-2</v>
      </c>
      <c r="T351" s="118"/>
    </row>
    <row r="352" spans="1:20" x14ac:dyDescent="0.25">
      <c r="A352" s="19" t="s">
        <v>429</v>
      </c>
      <c r="B352" s="20" t="s">
        <v>176</v>
      </c>
      <c r="C352" s="21" t="s">
        <v>177</v>
      </c>
      <c r="D352" s="167">
        <v>13</v>
      </c>
      <c r="E352" s="168">
        <v>0</v>
      </c>
      <c r="F352" s="168">
        <v>0</v>
      </c>
      <c r="G352" s="168">
        <v>13</v>
      </c>
      <c r="H352" s="169">
        <f t="shared" si="39"/>
        <v>1</v>
      </c>
      <c r="I352" s="170">
        <v>4978</v>
      </c>
      <c r="J352" s="171">
        <v>4525</v>
      </c>
      <c r="K352" s="171">
        <v>1830</v>
      </c>
      <c r="L352" s="172">
        <f t="shared" si="40"/>
        <v>0.40441988950276242</v>
      </c>
      <c r="M352" s="173">
        <v>1</v>
      </c>
      <c r="N352" s="171">
        <v>390</v>
      </c>
      <c r="O352" s="174">
        <f t="shared" si="41"/>
        <v>7.9332790886899915E-2</v>
      </c>
      <c r="P352" s="175">
        <f t="shared" si="42"/>
        <v>4991</v>
      </c>
      <c r="Q352" s="176">
        <f t="shared" si="43"/>
        <v>4526</v>
      </c>
      <c r="R352" s="176">
        <f t="shared" si="44"/>
        <v>403</v>
      </c>
      <c r="S352" s="177">
        <f t="shared" si="45"/>
        <v>8.1761006289308172E-2</v>
      </c>
      <c r="T352" s="118"/>
    </row>
    <row r="353" spans="1:20" x14ac:dyDescent="0.25">
      <c r="A353" s="19" t="s">
        <v>429</v>
      </c>
      <c r="B353" s="20" t="s">
        <v>178</v>
      </c>
      <c r="C353" s="21" t="s">
        <v>179</v>
      </c>
      <c r="D353" s="167">
        <v>2</v>
      </c>
      <c r="E353" s="168">
        <v>0</v>
      </c>
      <c r="F353" s="168">
        <v>0</v>
      </c>
      <c r="G353" s="168">
        <v>1</v>
      </c>
      <c r="H353" s="169">
        <f t="shared" si="39"/>
        <v>1</v>
      </c>
      <c r="I353" s="170">
        <v>1721</v>
      </c>
      <c r="J353" s="171">
        <v>1145</v>
      </c>
      <c r="K353" s="171">
        <v>275</v>
      </c>
      <c r="L353" s="172">
        <f t="shared" si="40"/>
        <v>0.24017467248908297</v>
      </c>
      <c r="M353" s="173">
        <v>4</v>
      </c>
      <c r="N353" s="171">
        <v>530</v>
      </c>
      <c r="O353" s="174">
        <f t="shared" si="41"/>
        <v>0.3156640857653365</v>
      </c>
      <c r="P353" s="175">
        <f t="shared" si="42"/>
        <v>1723</v>
      </c>
      <c r="Q353" s="176">
        <f t="shared" si="43"/>
        <v>1149</v>
      </c>
      <c r="R353" s="176">
        <f t="shared" si="44"/>
        <v>531</v>
      </c>
      <c r="S353" s="177">
        <f t="shared" si="45"/>
        <v>0.31607142857142856</v>
      </c>
      <c r="T353" s="118"/>
    </row>
    <row r="354" spans="1:20" x14ac:dyDescent="0.25">
      <c r="A354" s="19" t="s">
        <v>429</v>
      </c>
      <c r="B354" s="20" t="s">
        <v>203</v>
      </c>
      <c r="C354" s="21" t="s">
        <v>204</v>
      </c>
      <c r="D354" s="167">
        <v>2</v>
      </c>
      <c r="E354" s="168">
        <v>0</v>
      </c>
      <c r="F354" s="168">
        <v>0</v>
      </c>
      <c r="G354" s="168">
        <v>2</v>
      </c>
      <c r="H354" s="169">
        <f t="shared" si="39"/>
        <v>1</v>
      </c>
      <c r="I354" s="170">
        <v>4565</v>
      </c>
      <c r="J354" s="171">
        <v>2873</v>
      </c>
      <c r="K354" s="171">
        <v>325</v>
      </c>
      <c r="L354" s="172">
        <f t="shared" si="40"/>
        <v>0.11312217194570136</v>
      </c>
      <c r="M354" s="173">
        <v>2</v>
      </c>
      <c r="N354" s="171">
        <v>1491</v>
      </c>
      <c r="O354" s="174">
        <f t="shared" si="41"/>
        <v>0.34150251946862115</v>
      </c>
      <c r="P354" s="175">
        <f t="shared" si="42"/>
        <v>4567</v>
      </c>
      <c r="Q354" s="176">
        <f t="shared" si="43"/>
        <v>2875</v>
      </c>
      <c r="R354" s="176">
        <f t="shared" si="44"/>
        <v>1493</v>
      </c>
      <c r="S354" s="177">
        <f t="shared" si="45"/>
        <v>0.34180402930402931</v>
      </c>
      <c r="T354" s="118"/>
    </row>
    <row r="355" spans="1:20" x14ac:dyDescent="0.25">
      <c r="A355" s="19" t="s">
        <v>429</v>
      </c>
      <c r="B355" s="20" t="s">
        <v>214</v>
      </c>
      <c r="C355" s="21" t="s">
        <v>215</v>
      </c>
      <c r="D355" s="167">
        <v>2</v>
      </c>
      <c r="E355" s="168">
        <v>0</v>
      </c>
      <c r="F355" s="168">
        <v>0</v>
      </c>
      <c r="G355" s="168">
        <v>0</v>
      </c>
      <c r="H355" s="169" t="str">
        <f t="shared" si="39"/>
        <v/>
      </c>
      <c r="I355" s="170">
        <v>910</v>
      </c>
      <c r="J355" s="171">
        <v>554</v>
      </c>
      <c r="K355" s="171">
        <v>208</v>
      </c>
      <c r="L355" s="172">
        <f t="shared" si="40"/>
        <v>0.37545126353790614</v>
      </c>
      <c r="M355" s="173">
        <v>24</v>
      </c>
      <c r="N355" s="171">
        <v>308</v>
      </c>
      <c r="O355" s="174">
        <f t="shared" si="41"/>
        <v>0.34762979683972911</v>
      </c>
      <c r="P355" s="175">
        <f t="shared" si="42"/>
        <v>912</v>
      </c>
      <c r="Q355" s="176">
        <f t="shared" si="43"/>
        <v>578</v>
      </c>
      <c r="R355" s="176">
        <f t="shared" si="44"/>
        <v>308</v>
      </c>
      <c r="S355" s="177">
        <f t="shared" si="45"/>
        <v>0.34762979683972911</v>
      </c>
      <c r="T355" s="118"/>
    </row>
    <row r="356" spans="1:20" x14ac:dyDescent="0.25">
      <c r="A356" s="19" t="s">
        <v>429</v>
      </c>
      <c r="B356" s="20" t="s">
        <v>238</v>
      </c>
      <c r="C356" s="21" t="s">
        <v>239</v>
      </c>
      <c r="D356" s="167">
        <v>0</v>
      </c>
      <c r="E356" s="168">
        <v>0</v>
      </c>
      <c r="F356" s="168">
        <v>0</v>
      </c>
      <c r="G356" s="168">
        <v>0</v>
      </c>
      <c r="H356" s="169" t="str">
        <f t="shared" si="39"/>
        <v/>
      </c>
      <c r="I356" s="170">
        <v>29</v>
      </c>
      <c r="J356" s="171">
        <v>22</v>
      </c>
      <c r="K356" s="171">
        <v>7</v>
      </c>
      <c r="L356" s="172">
        <f t="shared" si="40"/>
        <v>0.31818181818181818</v>
      </c>
      <c r="M356" s="173">
        <v>0</v>
      </c>
      <c r="N356" s="171">
        <v>4</v>
      </c>
      <c r="O356" s="174">
        <f t="shared" si="41"/>
        <v>0.15384615384615385</v>
      </c>
      <c r="P356" s="175">
        <f t="shared" si="42"/>
        <v>29</v>
      </c>
      <c r="Q356" s="176">
        <f t="shared" si="43"/>
        <v>22</v>
      </c>
      <c r="R356" s="176">
        <f t="shared" si="44"/>
        <v>4</v>
      </c>
      <c r="S356" s="177">
        <f t="shared" si="45"/>
        <v>0.15384615384615385</v>
      </c>
      <c r="T356" s="118"/>
    </row>
    <row r="357" spans="1:20" x14ac:dyDescent="0.25">
      <c r="A357" s="19" t="s">
        <v>429</v>
      </c>
      <c r="B357" s="20" t="s">
        <v>271</v>
      </c>
      <c r="C357" s="21" t="s">
        <v>272</v>
      </c>
      <c r="D357" s="167">
        <v>5</v>
      </c>
      <c r="E357" s="168">
        <v>0</v>
      </c>
      <c r="F357" s="168">
        <v>0</v>
      </c>
      <c r="G357" s="168">
        <v>0</v>
      </c>
      <c r="H357" s="169" t="str">
        <f t="shared" si="39"/>
        <v/>
      </c>
      <c r="I357" s="170">
        <v>2434</v>
      </c>
      <c r="J357" s="171">
        <v>964</v>
      </c>
      <c r="K357" s="171">
        <v>124</v>
      </c>
      <c r="L357" s="172">
        <f t="shared" si="40"/>
        <v>0.12863070539419086</v>
      </c>
      <c r="M357" s="173">
        <v>4</v>
      </c>
      <c r="N357" s="171">
        <v>1402</v>
      </c>
      <c r="O357" s="174">
        <f t="shared" si="41"/>
        <v>0.59156118143459913</v>
      </c>
      <c r="P357" s="175">
        <f t="shared" si="42"/>
        <v>2439</v>
      </c>
      <c r="Q357" s="176">
        <f t="shared" si="43"/>
        <v>968</v>
      </c>
      <c r="R357" s="176">
        <f t="shared" si="44"/>
        <v>1402</v>
      </c>
      <c r="S357" s="177">
        <f t="shared" si="45"/>
        <v>0.59156118143459913</v>
      </c>
      <c r="T357" s="118"/>
    </row>
    <row r="358" spans="1:20" x14ac:dyDescent="0.25">
      <c r="A358" s="19" t="s">
        <v>429</v>
      </c>
      <c r="B358" s="20" t="s">
        <v>281</v>
      </c>
      <c r="C358" s="21" t="s">
        <v>282</v>
      </c>
      <c r="D358" s="167">
        <v>3</v>
      </c>
      <c r="E358" s="168">
        <v>0</v>
      </c>
      <c r="F358" s="168">
        <v>0</v>
      </c>
      <c r="G358" s="168">
        <v>2</v>
      </c>
      <c r="H358" s="169">
        <f t="shared" si="39"/>
        <v>1</v>
      </c>
      <c r="I358" s="170">
        <v>5539</v>
      </c>
      <c r="J358" s="171">
        <v>1173</v>
      </c>
      <c r="K358" s="171">
        <v>362</v>
      </c>
      <c r="L358" s="172">
        <f t="shared" si="40"/>
        <v>0.30861040068201195</v>
      </c>
      <c r="M358" s="173">
        <v>1</v>
      </c>
      <c r="N358" s="171">
        <v>4325</v>
      </c>
      <c r="O358" s="174">
        <f t="shared" si="41"/>
        <v>0.78650663757046735</v>
      </c>
      <c r="P358" s="175">
        <f t="shared" si="42"/>
        <v>5542</v>
      </c>
      <c r="Q358" s="176">
        <f t="shared" si="43"/>
        <v>1174</v>
      </c>
      <c r="R358" s="176">
        <f t="shared" si="44"/>
        <v>4327</v>
      </c>
      <c r="S358" s="177">
        <f t="shared" si="45"/>
        <v>0.78658425740774407</v>
      </c>
      <c r="T358" s="118"/>
    </row>
    <row r="359" spans="1:20" x14ac:dyDescent="0.25">
      <c r="A359" s="19" t="s">
        <v>429</v>
      </c>
      <c r="B359" s="20" t="s">
        <v>292</v>
      </c>
      <c r="C359" s="21" t="s">
        <v>293</v>
      </c>
      <c r="D359" s="167">
        <v>1</v>
      </c>
      <c r="E359" s="168">
        <v>0</v>
      </c>
      <c r="F359" s="168">
        <v>0</v>
      </c>
      <c r="G359" s="168">
        <v>0</v>
      </c>
      <c r="H359" s="169" t="str">
        <f t="shared" si="39"/>
        <v/>
      </c>
      <c r="I359" s="170">
        <v>5174</v>
      </c>
      <c r="J359" s="171">
        <v>4442</v>
      </c>
      <c r="K359" s="171">
        <v>1893</v>
      </c>
      <c r="L359" s="172">
        <f t="shared" si="40"/>
        <v>0.42615938766321476</v>
      </c>
      <c r="M359" s="173">
        <v>2</v>
      </c>
      <c r="N359" s="171">
        <v>654</v>
      </c>
      <c r="O359" s="174">
        <f t="shared" si="41"/>
        <v>0.12828560219693996</v>
      </c>
      <c r="P359" s="175">
        <f t="shared" si="42"/>
        <v>5175</v>
      </c>
      <c r="Q359" s="176">
        <f t="shared" si="43"/>
        <v>4444</v>
      </c>
      <c r="R359" s="176">
        <f t="shared" si="44"/>
        <v>654</v>
      </c>
      <c r="S359" s="177">
        <f t="shared" si="45"/>
        <v>0.12828560219693996</v>
      </c>
      <c r="T359" s="118"/>
    </row>
    <row r="360" spans="1:20" x14ac:dyDescent="0.25">
      <c r="A360" s="19" t="s">
        <v>429</v>
      </c>
      <c r="B360" s="20" t="s">
        <v>316</v>
      </c>
      <c r="C360" s="21" t="s">
        <v>318</v>
      </c>
      <c r="D360" s="167">
        <v>0</v>
      </c>
      <c r="E360" s="168">
        <v>0</v>
      </c>
      <c r="F360" s="168">
        <v>0</v>
      </c>
      <c r="G360" s="168">
        <v>0</v>
      </c>
      <c r="H360" s="169" t="str">
        <f t="shared" si="39"/>
        <v/>
      </c>
      <c r="I360" s="170">
        <v>2304</v>
      </c>
      <c r="J360" s="171">
        <v>1988</v>
      </c>
      <c r="K360" s="171">
        <v>1319</v>
      </c>
      <c r="L360" s="172">
        <f t="shared" si="40"/>
        <v>0.66348088531187122</v>
      </c>
      <c r="M360" s="173">
        <v>3</v>
      </c>
      <c r="N360" s="171">
        <v>262</v>
      </c>
      <c r="O360" s="174">
        <f t="shared" si="41"/>
        <v>0.11628939192188194</v>
      </c>
      <c r="P360" s="175">
        <f t="shared" si="42"/>
        <v>2304</v>
      </c>
      <c r="Q360" s="176">
        <f t="shared" si="43"/>
        <v>1991</v>
      </c>
      <c r="R360" s="176">
        <f t="shared" si="44"/>
        <v>262</v>
      </c>
      <c r="S360" s="177">
        <f t="shared" si="45"/>
        <v>0.11628939192188194</v>
      </c>
      <c r="T360" s="118"/>
    </row>
    <row r="361" spans="1:20" x14ac:dyDescent="0.25">
      <c r="A361" s="19" t="s">
        <v>429</v>
      </c>
      <c r="B361" s="20" t="s">
        <v>325</v>
      </c>
      <c r="C361" s="21" t="s">
        <v>325</v>
      </c>
      <c r="D361" s="167">
        <v>0</v>
      </c>
      <c r="E361" s="168">
        <v>0</v>
      </c>
      <c r="F361" s="168">
        <v>0</v>
      </c>
      <c r="G361" s="168">
        <v>0</v>
      </c>
      <c r="H361" s="169" t="str">
        <f t="shared" si="39"/>
        <v/>
      </c>
      <c r="I361" s="170">
        <v>3846</v>
      </c>
      <c r="J361" s="171">
        <v>3728</v>
      </c>
      <c r="K361" s="171">
        <v>722</v>
      </c>
      <c r="L361" s="172">
        <f t="shared" si="40"/>
        <v>0.19366952789699571</v>
      </c>
      <c r="M361" s="173">
        <v>0</v>
      </c>
      <c r="N361" s="171">
        <v>73</v>
      </c>
      <c r="O361" s="174">
        <f t="shared" si="41"/>
        <v>1.9205472244146277E-2</v>
      </c>
      <c r="P361" s="175">
        <f t="shared" si="42"/>
        <v>3846</v>
      </c>
      <c r="Q361" s="176">
        <f t="shared" si="43"/>
        <v>3728</v>
      </c>
      <c r="R361" s="176">
        <f t="shared" si="44"/>
        <v>73</v>
      </c>
      <c r="S361" s="177">
        <f t="shared" si="45"/>
        <v>1.9205472244146277E-2</v>
      </c>
      <c r="T361" s="118"/>
    </row>
    <row r="362" spans="1:20" x14ac:dyDescent="0.25">
      <c r="A362" s="19" t="s">
        <v>429</v>
      </c>
      <c r="B362" s="20" t="s">
        <v>358</v>
      </c>
      <c r="C362" s="21" t="s">
        <v>359</v>
      </c>
      <c r="D362" s="167">
        <v>2</v>
      </c>
      <c r="E362" s="168">
        <v>0</v>
      </c>
      <c r="F362" s="168">
        <v>0</v>
      </c>
      <c r="G362" s="168">
        <v>2</v>
      </c>
      <c r="H362" s="169">
        <f t="shared" si="39"/>
        <v>1</v>
      </c>
      <c r="I362" s="170">
        <v>14716</v>
      </c>
      <c r="J362" s="171">
        <v>13390</v>
      </c>
      <c r="K362" s="171">
        <v>3115</v>
      </c>
      <c r="L362" s="172">
        <f t="shared" si="40"/>
        <v>0.23263629574309186</v>
      </c>
      <c r="M362" s="173">
        <v>0</v>
      </c>
      <c r="N362" s="171">
        <v>1232</v>
      </c>
      <c r="O362" s="174">
        <f t="shared" si="41"/>
        <v>8.4256599644371488E-2</v>
      </c>
      <c r="P362" s="175">
        <f t="shared" si="42"/>
        <v>14718</v>
      </c>
      <c r="Q362" s="176">
        <f t="shared" si="43"/>
        <v>13390</v>
      </c>
      <c r="R362" s="176">
        <f t="shared" si="44"/>
        <v>1234</v>
      </c>
      <c r="S362" s="177">
        <f t="shared" si="45"/>
        <v>8.4381838074398252E-2</v>
      </c>
      <c r="T362" s="118"/>
    </row>
    <row r="363" spans="1:20" x14ac:dyDescent="0.25">
      <c r="A363" s="19" t="s">
        <v>429</v>
      </c>
      <c r="B363" s="20" t="s">
        <v>368</v>
      </c>
      <c r="C363" s="21" t="s">
        <v>369</v>
      </c>
      <c r="D363" s="167">
        <v>14</v>
      </c>
      <c r="E363" s="168">
        <v>0</v>
      </c>
      <c r="F363" s="168">
        <v>0</v>
      </c>
      <c r="G363" s="168">
        <v>6</v>
      </c>
      <c r="H363" s="169">
        <f t="shared" si="39"/>
        <v>1</v>
      </c>
      <c r="I363" s="170">
        <v>44253</v>
      </c>
      <c r="J363" s="171">
        <v>31914</v>
      </c>
      <c r="K363" s="171">
        <v>27232</v>
      </c>
      <c r="L363" s="172">
        <f t="shared" si="40"/>
        <v>0.8532932255436485</v>
      </c>
      <c r="M363" s="173">
        <v>1</v>
      </c>
      <c r="N363" s="171">
        <v>8491</v>
      </c>
      <c r="O363" s="174">
        <f t="shared" si="41"/>
        <v>0.21014205811018166</v>
      </c>
      <c r="P363" s="175">
        <f t="shared" si="42"/>
        <v>44267</v>
      </c>
      <c r="Q363" s="176">
        <f t="shared" si="43"/>
        <v>31915</v>
      </c>
      <c r="R363" s="176">
        <f t="shared" si="44"/>
        <v>8497</v>
      </c>
      <c r="S363" s="177">
        <f t="shared" si="45"/>
        <v>0.21025932891220431</v>
      </c>
      <c r="T363" s="118"/>
    </row>
    <row r="364" spans="1:20" ht="30" x14ac:dyDescent="0.25">
      <c r="A364" s="19" t="s">
        <v>429</v>
      </c>
      <c r="B364" s="20" t="s">
        <v>387</v>
      </c>
      <c r="C364" s="21" t="s">
        <v>389</v>
      </c>
      <c r="D364" s="167">
        <v>10</v>
      </c>
      <c r="E364" s="168">
        <v>0</v>
      </c>
      <c r="F364" s="168">
        <v>0</v>
      </c>
      <c r="G364" s="168">
        <v>8</v>
      </c>
      <c r="H364" s="169">
        <f t="shared" si="39"/>
        <v>1</v>
      </c>
      <c r="I364" s="170">
        <v>17288</v>
      </c>
      <c r="J364" s="171">
        <v>11374</v>
      </c>
      <c r="K364" s="171">
        <v>6688</v>
      </c>
      <c r="L364" s="172">
        <f t="shared" si="40"/>
        <v>0.58800773694390718</v>
      </c>
      <c r="M364" s="173">
        <v>12</v>
      </c>
      <c r="N364" s="171">
        <v>5319</v>
      </c>
      <c r="O364" s="174">
        <f t="shared" si="41"/>
        <v>0.31840766237653395</v>
      </c>
      <c r="P364" s="175">
        <f t="shared" si="42"/>
        <v>17298</v>
      </c>
      <c r="Q364" s="176">
        <f t="shared" si="43"/>
        <v>11386</v>
      </c>
      <c r="R364" s="176">
        <f t="shared" si="44"/>
        <v>5327</v>
      </c>
      <c r="S364" s="177">
        <f t="shared" si="45"/>
        <v>0.31873391970322501</v>
      </c>
      <c r="T364" s="118"/>
    </row>
    <row r="365" spans="1:20" x14ac:dyDescent="0.25">
      <c r="A365" s="19" t="s">
        <v>429</v>
      </c>
      <c r="B365" s="20" t="s">
        <v>390</v>
      </c>
      <c r="C365" s="21" t="s">
        <v>392</v>
      </c>
      <c r="D365" s="167">
        <v>29</v>
      </c>
      <c r="E365" s="168">
        <v>1</v>
      </c>
      <c r="F365" s="168">
        <v>1</v>
      </c>
      <c r="G365" s="168">
        <v>28</v>
      </c>
      <c r="H365" s="169">
        <f t="shared" si="39"/>
        <v>0.96551724137931039</v>
      </c>
      <c r="I365" s="170">
        <v>18900</v>
      </c>
      <c r="J365" s="171">
        <v>12173</v>
      </c>
      <c r="K365" s="171">
        <v>9851</v>
      </c>
      <c r="L365" s="172">
        <f t="shared" si="40"/>
        <v>0.80924997946274546</v>
      </c>
      <c r="M365" s="173">
        <v>22</v>
      </c>
      <c r="N365" s="171">
        <v>5611</v>
      </c>
      <c r="O365" s="174">
        <f t="shared" si="41"/>
        <v>0.31511849938223069</v>
      </c>
      <c r="P365" s="175">
        <f t="shared" si="42"/>
        <v>18929</v>
      </c>
      <c r="Q365" s="176">
        <f t="shared" si="43"/>
        <v>12196</v>
      </c>
      <c r="R365" s="176">
        <f t="shared" si="44"/>
        <v>5639</v>
      </c>
      <c r="S365" s="177">
        <f t="shared" si="45"/>
        <v>0.31617605831230727</v>
      </c>
      <c r="T365" s="118"/>
    </row>
    <row r="366" spans="1:20" x14ac:dyDescent="0.25">
      <c r="A366" s="19" t="s">
        <v>429</v>
      </c>
      <c r="B366" s="20" t="s">
        <v>396</v>
      </c>
      <c r="C366" s="21" t="s">
        <v>405</v>
      </c>
      <c r="D366" s="167">
        <v>4</v>
      </c>
      <c r="E366" s="168">
        <v>0</v>
      </c>
      <c r="F366" s="168">
        <v>0</v>
      </c>
      <c r="G366" s="168">
        <v>0</v>
      </c>
      <c r="H366" s="169" t="str">
        <f t="shared" si="39"/>
        <v/>
      </c>
      <c r="I366" s="170">
        <v>4758</v>
      </c>
      <c r="J366" s="171">
        <v>3684</v>
      </c>
      <c r="K366" s="171">
        <v>1137</v>
      </c>
      <c r="L366" s="172">
        <f t="shared" si="40"/>
        <v>0.30863192182410426</v>
      </c>
      <c r="M366" s="173">
        <v>2</v>
      </c>
      <c r="N366" s="171">
        <v>644</v>
      </c>
      <c r="O366" s="174">
        <f t="shared" si="41"/>
        <v>0.14872979214780602</v>
      </c>
      <c r="P366" s="175">
        <f t="shared" si="42"/>
        <v>4762</v>
      </c>
      <c r="Q366" s="176">
        <f t="shared" si="43"/>
        <v>3686</v>
      </c>
      <c r="R366" s="176">
        <f t="shared" si="44"/>
        <v>644</v>
      </c>
      <c r="S366" s="177">
        <f t="shared" si="45"/>
        <v>0.14872979214780602</v>
      </c>
      <c r="T366" s="118"/>
    </row>
    <row r="367" spans="1:20" x14ac:dyDescent="0.25">
      <c r="A367" s="19" t="s">
        <v>430</v>
      </c>
      <c r="B367" s="20" t="s">
        <v>10</v>
      </c>
      <c r="C367" s="21" t="s">
        <v>11</v>
      </c>
      <c r="D367" s="167">
        <v>0</v>
      </c>
      <c r="E367" s="168">
        <v>0</v>
      </c>
      <c r="F367" s="168">
        <v>0</v>
      </c>
      <c r="G367" s="168">
        <v>0</v>
      </c>
      <c r="H367" s="169" t="str">
        <f t="shared" si="39"/>
        <v/>
      </c>
      <c r="I367" s="170">
        <v>36</v>
      </c>
      <c r="J367" s="171">
        <v>34</v>
      </c>
      <c r="K367" s="171">
        <v>7</v>
      </c>
      <c r="L367" s="172">
        <f t="shared" si="40"/>
        <v>0.20588235294117646</v>
      </c>
      <c r="M367" s="173">
        <v>0</v>
      </c>
      <c r="N367" s="171">
        <v>2</v>
      </c>
      <c r="O367" s="174">
        <f t="shared" si="41"/>
        <v>5.5555555555555552E-2</v>
      </c>
      <c r="P367" s="175">
        <f t="shared" si="42"/>
        <v>36</v>
      </c>
      <c r="Q367" s="176">
        <f t="shared" si="43"/>
        <v>34</v>
      </c>
      <c r="R367" s="176">
        <f t="shared" si="44"/>
        <v>2</v>
      </c>
      <c r="S367" s="177">
        <f t="shared" si="45"/>
        <v>5.5555555555555552E-2</v>
      </c>
      <c r="T367" s="118"/>
    </row>
    <row r="368" spans="1:20" x14ac:dyDescent="0.25">
      <c r="A368" s="19" t="s">
        <v>430</v>
      </c>
      <c r="B368" s="20" t="s">
        <v>31</v>
      </c>
      <c r="C368" s="21" t="s">
        <v>34</v>
      </c>
      <c r="D368" s="167">
        <v>0</v>
      </c>
      <c r="E368" s="168">
        <v>0</v>
      </c>
      <c r="F368" s="168">
        <v>0</v>
      </c>
      <c r="G368" s="168">
        <v>0</v>
      </c>
      <c r="H368" s="169" t="str">
        <f t="shared" si="39"/>
        <v/>
      </c>
      <c r="I368" s="170">
        <v>2</v>
      </c>
      <c r="J368" s="171">
        <v>2</v>
      </c>
      <c r="K368" s="171">
        <v>2</v>
      </c>
      <c r="L368" s="172">
        <f t="shared" si="40"/>
        <v>1</v>
      </c>
      <c r="M368" s="173">
        <v>0</v>
      </c>
      <c r="N368" s="171">
        <v>0</v>
      </c>
      <c r="O368" s="174">
        <f t="shared" si="41"/>
        <v>0</v>
      </c>
      <c r="P368" s="175">
        <f t="shared" si="42"/>
        <v>2</v>
      </c>
      <c r="Q368" s="176">
        <f t="shared" si="43"/>
        <v>2</v>
      </c>
      <c r="R368" s="176" t="str">
        <f t="shared" si="44"/>
        <v/>
      </c>
      <c r="S368" s="177" t="str">
        <f t="shared" si="45"/>
        <v/>
      </c>
      <c r="T368" s="118"/>
    </row>
    <row r="369" spans="1:20" x14ac:dyDescent="0.25">
      <c r="A369" s="19" t="s">
        <v>430</v>
      </c>
      <c r="B369" s="20" t="s">
        <v>70</v>
      </c>
      <c r="C369" s="21" t="s">
        <v>73</v>
      </c>
      <c r="D369" s="167">
        <v>0</v>
      </c>
      <c r="E369" s="168">
        <v>0</v>
      </c>
      <c r="F369" s="168">
        <v>0</v>
      </c>
      <c r="G369" s="168">
        <v>0</v>
      </c>
      <c r="H369" s="169" t="str">
        <f t="shared" si="39"/>
        <v/>
      </c>
      <c r="I369" s="170">
        <v>155</v>
      </c>
      <c r="J369" s="171">
        <v>107</v>
      </c>
      <c r="K369" s="171">
        <v>40</v>
      </c>
      <c r="L369" s="172">
        <f t="shared" si="40"/>
        <v>0.37383177570093457</v>
      </c>
      <c r="M369" s="173">
        <v>1</v>
      </c>
      <c r="N369" s="171">
        <v>48</v>
      </c>
      <c r="O369" s="174">
        <f t="shared" si="41"/>
        <v>0.30769230769230771</v>
      </c>
      <c r="P369" s="175">
        <f t="shared" si="42"/>
        <v>155</v>
      </c>
      <c r="Q369" s="176">
        <f t="shared" si="43"/>
        <v>108</v>
      </c>
      <c r="R369" s="176">
        <f t="shared" si="44"/>
        <v>48</v>
      </c>
      <c r="S369" s="177">
        <f t="shared" si="45"/>
        <v>0.30769230769230771</v>
      </c>
      <c r="T369" s="118"/>
    </row>
    <row r="370" spans="1:20" x14ac:dyDescent="0.25">
      <c r="A370" s="19" t="s">
        <v>430</v>
      </c>
      <c r="B370" s="20" t="s">
        <v>84</v>
      </c>
      <c r="C370" s="21" t="s">
        <v>85</v>
      </c>
      <c r="D370" s="167">
        <v>0</v>
      </c>
      <c r="E370" s="168">
        <v>0</v>
      </c>
      <c r="F370" s="168">
        <v>0</v>
      </c>
      <c r="G370" s="168">
        <v>0</v>
      </c>
      <c r="H370" s="169" t="str">
        <f t="shared" si="39"/>
        <v/>
      </c>
      <c r="I370" s="170">
        <v>716</v>
      </c>
      <c r="J370" s="171">
        <v>617</v>
      </c>
      <c r="K370" s="171">
        <v>141</v>
      </c>
      <c r="L370" s="172">
        <f t="shared" si="40"/>
        <v>0.22852512155591573</v>
      </c>
      <c r="M370" s="173">
        <v>0</v>
      </c>
      <c r="N370" s="171">
        <v>99</v>
      </c>
      <c r="O370" s="174">
        <f t="shared" si="41"/>
        <v>0.13826815642458101</v>
      </c>
      <c r="P370" s="175">
        <f t="shared" si="42"/>
        <v>716</v>
      </c>
      <c r="Q370" s="176">
        <f t="shared" si="43"/>
        <v>617</v>
      </c>
      <c r="R370" s="176">
        <f t="shared" si="44"/>
        <v>99</v>
      </c>
      <c r="S370" s="177">
        <f t="shared" si="45"/>
        <v>0.13826815642458101</v>
      </c>
      <c r="T370" s="118"/>
    </row>
    <row r="371" spans="1:20" x14ac:dyDescent="0.25">
      <c r="A371" s="19" t="s">
        <v>430</v>
      </c>
      <c r="B371" s="20" t="s">
        <v>121</v>
      </c>
      <c r="C371" s="21" t="s">
        <v>123</v>
      </c>
      <c r="D371" s="167">
        <v>0</v>
      </c>
      <c r="E371" s="168">
        <v>0</v>
      </c>
      <c r="F371" s="168">
        <v>0</v>
      </c>
      <c r="G371" s="168">
        <v>0</v>
      </c>
      <c r="H371" s="169" t="str">
        <f t="shared" si="39"/>
        <v/>
      </c>
      <c r="I371" s="170">
        <v>493</v>
      </c>
      <c r="J371" s="171">
        <v>362</v>
      </c>
      <c r="K371" s="171">
        <v>45</v>
      </c>
      <c r="L371" s="172">
        <f t="shared" si="40"/>
        <v>0.12430939226519337</v>
      </c>
      <c r="M371" s="173">
        <v>1</v>
      </c>
      <c r="N371" s="171">
        <v>131</v>
      </c>
      <c r="O371" s="174">
        <f t="shared" si="41"/>
        <v>0.26518218623481782</v>
      </c>
      <c r="P371" s="175">
        <f t="shared" si="42"/>
        <v>493</v>
      </c>
      <c r="Q371" s="176">
        <f t="shared" si="43"/>
        <v>363</v>
      </c>
      <c r="R371" s="176">
        <f t="shared" si="44"/>
        <v>131</v>
      </c>
      <c r="S371" s="177">
        <f t="shared" si="45"/>
        <v>0.26518218623481782</v>
      </c>
      <c r="T371" s="118"/>
    </row>
    <row r="372" spans="1:20" x14ac:dyDescent="0.25">
      <c r="A372" s="19" t="s">
        <v>430</v>
      </c>
      <c r="B372" s="20" t="s">
        <v>141</v>
      </c>
      <c r="C372" s="21" t="s">
        <v>142</v>
      </c>
      <c r="D372" s="167">
        <v>0</v>
      </c>
      <c r="E372" s="168">
        <v>0</v>
      </c>
      <c r="F372" s="168">
        <v>0</v>
      </c>
      <c r="G372" s="168">
        <v>0</v>
      </c>
      <c r="H372" s="169" t="str">
        <f t="shared" si="39"/>
        <v/>
      </c>
      <c r="I372" s="170">
        <v>179</v>
      </c>
      <c r="J372" s="171">
        <v>128</v>
      </c>
      <c r="K372" s="171">
        <v>48</v>
      </c>
      <c r="L372" s="172">
        <f t="shared" si="40"/>
        <v>0.375</v>
      </c>
      <c r="M372" s="173">
        <v>1</v>
      </c>
      <c r="N372" s="171">
        <v>51</v>
      </c>
      <c r="O372" s="174">
        <f t="shared" si="41"/>
        <v>0.28333333333333333</v>
      </c>
      <c r="P372" s="175">
        <f t="shared" si="42"/>
        <v>179</v>
      </c>
      <c r="Q372" s="176">
        <f t="shared" si="43"/>
        <v>129</v>
      </c>
      <c r="R372" s="176">
        <f t="shared" si="44"/>
        <v>51</v>
      </c>
      <c r="S372" s="177">
        <f t="shared" si="45"/>
        <v>0.28333333333333333</v>
      </c>
      <c r="T372" s="118"/>
    </row>
    <row r="373" spans="1:20" x14ac:dyDescent="0.25">
      <c r="A373" s="19" t="s">
        <v>430</v>
      </c>
      <c r="B373" s="20" t="s">
        <v>169</v>
      </c>
      <c r="C373" s="21" t="s">
        <v>175</v>
      </c>
      <c r="D373" s="167">
        <v>0</v>
      </c>
      <c r="E373" s="168">
        <v>0</v>
      </c>
      <c r="F373" s="168">
        <v>0</v>
      </c>
      <c r="G373" s="168">
        <v>0</v>
      </c>
      <c r="H373" s="169" t="str">
        <f t="shared" si="39"/>
        <v/>
      </c>
      <c r="I373" s="170">
        <v>1706</v>
      </c>
      <c r="J373" s="171">
        <v>1193</v>
      </c>
      <c r="K373" s="171">
        <v>305</v>
      </c>
      <c r="L373" s="172">
        <f t="shared" si="40"/>
        <v>0.25565800502933783</v>
      </c>
      <c r="M373" s="173">
        <v>22</v>
      </c>
      <c r="N373" s="171">
        <v>513</v>
      </c>
      <c r="O373" s="174">
        <f t="shared" si="41"/>
        <v>0.296875</v>
      </c>
      <c r="P373" s="175">
        <f t="shared" si="42"/>
        <v>1706</v>
      </c>
      <c r="Q373" s="176">
        <f t="shared" si="43"/>
        <v>1215</v>
      </c>
      <c r="R373" s="176">
        <f t="shared" si="44"/>
        <v>513</v>
      </c>
      <c r="S373" s="177">
        <f t="shared" si="45"/>
        <v>0.296875</v>
      </c>
      <c r="T373" s="118"/>
    </row>
    <row r="374" spans="1:20" x14ac:dyDescent="0.25">
      <c r="A374" s="19" t="s">
        <v>430</v>
      </c>
      <c r="B374" s="20" t="s">
        <v>183</v>
      </c>
      <c r="C374" s="21" t="s">
        <v>184</v>
      </c>
      <c r="D374" s="167">
        <v>0</v>
      </c>
      <c r="E374" s="168">
        <v>0</v>
      </c>
      <c r="F374" s="168">
        <v>0</v>
      </c>
      <c r="G374" s="168">
        <v>0</v>
      </c>
      <c r="H374" s="169" t="str">
        <f t="shared" si="39"/>
        <v/>
      </c>
      <c r="I374" s="170">
        <v>144</v>
      </c>
      <c r="J374" s="171">
        <v>128</v>
      </c>
      <c r="K374" s="171">
        <v>94</v>
      </c>
      <c r="L374" s="172">
        <f t="shared" si="40"/>
        <v>0.734375</v>
      </c>
      <c r="M374" s="173">
        <v>2</v>
      </c>
      <c r="N374" s="171">
        <v>16</v>
      </c>
      <c r="O374" s="174">
        <f t="shared" si="41"/>
        <v>0.1095890410958904</v>
      </c>
      <c r="P374" s="175">
        <f t="shared" si="42"/>
        <v>144</v>
      </c>
      <c r="Q374" s="176">
        <f t="shared" si="43"/>
        <v>130</v>
      </c>
      <c r="R374" s="176">
        <f t="shared" si="44"/>
        <v>16</v>
      </c>
      <c r="S374" s="177">
        <f t="shared" si="45"/>
        <v>0.1095890410958904</v>
      </c>
      <c r="T374" s="118"/>
    </row>
    <row r="375" spans="1:20" x14ac:dyDescent="0.25">
      <c r="A375" s="19" t="s">
        <v>430</v>
      </c>
      <c r="B375" s="20" t="s">
        <v>185</v>
      </c>
      <c r="C375" s="21" t="s">
        <v>188</v>
      </c>
      <c r="D375" s="167">
        <v>0</v>
      </c>
      <c r="E375" s="168">
        <v>0</v>
      </c>
      <c r="F375" s="168">
        <v>0</v>
      </c>
      <c r="G375" s="168">
        <v>0</v>
      </c>
      <c r="H375" s="169" t="str">
        <f t="shared" si="39"/>
        <v/>
      </c>
      <c r="I375" s="170">
        <v>5</v>
      </c>
      <c r="J375" s="171">
        <v>5</v>
      </c>
      <c r="K375" s="171">
        <v>4</v>
      </c>
      <c r="L375" s="172">
        <f t="shared" si="40"/>
        <v>0.8</v>
      </c>
      <c r="M375" s="173">
        <v>0</v>
      </c>
      <c r="N375" s="171">
        <v>0</v>
      </c>
      <c r="O375" s="174">
        <f t="shared" si="41"/>
        <v>0</v>
      </c>
      <c r="P375" s="175">
        <f t="shared" si="42"/>
        <v>5</v>
      </c>
      <c r="Q375" s="176">
        <f t="shared" si="43"/>
        <v>5</v>
      </c>
      <c r="R375" s="176" t="str">
        <f t="shared" si="44"/>
        <v/>
      </c>
      <c r="S375" s="177" t="str">
        <f t="shared" si="45"/>
        <v/>
      </c>
      <c r="T375" s="118"/>
    </row>
    <row r="376" spans="1:20" x14ac:dyDescent="0.25">
      <c r="A376" s="19" t="s">
        <v>430</v>
      </c>
      <c r="B376" s="20" t="s">
        <v>195</v>
      </c>
      <c r="C376" s="21" t="s">
        <v>197</v>
      </c>
      <c r="D376" s="167">
        <v>0</v>
      </c>
      <c r="E376" s="168">
        <v>0</v>
      </c>
      <c r="F376" s="168">
        <v>0</v>
      </c>
      <c r="G376" s="168">
        <v>0</v>
      </c>
      <c r="H376" s="169" t="str">
        <f t="shared" si="39"/>
        <v/>
      </c>
      <c r="I376" s="170">
        <v>45</v>
      </c>
      <c r="J376" s="171">
        <v>37</v>
      </c>
      <c r="K376" s="171">
        <v>15</v>
      </c>
      <c r="L376" s="172">
        <f t="shared" si="40"/>
        <v>0.40540540540540543</v>
      </c>
      <c r="M376" s="173">
        <v>0</v>
      </c>
      <c r="N376" s="171">
        <v>8</v>
      </c>
      <c r="O376" s="174">
        <f t="shared" si="41"/>
        <v>0.17777777777777778</v>
      </c>
      <c r="P376" s="175">
        <f t="shared" si="42"/>
        <v>45</v>
      </c>
      <c r="Q376" s="176">
        <f t="shared" si="43"/>
        <v>37</v>
      </c>
      <c r="R376" s="176">
        <f t="shared" si="44"/>
        <v>8</v>
      </c>
      <c r="S376" s="177">
        <f t="shared" si="45"/>
        <v>0.17777777777777778</v>
      </c>
      <c r="T376" s="118"/>
    </row>
    <row r="377" spans="1:20" x14ac:dyDescent="0.25">
      <c r="A377" s="19" t="s">
        <v>430</v>
      </c>
      <c r="B377" s="20" t="s">
        <v>200</v>
      </c>
      <c r="C377" s="21" t="s">
        <v>202</v>
      </c>
      <c r="D377" s="167">
        <v>0</v>
      </c>
      <c r="E377" s="168">
        <v>0</v>
      </c>
      <c r="F377" s="168">
        <v>0</v>
      </c>
      <c r="G377" s="168">
        <v>0</v>
      </c>
      <c r="H377" s="169" t="str">
        <f t="shared" si="39"/>
        <v/>
      </c>
      <c r="I377" s="170">
        <v>865</v>
      </c>
      <c r="J377" s="171">
        <v>774</v>
      </c>
      <c r="K377" s="171">
        <v>514</v>
      </c>
      <c r="L377" s="172">
        <f t="shared" si="40"/>
        <v>0.66408268733850129</v>
      </c>
      <c r="M377" s="173">
        <v>10</v>
      </c>
      <c r="N377" s="171">
        <v>91</v>
      </c>
      <c r="O377" s="174">
        <f t="shared" si="41"/>
        <v>0.104</v>
      </c>
      <c r="P377" s="175">
        <f t="shared" si="42"/>
        <v>865</v>
      </c>
      <c r="Q377" s="176">
        <f t="shared" si="43"/>
        <v>784</v>
      </c>
      <c r="R377" s="176">
        <f t="shared" si="44"/>
        <v>91</v>
      </c>
      <c r="S377" s="177">
        <f t="shared" si="45"/>
        <v>0.104</v>
      </c>
      <c r="T377" s="118"/>
    </row>
    <row r="378" spans="1:20" ht="30" x14ac:dyDescent="0.25">
      <c r="A378" s="19" t="s">
        <v>430</v>
      </c>
      <c r="B378" s="20" t="s">
        <v>302</v>
      </c>
      <c r="C378" s="21" t="s">
        <v>305</v>
      </c>
      <c r="D378" s="167">
        <v>0</v>
      </c>
      <c r="E378" s="168">
        <v>0</v>
      </c>
      <c r="F378" s="168">
        <v>0</v>
      </c>
      <c r="G378" s="168">
        <v>0</v>
      </c>
      <c r="H378" s="169" t="str">
        <f t="shared" si="39"/>
        <v/>
      </c>
      <c r="I378" s="170">
        <v>2363</v>
      </c>
      <c r="J378" s="171">
        <v>1934</v>
      </c>
      <c r="K378" s="171">
        <v>1188</v>
      </c>
      <c r="L378" s="172">
        <f t="shared" si="40"/>
        <v>0.61427094105480873</v>
      </c>
      <c r="M378" s="173">
        <v>108</v>
      </c>
      <c r="N378" s="171">
        <v>429</v>
      </c>
      <c r="O378" s="174">
        <f t="shared" si="41"/>
        <v>0.1736139214892756</v>
      </c>
      <c r="P378" s="175">
        <f t="shared" si="42"/>
        <v>2363</v>
      </c>
      <c r="Q378" s="176">
        <f t="shared" si="43"/>
        <v>2042</v>
      </c>
      <c r="R378" s="176">
        <f t="shared" si="44"/>
        <v>429</v>
      </c>
      <c r="S378" s="177">
        <f t="shared" si="45"/>
        <v>0.1736139214892756</v>
      </c>
      <c r="T378" s="118"/>
    </row>
    <row r="379" spans="1:20" x14ac:dyDescent="0.25">
      <c r="A379" s="19" t="s">
        <v>430</v>
      </c>
      <c r="B379" s="20" t="s">
        <v>368</v>
      </c>
      <c r="C379" s="21" t="s">
        <v>369</v>
      </c>
      <c r="D379" s="167">
        <v>0</v>
      </c>
      <c r="E379" s="168">
        <v>0</v>
      </c>
      <c r="F379" s="168">
        <v>0</v>
      </c>
      <c r="G379" s="168">
        <v>0</v>
      </c>
      <c r="H379" s="169" t="str">
        <f t="shared" si="39"/>
        <v/>
      </c>
      <c r="I379" s="170">
        <v>2995</v>
      </c>
      <c r="J379" s="171">
        <v>2078</v>
      </c>
      <c r="K379" s="171">
        <v>1062</v>
      </c>
      <c r="L379" s="172">
        <f t="shared" si="40"/>
        <v>0.51106833493743986</v>
      </c>
      <c r="M379" s="173">
        <v>0</v>
      </c>
      <c r="N379" s="171">
        <v>915</v>
      </c>
      <c r="O379" s="174">
        <f t="shared" si="41"/>
        <v>0.30571333110591381</v>
      </c>
      <c r="P379" s="175">
        <f t="shared" si="42"/>
        <v>2995</v>
      </c>
      <c r="Q379" s="176">
        <f t="shared" si="43"/>
        <v>2078</v>
      </c>
      <c r="R379" s="176">
        <f t="shared" si="44"/>
        <v>915</v>
      </c>
      <c r="S379" s="177">
        <f t="shared" si="45"/>
        <v>0.30571333110591381</v>
      </c>
      <c r="T379" s="118"/>
    </row>
    <row r="380" spans="1:20" x14ac:dyDescent="0.25">
      <c r="A380" s="19" t="s">
        <v>430</v>
      </c>
      <c r="B380" s="20" t="s">
        <v>378</v>
      </c>
      <c r="C380" s="21" t="s">
        <v>381</v>
      </c>
      <c r="D380" s="167">
        <v>0</v>
      </c>
      <c r="E380" s="168">
        <v>0</v>
      </c>
      <c r="F380" s="168">
        <v>0</v>
      </c>
      <c r="G380" s="168">
        <v>0</v>
      </c>
      <c r="H380" s="169" t="str">
        <f t="shared" si="39"/>
        <v/>
      </c>
      <c r="I380" s="170">
        <v>192</v>
      </c>
      <c r="J380" s="171">
        <v>152</v>
      </c>
      <c r="K380" s="171">
        <v>67</v>
      </c>
      <c r="L380" s="172">
        <f t="shared" si="40"/>
        <v>0.44078947368421051</v>
      </c>
      <c r="M380" s="173">
        <v>3</v>
      </c>
      <c r="N380" s="171">
        <v>40</v>
      </c>
      <c r="O380" s="174">
        <f t="shared" si="41"/>
        <v>0.20512820512820512</v>
      </c>
      <c r="P380" s="175">
        <f t="shared" si="42"/>
        <v>192</v>
      </c>
      <c r="Q380" s="176">
        <f t="shared" si="43"/>
        <v>155</v>
      </c>
      <c r="R380" s="176">
        <f t="shared" si="44"/>
        <v>40</v>
      </c>
      <c r="S380" s="177">
        <f t="shared" si="45"/>
        <v>0.20512820512820512</v>
      </c>
      <c r="T380" s="118"/>
    </row>
    <row r="381" spans="1:20" ht="30" x14ac:dyDescent="0.25">
      <c r="A381" s="19" t="s">
        <v>430</v>
      </c>
      <c r="B381" s="20" t="s">
        <v>387</v>
      </c>
      <c r="C381" s="21" t="s">
        <v>388</v>
      </c>
      <c r="D381" s="167">
        <v>0</v>
      </c>
      <c r="E381" s="168">
        <v>0</v>
      </c>
      <c r="F381" s="168">
        <v>0</v>
      </c>
      <c r="G381" s="168">
        <v>0</v>
      </c>
      <c r="H381" s="169" t="str">
        <f t="shared" si="39"/>
        <v/>
      </c>
      <c r="I381" s="170">
        <v>468</v>
      </c>
      <c r="J381" s="171">
        <v>251</v>
      </c>
      <c r="K381" s="171">
        <v>142</v>
      </c>
      <c r="L381" s="172">
        <f t="shared" si="40"/>
        <v>0.56573705179282874</v>
      </c>
      <c r="M381" s="173">
        <v>0</v>
      </c>
      <c r="N381" s="171">
        <v>217</v>
      </c>
      <c r="O381" s="174">
        <f t="shared" si="41"/>
        <v>0.46367521367521369</v>
      </c>
      <c r="P381" s="175">
        <f t="shared" si="42"/>
        <v>468</v>
      </c>
      <c r="Q381" s="176">
        <f t="shared" si="43"/>
        <v>251</v>
      </c>
      <c r="R381" s="176">
        <f t="shared" si="44"/>
        <v>217</v>
      </c>
      <c r="S381" s="177">
        <f t="shared" si="45"/>
        <v>0.46367521367521369</v>
      </c>
      <c r="T381" s="118"/>
    </row>
    <row r="382" spans="1:20" x14ac:dyDescent="0.25">
      <c r="A382" s="19" t="s">
        <v>430</v>
      </c>
      <c r="B382" s="20" t="s">
        <v>390</v>
      </c>
      <c r="C382" s="21" t="s">
        <v>392</v>
      </c>
      <c r="D382" s="167">
        <v>0</v>
      </c>
      <c r="E382" s="168">
        <v>0</v>
      </c>
      <c r="F382" s="168">
        <v>0</v>
      </c>
      <c r="G382" s="168">
        <v>0</v>
      </c>
      <c r="H382" s="169" t="str">
        <f t="shared" si="39"/>
        <v/>
      </c>
      <c r="I382" s="170">
        <v>1269</v>
      </c>
      <c r="J382" s="171">
        <v>971</v>
      </c>
      <c r="K382" s="171">
        <v>626</v>
      </c>
      <c r="L382" s="172">
        <f t="shared" si="40"/>
        <v>0.64469618949536556</v>
      </c>
      <c r="M382" s="173">
        <v>0</v>
      </c>
      <c r="N382" s="171">
        <v>298</v>
      </c>
      <c r="O382" s="174">
        <f t="shared" si="41"/>
        <v>0.23483057525610718</v>
      </c>
      <c r="P382" s="175">
        <f t="shared" si="42"/>
        <v>1269</v>
      </c>
      <c r="Q382" s="176">
        <f t="shared" si="43"/>
        <v>971</v>
      </c>
      <c r="R382" s="176">
        <f t="shared" si="44"/>
        <v>298</v>
      </c>
      <c r="S382" s="177">
        <f t="shared" si="45"/>
        <v>0.23483057525610718</v>
      </c>
      <c r="T382" s="118"/>
    </row>
    <row r="383" spans="1:20" x14ac:dyDescent="0.25">
      <c r="A383" s="19" t="s">
        <v>430</v>
      </c>
      <c r="B383" s="20" t="s">
        <v>396</v>
      </c>
      <c r="C383" s="21" t="s">
        <v>409</v>
      </c>
      <c r="D383" s="167">
        <v>0</v>
      </c>
      <c r="E383" s="168">
        <v>0</v>
      </c>
      <c r="F383" s="168">
        <v>0</v>
      </c>
      <c r="G383" s="168">
        <v>0</v>
      </c>
      <c r="H383" s="169" t="str">
        <f t="shared" si="39"/>
        <v/>
      </c>
      <c r="I383" s="170">
        <v>195</v>
      </c>
      <c r="J383" s="171">
        <v>113</v>
      </c>
      <c r="K383" s="171">
        <v>19</v>
      </c>
      <c r="L383" s="172">
        <f t="shared" si="40"/>
        <v>0.16814159292035399</v>
      </c>
      <c r="M383" s="173">
        <v>0</v>
      </c>
      <c r="N383" s="171">
        <v>82</v>
      </c>
      <c r="O383" s="174">
        <f t="shared" si="41"/>
        <v>0.42051282051282052</v>
      </c>
      <c r="P383" s="175">
        <f t="shared" si="42"/>
        <v>195</v>
      </c>
      <c r="Q383" s="176">
        <f t="shared" si="43"/>
        <v>113</v>
      </c>
      <c r="R383" s="176">
        <f t="shared" si="44"/>
        <v>82</v>
      </c>
      <c r="S383" s="177">
        <f t="shared" si="45"/>
        <v>0.42051282051282052</v>
      </c>
      <c r="T383" s="118"/>
    </row>
    <row r="384" spans="1:20" x14ac:dyDescent="0.25">
      <c r="A384" s="19" t="s">
        <v>460</v>
      </c>
      <c r="B384" s="20" t="s">
        <v>6</v>
      </c>
      <c r="C384" s="21" t="s">
        <v>7</v>
      </c>
      <c r="D384" s="183">
        <v>0</v>
      </c>
      <c r="E384" s="184">
        <v>0</v>
      </c>
      <c r="F384" s="184">
        <v>0</v>
      </c>
      <c r="G384" s="184">
        <v>0</v>
      </c>
      <c r="H384" s="169" t="str">
        <f t="shared" si="39"/>
        <v/>
      </c>
      <c r="I384" s="183">
        <v>703</v>
      </c>
      <c r="J384" s="184">
        <v>510</v>
      </c>
      <c r="K384" s="184">
        <v>145</v>
      </c>
      <c r="L384" s="172">
        <f t="shared" si="40"/>
        <v>0.28431372549019607</v>
      </c>
      <c r="M384" s="184">
        <v>5</v>
      </c>
      <c r="N384" s="184">
        <v>195</v>
      </c>
      <c r="O384" s="174">
        <f t="shared" si="41"/>
        <v>0.27464788732394368</v>
      </c>
      <c r="P384" s="175">
        <f t="shared" si="42"/>
        <v>703</v>
      </c>
      <c r="Q384" s="176">
        <f t="shared" si="43"/>
        <v>515</v>
      </c>
      <c r="R384" s="176">
        <f t="shared" si="44"/>
        <v>195</v>
      </c>
      <c r="S384" s="177">
        <f t="shared" si="45"/>
        <v>0.27464788732394368</v>
      </c>
      <c r="T384" s="118"/>
    </row>
    <row r="385" spans="1:20" x14ac:dyDescent="0.25">
      <c r="A385" s="19" t="s">
        <v>460</v>
      </c>
      <c r="B385" s="20" t="s">
        <v>8</v>
      </c>
      <c r="C385" s="21" t="s">
        <v>9</v>
      </c>
      <c r="D385" s="183">
        <v>0</v>
      </c>
      <c r="E385" s="184">
        <v>0</v>
      </c>
      <c r="F385" s="184">
        <v>0</v>
      </c>
      <c r="G385" s="184">
        <v>0</v>
      </c>
      <c r="H385" s="169" t="str">
        <f t="shared" si="39"/>
        <v/>
      </c>
      <c r="I385" s="183">
        <v>5</v>
      </c>
      <c r="J385" s="184">
        <v>5</v>
      </c>
      <c r="K385" s="184">
        <v>0</v>
      </c>
      <c r="L385" s="172">
        <f t="shared" si="40"/>
        <v>0</v>
      </c>
      <c r="M385" s="184">
        <v>0</v>
      </c>
      <c r="N385" s="184">
        <v>0</v>
      </c>
      <c r="O385" s="174">
        <f t="shared" si="41"/>
        <v>0</v>
      </c>
      <c r="P385" s="175">
        <f t="shared" si="42"/>
        <v>5</v>
      </c>
      <c r="Q385" s="176">
        <f t="shared" si="43"/>
        <v>5</v>
      </c>
      <c r="R385" s="176" t="str">
        <f t="shared" si="44"/>
        <v/>
      </c>
      <c r="S385" s="177" t="str">
        <f t="shared" si="45"/>
        <v/>
      </c>
      <c r="T385" s="118"/>
    </row>
    <row r="386" spans="1:20" x14ac:dyDescent="0.25">
      <c r="A386" s="19" t="s">
        <v>460</v>
      </c>
      <c r="B386" s="20" t="s">
        <v>10</v>
      </c>
      <c r="C386" s="21" t="s">
        <v>11</v>
      </c>
      <c r="D386" s="183">
        <v>0</v>
      </c>
      <c r="E386" s="184">
        <v>0</v>
      </c>
      <c r="F386" s="184">
        <v>0</v>
      </c>
      <c r="G386" s="184">
        <v>0</v>
      </c>
      <c r="H386" s="169" t="str">
        <f t="shared" ref="H386:H449" si="46">IF((E386+G386)&lt;&gt;0,G386/(E386+G386),"")</f>
        <v/>
      </c>
      <c r="I386" s="183">
        <v>376</v>
      </c>
      <c r="J386" s="184">
        <v>312</v>
      </c>
      <c r="K386" s="184">
        <v>78</v>
      </c>
      <c r="L386" s="172">
        <f t="shared" ref="L386:L449" si="47">IF(J386&lt;&gt;0,K386/J386,"")</f>
        <v>0.25</v>
      </c>
      <c r="M386" s="184">
        <v>2</v>
      </c>
      <c r="N386" s="184">
        <v>55</v>
      </c>
      <c r="O386" s="174">
        <f t="shared" ref="O386:O449" si="48">IF((J386+M386+N386)&lt;&gt;0,N386/(J386+M386+N386),"")</f>
        <v>0.14905149051490515</v>
      </c>
      <c r="P386" s="175">
        <f t="shared" si="42"/>
        <v>376</v>
      </c>
      <c r="Q386" s="176">
        <f t="shared" si="43"/>
        <v>314</v>
      </c>
      <c r="R386" s="176">
        <f t="shared" si="44"/>
        <v>55</v>
      </c>
      <c r="S386" s="177">
        <f t="shared" si="45"/>
        <v>0.14905149051490515</v>
      </c>
      <c r="T386" s="118"/>
    </row>
    <row r="387" spans="1:20" x14ac:dyDescent="0.25">
      <c r="A387" s="19" t="s">
        <v>460</v>
      </c>
      <c r="B387" s="20" t="s">
        <v>59</v>
      </c>
      <c r="C387" s="21" t="s">
        <v>60</v>
      </c>
      <c r="D387" s="183">
        <v>0</v>
      </c>
      <c r="E387" s="184">
        <v>0</v>
      </c>
      <c r="F387" s="184">
        <v>0</v>
      </c>
      <c r="G387" s="184">
        <v>0</v>
      </c>
      <c r="H387" s="169" t="str">
        <f t="shared" si="46"/>
        <v/>
      </c>
      <c r="I387" s="183">
        <v>2</v>
      </c>
      <c r="J387" s="184">
        <v>2</v>
      </c>
      <c r="K387" s="184">
        <v>2</v>
      </c>
      <c r="L387" s="172">
        <f t="shared" si="47"/>
        <v>1</v>
      </c>
      <c r="M387" s="184">
        <v>0</v>
      </c>
      <c r="N387" s="184">
        <v>0</v>
      </c>
      <c r="O387" s="174">
        <f t="shared" si="48"/>
        <v>0</v>
      </c>
      <c r="P387" s="175">
        <f t="shared" ref="P387:P450" si="49">IF(SUM(D387,I387)&gt;0,SUM(D387,I387),"")</f>
        <v>2</v>
      </c>
      <c r="Q387" s="176">
        <f t="shared" ref="Q387:Q450" si="50">IF(SUM(E387,J387, M387)&gt;0,SUM(E387,J387, M387),"")</f>
        <v>2</v>
      </c>
      <c r="R387" s="176" t="str">
        <f t="shared" ref="R387:R450" si="51">IF(SUM(G387,N387)&gt;0,SUM(G387,N387),"")</f>
        <v/>
      </c>
      <c r="S387" s="177" t="str">
        <f t="shared" ref="S387:S450" si="52">IFERROR(IF((Q387+R387)&lt;&gt;0,R387/(Q387+R387),""),"")</f>
        <v/>
      </c>
      <c r="T387" s="118"/>
    </row>
    <row r="388" spans="1:20" x14ac:dyDescent="0.25">
      <c r="A388" s="19" t="s">
        <v>460</v>
      </c>
      <c r="B388" s="20" t="s">
        <v>70</v>
      </c>
      <c r="C388" s="21" t="s">
        <v>73</v>
      </c>
      <c r="D388" s="183">
        <v>0</v>
      </c>
      <c r="E388" s="184">
        <v>0</v>
      </c>
      <c r="F388" s="184">
        <v>0</v>
      </c>
      <c r="G388" s="184">
        <v>0</v>
      </c>
      <c r="H388" s="169" t="str">
        <f t="shared" si="46"/>
        <v/>
      </c>
      <c r="I388" s="183">
        <v>5</v>
      </c>
      <c r="J388" s="184">
        <v>0</v>
      </c>
      <c r="K388" s="184">
        <v>0</v>
      </c>
      <c r="L388" s="172" t="str">
        <f t="shared" si="47"/>
        <v/>
      </c>
      <c r="M388" s="184">
        <v>5</v>
      </c>
      <c r="N388" s="184">
        <v>0</v>
      </c>
      <c r="O388" s="174">
        <f t="shared" si="48"/>
        <v>0</v>
      </c>
      <c r="P388" s="175">
        <f t="shared" si="49"/>
        <v>5</v>
      </c>
      <c r="Q388" s="176">
        <f t="shared" si="50"/>
        <v>5</v>
      </c>
      <c r="R388" s="176" t="str">
        <f t="shared" si="51"/>
        <v/>
      </c>
      <c r="S388" s="177" t="str">
        <f t="shared" si="52"/>
        <v/>
      </c>
      <c r="T388" s="118"/>
    </row>
    <row r="389" spans="1:20" x14ac:dyDescent="0.25">
      <c r="A389" s="19" t="s">
        <v>460</v>
      </c>
      <c r="B389" s="20" t="s">
        <v>82</v>
      </c>
      <c r="C389" s="21" t="s">
        <v>83</v>
      </c>
      <c r="D389" s="183">
        <v>0</v>
      </c>
      <c r="E389" s="184">
        <v>0</v>
      </c>
      <c r="F389" s="184">
        <v>0</v>
      </c>
      <c r="G389" s="184">
        <v>0</v>
      </c>
      <c r="H389" s="169" t="str">
        <f t="shared" si="46"/>
        <v/>
      </c>
      <c r="I389" s="183">
        <v>3</v>
      </c>
      <c r="J389" s="184">
        <v>3</v>
      </c>
      <c r="K389" s="184">
        <v>2</v>
      </c>
      <c r="L389" s="172">
        <f t="shared" si="47"/>
        <v>0.66666666666666663</v>
      </c>
      <c r="M389" s="184">
        <v>0</v>
      </c>
      <c r="N389" s="184">
        <v>0</v>
      </c>
      <c r="O389" s="174">
        <f t="shared" si="48"/>
        <v>0</v>
      </c>
      <c r="P389" s="175">
        <f t="shared" si="49"/>
        <v>3</v>
      </c>
      <c r="Q389" s="176">
        <f t="shared" si="50"/>
        <v>3</v>
      </c>
      <c r="R389" s="176" t="str">
        <f t="shared" si="51"/>
        <v/>
      </c>
      <c r="S389" s="177" t="str">
        <f t="shared" si="52"/>
        <v/>
      </c>
      <c r="T389" s="118"/>
    </row>
    <row r="390" spans="1:20" x14ac:dyDescent="0.25">
      <c r="A390" s="19" t="s">
        <v>460</v>
      </c>
      <c r="B390" s="20" t="s">
        <v>84</v>
      </c>
      <c r="C390" s="21" t="s">
        <v>85</v>
      </c>
      <c r="D390" s="183">
        <v>0</v>
      </c>
      <c r="E390" s="184">
        <v>0</v>
      </c>
      <c r="F390" s="184">
        <v>0</v>
      </c>
      <c r="G390" s="184">
        <v>0</v>
      </c>
      <c r="H390" s="169" t="str">
        <f t="shared" si="46"/>
        <v/>
      </c>
      <c r="I390" s="183">
        <v>11441</v>
      </c>
      <c r="J390" s="184">
        <v>11047</v>
      </c>
      <c r="K390" s="184">
        <v>577</v>
      </c>
      <c r="L390" s="172">
        <f t="shared" si="47"/>
        <v>5.223137503394587E-2</v>
      </c>
      <c r="M390" s="184">
        <v>15</v>
      </c>
      <c r="N390" s="184">
        <v>464</v>
      </c>
      <c r="O390" s="174">
        <f t="shared" si="48"/>
        <v>4.025681068887732E-2</v>
      </c>
      <c r="P390" s="175">
        <f t="shared" si="49"/>
        <v>11441</v>
      </c>
      <c r="Q390" s="176">
        <f t="shared" si="50"/>
        <v>11062</v>
      </c>
      <c r="R390" s="176">
        <f t="shared" si="51"/>
        <v>464</v>
      </c>
      <c r="S390" s="177">
        <f t="shared" si="52"/>
        <v>4.025681068887732E-2</v>
      </c>
      <c r="T390" s="118"/>
    </row>
    <row r="391" spans="1:20" x14ac:dyDescent="0.25">
      <c r="A391" s="19" t="s">
        <v>460</v>
      </c>
      <c r="B391" s="20" t="s">
        <v>84</v>
      </c>
      <c r="C391" s="21" t="s">
        <v>89</v>
      </c>
      <c r="D391" s="183">
        <v>0</v>
      </c>
      <c r="E391" s="184">
        <v>0</v>
      </c>
      <c r="F391" s="184">
        <v>0</v>
      </c>
      <c r="G391" s="184">
        <v>0</v>
      </c>
      <c r="H391" s="169" t="str">
        <f t="shared" si="46"/>
        <v/>
      </c>
      <c r="I391" s="183">
        <v>8871</v>
      </c>
      <c r="J391" s="184">
        <v>8906</v>
      </c>
      <c r="K391" s="184">
        <v>1276</v>
      </c>
      <c r="L391" s="172">
        <f t="shared" si="47"/>
        <v>0.1432741971704469</v>
      </c>
      <c r="M391" s="184">
        <v>4</v>
      </c>
      <c r="N391" s="184">
        <v>188</v>
      </c>
      <c r="O391" s="174">
        <f t="shared" si="48"/>
        <v>2.0663882171905915E-2</v>
      </c>
      <c r="P391" s="175">
        <f t="shared" si="49"/>
        <v>8871</v>
      </c>
      <c r="Q391" s="176">
        <f t="shared" si="50"/>
        <v>8910</v>
      </c>
      <c r="R391" s="176">
        <f t="shared" si="51"/>
        <v>188</v>
      </c>
      <c r="S391" s="177">
        <f t="shared" si="52"/>
        <v>2.0663882171905915E-2</v>
      </c>
      <c r="T391" s="118"/>
    </row>
    <row r="392" spans="1:20" x14ac:dyDescent="0.25">
      <c r="A392" s="19" t="s">
        <v>460</v>
      </c>
      <c r="B392" s="20" t="s">
        <v>110</v>
      </c>
      <c r="C392" s="21" t="s">
        <v>111</v>
      </c>
      <c r="D392" s="183">
        <v>0</v>
      </c>
      <c r="E392" s="184">
        <v>0</v>
      </c>
      <c r="F392" s="184">
        <v>0</v>
      </c>
      <c r="G392" s="184">
        <v>0</v>
      </c>
      <c r="H392" s="169" t="str">
        <f t="shared" si="46"/>
        <v/>
      </c>
      <c r="I392" s="183">
        <v>383</v>
      </c>
      <c r="J392" s="184">
        <v>240</v>
      </c>
      <c r="K392" s="184">
        <v>52</v>
      </c>
      <c r="L392" s="172">
        <f t="shared" si="47"/>
        <v>0.21666666666666667</v>
      </c>
      <c r="M392" s="184">
        <v>16</v>
      </c>
      <c r="N392" s="184">
        <v>125</v>
      </c>
      <c r="O392" s="174">
        <f t="shared" si="48"/>
        <v>0.32808398950131235</v>
      </c>
      <c r="P392" s="175">
        <f t="shared" si="49"/>
        <v>383</v>
      </c>
      <c r="Q392" s="176">
        <f t="shared" si="50"/>
        <v>256</v>
      </c>
      <c r="R392" s="176">
        <f t="shared" si="51"/>
        <v>125</v>
      </c>
      <c r="S392" s="177">
        <f t="shared" si="52"/>
        <v>0.32808398950131235</v>
      </c>
      <c r="T392" s="118"/>
    </row>
    <row r="393" spans="1:20" x14ac:dyDescent="0.25">
      <c r="A393" s="19" t="s">
        <v>460</v>
      </c>
      <c r="B393" s="20" t="s">
        <v>121</v>
      </c>
      <c r="C393" s="21" t="s">
        <v>123</v>
      </c>
      <c r="D393" s="183">
        <v>0</v>
      </c>
      <c r="E393" s="184">
        <v>0</v>
      </c>
      <c r="F393" s="184">
        <v>0</v>
      </c>
      <c r="G393" s="184">
        <v>0</v>
      </c>
      <c r="H393" s="169" t="str">
        <f t="shared" si="46"/>
        <v/>
      </c>
      <c r="I393" s="183">
        <v>927</v>
      </c>
      <c r="J393" s="184">
        <v>661</v>
      </c>
      <c r="K393" s="184">
        <v>248</v>
      </c>
      <c r="L393" s="172">
        <f t="shared" si="47"/>
        <v>0.37518910741301059</v>
      </c>
      <c r="M393" s="184">
        <v>5</v>
      </c>
      <c r="N393" s="184">
        <v>271</v>
      </c>
      <c r="O393" s="174">
        <f t="shared" si="48"/>
        <v>0.28922091782283887</v>
      </c>
      <c r="P393" s="175">
        <f t="shared" si="49"/>
        <v>927</v>
      </c>
      <c r="Q393" s="176">
        <f t="shared" si="50"/>
        <v>666</v>
      </c>
      <c r="R393" s="176">
        <f t="shared" si="51"/>
        <v>271</v>
      </c>
      <c r="S393" s="177">
        <f t="shared" si="52"/>
        <v>0.28922091782283887</v>
      </c>
      <c r="T393" s="118"/>
    </row>
    <row r="394" spans="1:20" x14ac:dyDescent="0.25">
      <c r="A394" s="19" t="s">
        <v>460</v>
      </c>
      <c r="B394" s="20" t="s">
        <v>132</v>
      </c>
      <c r="C394" s="21" t="s">
        <v>133</v>
      </c>
      <c r="D394" s="183">
        <v>0</v>
      </c>
      <c r="E394" s="184">
        <v>0</v>
      </c>
      <c r="F394" s="184">
        <v>0</v>
      </c>
      <c r="G394" s="184">
        <v>0</v>
      </c>
      <c r="H394" s="169" t="str">
        <f t="shared" si="46"/>
        <v/>
      </c>
      <c r="I394" s="183">
        <v>324</v>
      </c>
      <c r="J394" s="184">
        <v>214</v>
      </c>
      <c r="K394" s="184">
        <v>1</v>
      </c>
      <c r="L394" s="172">
        <f t="shared" si="47"/>
        <v>4.6728971962616819E-3</v>
      </c>
      <c r="M394" s="184">
        <v>0</v>
      </c>
      <c r="N394" s="184">
        <v>101</v>
      </c>
      <c r="O394" s="174">
        <f t="shared" si="48"/>
        <v>0.32063492063492066</v>
      </c>
      <c r="P394" s="175">
        <f t="shared" si="49"/>
        <v>324</v>
      </c>
      <c r="Q394" s="176">
        <f t="shared" si="50"/>
        <v>214</v>
      </c>
      <c r="R394" s="176">
        <f t="shared" si="51"/>
        <v>101</v>
      </c>
      <c r="S394" s="177">
        <f t="shared" si="52"/>
        <v>0.32063492063492066</v>
      </c>
      <c r="T394" s="118"/>
    </row>
    <row r="395" spans="1:20" x14ac:dyDescent="0.25">
      <c r="A395" s="19" t="s">
        <v>460</v>
      </c>
      <c r="B395" s="20" t="s">
        <v>143</v>
      </c>
      <c r="C395" s="21" t="s">
        <v>144</v>
      </c>
      <c r="D395" s="183">
        <v>0</v>
      </c>
      <c r="E395" s="184">
        <v>0</v>
      </c>
      <c r="F395" s="184">
        <v>0</v>
      </c>
      <c r="G395" s="184">
        <v>0</v>
      </c>
      <c r="H395" s="169" t="str">
        <f t="shared" si="46"/>
        <v/>
      </c>
      <c r="I395" s="183">
        <v>1</v>
      </c>
      <c r="J395" s="184">
        <v>1</v>
      </c>
      <c r="K395" s="184">
        <v>1</v>
      </c>
      <c r="L395" s="172">
        <f t="shared" si="47"/>
        <v>1</v>
      </c>
      <c r="M395" s="184">
        <v>0</v>
      </c>
      <c r="N395" s="184">
        <v>0</v>
      </c>
      <c r="O395" s="174">
        <f t="shared" si="48"/>
        <v>0</v>
      </c>
      <c r="P395" s="175">
        <f t="shared" si="49"/>
        <v>1</v>
      </c>
      <c r="Q395" s="176">
        <f t="shared" si="50"/>
        <v>1</v>
      </c>
      <c r="R395" s="176" t="str">
        <f t="shared" si="51"/>
        <v/>
      </c>
      <c r="S395" s="177" t="str">
        <f t="shared" si="52"/>
        <v/>
      </c>
      <c r="T395" s="118"/>
    </row>
    <row r="396" spans="1:20" ht="30" x14ac:dyDescent="0.25">
      <c r="A396" s="19" t="s">
        <v>460</v>
      </c>
      <c r="B396" s="20" t="s">
        <v>165</v>
      </c>
      <c r="C396" s="21" t="s">
        <v>166</v>
      </c>
      <c r="D396" s="183">
        <v>1</v>
      </c>
      <c r="E396" s="184">
        <v>0</v>
      </c>
      <c r="F396" s="184">
        <v>0</v>
      </c>
      <c r="G396" s="184">
        <v>0</v>
      </c>
      <c r="H396" s="169" t="str">
        <f t="shared" si="46"/>
        <v/>
      </c>
      <c r="I396" s="183">
        <v>1624</v>
      </c>
      <c r="J396" s="184">
        <v>1566</v>
      </c>
      <c r="K396" s="184">
        <v>109</v>
      </c>
      <c r="L396" s="172">
        <f t="shared" si="47"/>
        <v>6.9604086845466151E-2</v>
      </c>
      <c r="M396" s="184">
        <v>0</v>
      </c>
      <c r="N396" s="184">
        <v>58</v>
      </c>
      <c r="O396" s="174">
        <f t="shared" si="48"/>
        <v>3.5714285714285712E-2</v>
      </c>
      <c r="P396" s="175">
        <f t="shared" si="49"/>
        <v>1625</v>
      </c>
      <c r="Q396" s="176">
        <f t="shared" si="50"/>
        <v>1566</v>
      </c>
      <c r="R396" s="176">
        <f t="shared" si="51"/>
        <v>58</v>
      </c>
      <c r="S396" s="177">
        <f t="shared" si="52"/>
        <v>3.5714285714285712E-2</v>
      </c>
      <c r="T396" s="118"/>
    </row>
    <row r="397" spans="1:20" x14ac:dyDescent="0.25">
      <c r="A397" s="19" t="s">
        <v>460</v>
      </c>
      <c r="B397" s="20" t="s">
        <v>169</v>
      </c>
      <c r="C397" s="21" t="s">
        <v>175</v>
      </c>
      <c r="D397" s="183">
        <v>0</v>
      </c>
      <c r="E397" s="184">
        <v>0</v>
      </c>
      <c r="F397" s="184">
        <v>0</v>
      </c>
      <c r="G397" s="184">
        <v>0</v>
      </c>
      <c r="H397" s="169" t="str">
        <f t="shared" si="46"/>
        <v/>
      </c>
      <c r="I397" s="183">
        <v>17564</v>
      </c>
      <c r="J397" s="184">
        <v>15132</v>
      </c>
      <c r="K397" s="184">
        <v>1799</v>
      </c>
      <c r="L397" s="172">
        <f t="shared" si="47"/>
        <v>0.11888712661908538</v>
      </c>
      <c r="M397" s="184">
        <v>4</v>
      </c>
      <c r="N397" s="184">
        <v>2450</v>
      </c>
      <c r="O397" s="174">
        <f t="shared" si="48"/>
        <v>0.13931536449448426</v>
      </c>
      <c r="P397" s="175">
        <f t="shared" si="49"/>
        <v>17564</v>
      </c>
      <c r="Q397" s="176">
        <f t="shared" si="50"/>
        <v>15136</v>
      </c>
      <c r="R397" s="176">
        <f t="shared" si="51"/>
        <v>2450</v>
      </c>
      <c r="S397" s="177">
        <f t="shared" si="52"/>
        <v>0.13931536449448426</v>
      </c>
      <c r="T397" s="118"/>
    </row>
    <row r="398" spans="1:20" x14ac:dyDescent="0.25">
      <c r="A398" s="19" t="s">
        <v>460</v>
      </c>
      <c r="B398" s="20" t="s">
        <v>176</v>
      </c>
      <c r="C398" s="21" t="s">
        <v>177</v>
      </c>
      <c r="D398" s="183">
        <v>0</v>
      </c>
      <c r="E398" s="184">
        <v>0</v>
      </c>
      <c r="F398" s="184">
        <v>0</v>
      </c>
      <c r="G398" s="184">
        <v>0</v>
      </c>
      <c r="H398" s="169" t="str">
        <f t="shared" si="46"/>
        <v/>
      </c>
      <c r="I398" s="183">
        <v>2725</v>
      </c>
      <c r="J398" s="184">
        <v>2568</v>
      </c>
      <c r="K398" s="184">
        <v>838</v>
      </c>
      <c r="L398" s="172">
        <f t="shared" si="47"/>
        <v>0.32632398753894082</v>
      </c>
      <c r="M398" s="184">
        <v>13</v>
      </c>
      <c r="N398" s="184">
        <v>122</v>
      </c>
      <c r="O398" s="174">
        <f t="shared" si="48"/>
        <v>4.5135035146133928E-2</v>
      </c>
      <c r="P398" s="175">
        <f t="shared" si="49"/>
        <v>2725</v>
      </c>
      <c r="Q398" s="176">
        <f t="shared" si="50"/>
        <v>2581</v>
      </c>
      <c r="R398" s="176">
        <f t="shared" si="51"/>
        <v>122</v>
      </c>
      <c r="S398" s="177">
        <f t="shared" si="52"/>
        <v>4.5135035146133928E-2</v>
      </c>
      <c r="T398" s="118"/>
    </row>
    <row r="399" spans="1:20" x14ac:dyDescent="0.25">
      <c r="A399" s="19" t="s">
        <v>460</v>
      </c>
      <c r="B399" s="20" t="s">
        <v>178</v>
      </c>
      <c r="C399" s="21" t="s">
        <v>179</v>
      </c>
      <c r="D399" s="183">
        <v>0</v>
      </c>
      <c r="E399" s="184">
        <v>0</v>
      </c>
      <c r="F399" s="184">
        <v>0</v>
      </c>
      <c r="G399" s="184">
        <v>0</v>
      </c>
      <c r="H399" s="169" t="str">
        <f t="shared" si="46"/>
        <v/>
      </c>
      <c r="I399" s="183">
        <v>1696</v>
      </c>
      <c r="J399" s="184">
        <v>1262</v>
      </c>
      <c r="K399" s="184">
        <v>98</v>
      </c>
      <c r="L399" s="172">
        <f t="shared" si="47"/>
        <v>7.7654516640253565E-2</v>
      </c>
      <c r="M399" s="184">
        <v>12</v>
      </c>
      <c r="N399" s="184">
        <v>449</v>
      </c>
      <c r="O399" s="174">
        <f t="shared" si="48"/>
        <v>0.26059199071387118</v>
      </c>
      <c r="P399" s="175">
        <f t="shared" si="49"/>
        <v>1696</v>
      </c>
      <c r="Q399" s="176">
        <f t="shared" si="50"/>
        <v>1274</v>
      </c>
      <c r="R399" s="176">
        <f t="shared" si="51"/>
        <v>449</v>
      </c>
      <c r="S399" s="177">
        <f t="shared" si="52"/>
        <v>0.26059199071387118</v>
      </c>
      <c r="T399" s="118"/>
    </row>
    <row r="400" spans="1:20" x14ac:dyDescent="0.25">
      <c r="A400" s="19" t="s">
        <v>460</v>
      </c>
      <c r="B400" s="20" t="s">
        <v>183</v>
      </c>
      <c r="C400" s="21" t="s">
        <v>184</v>
      </c>
      <c r="D400" s="183">
        <v>2</v>
      </c>
      <c r="E400" s="184">
        <v>0</v>
      </c>
      <c r="F400" s="184">
        <v>0</v>
      </c>
      <c r="G400" s="184">
        <v>0</v>
      </c>
      <c r="H400" s="169" t="str">
        <f t="shared" si="46"/>
        <v/>
      </c>
      <c r="I400" s="183">
        <v>758</v>
      </c>
      <c r="J400" s="184">
        <v>693</v>
      </c>
      <c r="K400" s="184">
        <v>305</v>
      </c>
      <c r="L400" s="172">
        <f t="shared" si="47"/>
        <v>0.44011544011544013</v>
      </c>
      <c r="M400" s="184">
        <v>0</v>
      </c>
      <c r="N400" s="184">
        <v>70</v>
      </c>
      <c r="O400" s="174">
        <f t="shared" si="48"/>
        <v>9.1743119266055051E-2</v>
      </c>
      <c r="P400" s="175">
        <f t="shared" si="49"/>
        <v>760</v>
      </c>
      <c r="Q400" s="176">
        <f t="shared" si="50"/>
        <v>693</v>
      </c>
      <c r="R400" s="176">
        <f t="shared" si="51"/>
        <v>70</v>
      </c>
      <c r="S400" s="177">
        <f t="shared" si="52"/>
        <v>9.1743119266055051E-2</v>
      </c>
      <c r="T400" s="118"/>
    </row>
    <row r="401" spans="1:20" x14ac:dyDescent="0.25">
      <c r="A401" s="19" t="s">
        <v>460</v>
      </c>
      <c r="B401" s="20" t="s">
        <v>185</v>
      </c>
      <c r="C401" s="21" t="s">
        <v>188</v>
      </c>
      <c r="D401" s="183">
        <v>0</v>
      </c>
      <c r="E401" s="184">
        <v>0</v>
      </c>
      <c r="F401" s="184">
        <v>0</v>
      </c>
      <c r="G401" s="184">
        <v>0</v>
      </c>
      <c r="H401" s="169" t="str">
        <f t="shared" si="46"/>
        <v/>
      </c>
      <c r="I401" s="183">
        <v>243</v>
      </c>
      <c r="J401" s="184">
        <v>191</v>
      </c>
      <c r="K401" s="184">
        <v>26</v>
      </c>
      <c r="L401" s="172">
        <f t="shared" si="47"/>
        <v>0.13612565445026178</v>
      </c>
      <c r="M401" s="184">
        <v>25</v>
      </c>
      <c r="N401" s="184">
        <v>23</v>
      </c>
      <c r="O401" s="174">
        <f t="shared" si="48"/>
        <v>9.6234309623430964E-2</v>
      </c>
      <c r="P401" s="175">
        <f t="shared" si="49"/>
        <v>243</v>
      </c>
      <c r="Q401" s="176">
        <f t="shared" si="50"/>
        <v>216</v>
      </c>
      <c r="R401" s="176">
        <f t="shared" si="51"/>
        <v>23</v>
      </c>
      <c r="S401" s="177">
        <f t="shared" si="52"/>
        <v>9.6234309623430964E-2</v>
      </c>
      <c r="T401" s="118"/>
    </row>
    <row r="402" spans="1:20" x14ac:dyDescent="0.25">
      <c r="A402" s="19" t="s">
        <v>460</v>
      </c>
      <c r="B402" s="20" t="s">
        <v>195</v>
      </c>
      <c r="C402" s="21" t="s">
        <v>197</v>
      </c>
      <c r="D402" s="183">
        <v>0</v>
      </c>
      <c r="E402" s="184">
        <v>0</v>
      </c>
      <c r="F402" s="184">
        <v>0</v>
      </c>
      <c r="G402" s="184">
        <v>0</v>
      </c>
      <c r="H402" s="169" t="str">
        <f t="shared" si="46"/>
        <v/>
      </c>
      <c r="I402" s="183">
        <v>366</v>
      </c>
      <c r="J402" s="184">
        <v>348</v>
      </c>
      <c r="K402" s="184">
        <v>3</v>
      </c>
      <c r="L402" s="172">
        <f t="shared" si="47"/>
        <v>8.6206896551724137E-3</v>
      </c>
      <c r="M402" s="184">
        <v>0</v>
      </c>
      <c r="N402" s="184">
        <v>11</v>
      </c>
      <c r="O402" s="174">
        <f t="shared" si="48"/>
        <v>3.0640668523676879E-2</v>
      </c>
      <c r="P402" s="175">
        <f t="shared" si="49"/>
        <v>366</v>
      </c>
      <c r="Q402" s="176">
        <f t="shared" si="50"/>
        <v>348</v>
      </c>
      <c r="R402" s="176">
        <f t="shared" si="51"/>
        <v>11</v>
      </c>
      <c r="S402" s="177">
        <f t="shared" si="52"/>
        <v>3.0640668523676879E-2</v>
      </c>
      <c r="T402" s="118"/>
    </row>
    <row r="403" spans="1:20" x14ac:dyDescent="0.25">
      <c r="A403" s="19" t="s">
        <v>460</v>
      </c>
      <c r="B403" s="20" t="s">
        <v>200</v>
      </c>
      <c r="C403" s="21" t="s">
        <v>202</v>
      </c>
      <c r="D403" s="183">
        <v>0</v>
      </c>
      <c r="E403" s="184">
        <v>0</v>
      </c>
      <c r="F403" s="184">
        <v>0</v>
      </c>
      <c r="G403" s="184">
        <v>0</v>
      </c>
      <c r="H403" s="169" t="str">
        <f t="shared" si="46"/>
        <v/>
      </c>
      <c r="I403" s="183">
        <v>1924</v>
      </c>
      <c r="J403" s="184">
        <v>1508</v>
      </c>
      <c r="K403" s="184">
        <v>260</v>
      </c>
      <c r="L403" s="172">
        <f t="shared" si="47"/>
        <v>0.17241379310344829</v>
      </c>
      <c r="M403" s="184">
        <v>8</v>
      </c>
      <c r="N403" s="184">
        <v>392</v>
      </c>
      <c r="O403" s="174">
        <f t="shared" si="48"/>
        <v>0.20545073375262055</v>
      </c>
      <c r="P403" s="175">
        <f t="shared" si="49"/>
        <v>1924</v>
      </c>
      <c r="Q403" s="176">
        <f t="shared" si="50"/>
        <v>1516</v>
      </c>
      <c r="R403" s="176">
        <f t="shared" si="51"/>
        <v>392</v>
      </c>
      <c r="S403" s="177">
        <f t="shared" si="52"/>
        <v>0.20545073375262055</v>
      </c>
      <c r="T403" s="118"/>
    </row>
    <row r="404" spans="1:20" x14ac:dyDescent="0.25">
      <c r="A404" s="19" t="s">
        <v>460</v>
      </c>
      <c r="B404" s="20" t="s">
        <v>203</v>
      </c>
      <c r="C404" s="21" t="s">
        <v>204</v>
      </c>
      <c r="D404" s="183">
        <v>0</v>
      </c>
      <c r="E404" s="184">
        <v>0</v>
      </c>
      <c r="F404" s="184">
        <v>0</v>
      </c>
      <c r="G404" s="184">
        <v>0</v>
      </c>
      <c r="H404" s="169" t="str">
        <f t="shared" si="46"/>
        <v/>
      </c>
      <c r="I404" s="183">
        <v>1023</v>
      </c>
      <c r="J404" s="184">
        <v>689</v>
      </c>
      <c r="K404" s="184">
        <v>43</v>
      </c>
      <c r="L404" s="172">
        <f t="shared" si="47"/>
        <v>6.2409288824383166E-2</v>
      </c>
      <c r="M404" s="184">
        <v>17</v>
      </c>
      <c r="N404" s="184">
        <v>331</v>
      </c>
      <c r="O404" s="174">
        <f t="shared" si="48"/>
        <v>0.31918997107039537</v>
      </c>
      <c r="P404" s="175">
        <f t="shared" si="49"/>
        <v>1023</v>
      </c>
      <c r="Q404" s="176">
        <f t="shared" si="50"/>
        <v>706</v>
      </c>
      <c r="R404" s="176">
        <f t="shared" si="51"/>
        <v>331</v>
      </c>
      <c r="S404" s="177">
        <f t="shared" si="52"/>
        <v>0.31918997107039537</v>
      </c>
      <c r="T404" s="118"/>
    </row>
    <row r="405" spans="1:20" x14ac:dyDescent="0.25">
      <c r="A405" s="19" t="s">
        <v>460</v>
      </c>
      <c r="B405" s="20" t="s">
        <v>205</v>
      </c>
      <c r="C405" s="21" t="s">
        <v>206</v>
      </c>
      <c r="D405" s="183">
        <v>0</v>
      </c>
      <c r="E405" s="184">
        <v>0</v>
      </c>
      <c r="F405" s="184">
        <v>0</v>
      </c>
      <c r="G405" s="184">
        <v>0</v>
      </c>
      <c r="H405" s="169" t="str">
        <f t="shared" si="46"/>
        <v/>
      </c>
      <c r="I405" s="183">
        <v>8</v>
      </c>
      <c r="J405" s="184">
        <v>4</v>
      </c>
      <c r="K405" s="184">
        <v>3</v>
      </c>
      <c r="L405" s="172">
        <f t="shared" si="47"/>
        <v>0.75</v>
      </c>
      <c r="M405" s="184">
        <v>0</v>
      </c>
      <c r="N405" s="184">
        <v>3</v>
      </c>
      <c r="O405" s="174">
        <f t="shared" si="48"/>
        <v>0.42857142857142855</v>
      </c>
      <c r="P405" s="175">
        <f t="shared" si="49"/>
        <v>8</v>
      </c>
      <c r="Q405" s="176">
        <f t="shared" si="50"/>
        <v>4</v>
      </c>
      <c r="R405" s="176">
        <f t="shared" si="51"/>
        <v>3</v>
      </c>
      <c r="S405" s="177">
        <f t="shared" si="52"/>
        <v>0.42857142857142855</v>
      </c>
      <c r="T405" s="118"/>
    </row>
    <row r="406" spans="1:20" x14ac:dyDescent="0.25">
      <c r="A406" s="19" t="s">
        <v>460</v>
      </c>
      <c r="B406" s="20" t="s">
        <v>214</v>
      </c>
      <c r="C406" s="21" t="s">
        <v>215</v>
      </c>
      <c r="D406" s="183">
        <v>0</v>
      </c>
      <c r="E406" s="184">
        <v>0</v>
      </c>
      <c r="F406" s="184">
        <v>0</v>
      </c>
      <c r="G406" s="184">
        <v>0</v>
      </c>
      <c r="H406" s="169" t="str">
        <f t="shared" si="46"/>
        <v/>
      </c>
      <c r="I406" s="183">
        <v>203</v>
      </c>
      <c r="J406" s="184">
        <v>163</v>
      </c>
      <c r="K406" s="184">
        <v>71</v>
      </c>
      <c r="L406" s="172">
        <f t="shared" si="47"/>
        <v>0.43558282208588955</v>
      </c>
      <c r="M406" s="184">
        <v>2</v>
      </c>
      <c r="N406" s="184">
        <v>29</v>
      </c>
      <c r="O406" s="174">
        <f t="shared" si="48"/>
        <v>0.14948453608247422</v>
      </c>
      <c r="P406" s="175">
        <f t="shared" si="49"/>
        <v>203</v>
      </c>
      <c r="Q406" s="176">
        <f t="shared" si="50"/>
        <v>165</v>
      </c>
      <c r="R406" s="176">
        <f t="shared" si="51"/>
        <v>29</v>
      </c>
      <c r="S406" s="177">
        <f t="shared" si="52"/>
        <v>0.14948453608247422</v>
      </c>
      <c r="T406" s="118"/>
    </row>
    <row r="407" spans="1:20" x14ac:dyDescent="0.25">
      <c r="A407" s="19" t="s">
        <v>460</v>
      </c>
      <c r="B407" s="20" t="s">
        <v>221</v>
      </c>
      <c r="C407" s="21" t="s">
        <v>222</v>
      </c>
      <c r="D407" s="183">
        <v>0</v>
      </c>
      <c r="E407" s="184">
        <v>0</v>
      </c>
      <c r="F407" s="184">
        <v>0</v>
      </c>
      <c r="G407" s="184">
        <v>0</v>
      </c>
      <c r="H407" s="169" t="str">
        <f t="shared" si="46"/>
        <v/>
      </c>
      <c r="I407" s="183">
        <v>2</v>
      </c>
      <c r="J407" s="184">
        <v>0</v>
      </c>
      <c r="K407" s="184">
        <v>0</v>
      </c>
      <c r="L407" s="172" t="str">
        <f t="shared" si="47"/>
        <v/>
      </c>
      <c r="M407" s="184">
        <v>2</v>
      </c>
      <c r="N407" s="184">
        <v>0</v>
      </c>
      <c r="O407" s="174">
        <f t="shared" si="48"/>
        <v>0</v>
      </c>
      <c r="P407" s="175">
        <f t="shared" si="49"/>
        <v>2</v>
      </c>
      <c r="Q407" s="176">
        <f t="shared" si="50"/>
        <v>2</v>
      </c>
      <c r="R407" s="176" t="str">
        <f t="shared" si="51"/>
        <v/>
      </c>
      <c r="S407" s="177" t="str">
        <f t="shared" si="52"/>
        <v/>
      </c>
      <c r="T407" s="118"/>
    </row>
    <row r="408" spans="1:20" x14ac:dyDescent="0.25">
      <c r="A408" s="19" t="s">
        <v>460</v>
      </c>
      <c r="B408" s="20" t="s">
        <v>228</v>
      </c>
      <c r="C408" s="21" t="s">
        <v>229</v>
      </c>
      <c r="D408" s="183">
        <v>0</v>
      </c>
      <c r="E408" s="184">
        <v>0</v>
      </c>
      <c r="F408" s="184">
        <v>0</v>
      </c>
      <c r="G408" s="184">
        <v>0</v>
      </c>
      <c r="H408" s="169" t="str">
        <f t="shared" si="46"/>
        <v/>
      </c>
      <c r="I408" s="183">
        <v>119</v>
      </c>
      <c r="J408" s="184">
        <v>78</v>
      </c>
      <c r="K408" s="184">
        <v>8</v>
      </c>
      <c r="L408" s="172">
        <f t="shared" si="47"/>
        <v>0.10256410256410256</v>
      </c>
      <c r="M408" s="184">
        <v>12</v>
      </c>
      <c r="N408" s="184">
        <v>31</v>
      </c>
      <c r="O408" s="174">
        <f t="shared" si="48"/>
        <v>0.256198347107438</v>
      </c>
      <c r="P408" s="175">
        <f t="shared" si="49"/>
        <v>119</v>
      </c>
      <c r="Q408" s="176">
        <f t="shared" si="50"/>
        <v>90</v>
      </c>
      <c r="R408" s="176">
        <f t="shared" si="51"/>
        <v>31</v>
      </c>
      <c r="S408" s="177">
        <f t="shared" si="52"/>
        <v>0.256198347107438</v>
      </c>
      <c r="T408" s="118"/>
    </row>
    <row r="409" spans="1:20" x14ac:dyDescent="0.25">
      <c r="A409" s="19" t="s">
        <v>460</v>
      </c>
      <c r="B409" s="20" t="s">
        <v>238</v>
      </c>
      <c r="C409" s="21" t="s">
        <v>239</v>
      </c>
      <c r="D409" s="183">
        <v>0</v>
      </c>
      <c r="E409" s="184">
        <v>0</v>
      </c>
      <c r="F409" s="184">
        <v>0</v>
      </c>
      <c r="G409" s="184">
        <v>0</v>
      </c>
      <c r="H409" s="169" t="str">
        <f t="shared" si="46"/>
        <v/>
      </c>
      <c r="I409" s="183">
        <v>29</v>
      </c>
      <c r="J409" s="184">
        <v>22</v>
      </c>
      <c r="K409" s="184">
        <v>5</v>
      </c>
      <c r="L409" s="172">
        <f t="shared" si="47"/>
        <v>0.22727272727272727</v>
      </c>
      <c r="M409" s="184">
        <v>6</v>
      </c>
      <c r="N409" s="184">
        <v>1</v>
      </c>
      <c r="O409" s="174">
        <f t="shared" si="48"/>
        <v>3.4482758620689655E-2</v>
      </c>
      <c r="P409" s="175">
        <f t="shared" si="49"/>
        <v>29</v>
      </c>
      <c r="Q409" s="176">
        <f t="shared" si="50"/>
        <v>28</v>
      </c>
      <c r="R409" s="176">
        <f t="shared" si="51"/>
        <v>1</v>
      </c>
      <c r="S409" s="177">
        <f t="shared" si="52"/>
        <v>3.4482758620689655E-2</v>
      </c>
      <c r="T409" s="118"/>
    </row>
    <row r="410" spans="1:20" x14ac:dyDescent="0.25">
      <c r="A410" s="19" t="s">
        <v>460</v>
      </c>
      <c r="B410" s="20" t="s">
        <v>249</v>
      </c>
      <c r="C410" s="21" t="s">
        <v>251</v>
      </c>
      <c r="D410" s="183">
        <v>0</v>
      </c>
      <c r="E410" s="184">
        <v>0</v>
      </c>
      <c r="F410" s="184">
        <v>0</v>
      </c>
      <c r="G410" s="184">
        <v>0</v>
      </c>
      <c r="H410" s="169" t="str">
        <f t="shared" si="46"/>
        <v/>
      </c>
      <c r="I410" s="183">
        <v>1015</v>
      </c>
      <c r="J410" s="184">
        <v>580</v>
      </c>
      <c r="K410" s="184">
        <v>72</v>
      </c>
      <c r="L410" s="172">
        <f t="shared" si="47"/>
        <v>0.12413793103448276</v>
      </c>
      <c r="M410" s="184">
        <v>5</v>
      </c>
      <c r="N410" s="184">
        <v>407</v>
      </c>
      <c r="O410" s="174">
        <f t="shared" si="48"/>
        <v>0.41028225806451613</v>
      </c>
      <c r="P410" s="175">
        <f t="shared" si="49"/>
        <v>1015</v>
      </c>
      <c r="Q410" s="176">
        <f t="shared" si="50"/>
        <v>585</v>
      </c>
      <c r="R410" s="176">
        <f t="shared" si="51"/>
        <v>407</v>
      </c>
      <c r="S410" s="177">
        <f t="shared" si="52"/>
        <v>0.41028225806451613</v>
      </c>
      <c r="T410" s="118"/>
    </row>
    <row r="411" spans="1:20" x14ac:dyDescent="0.25">
      <c r="A411" s="19" t="s">
        <v>460</v>
      </c>
      <c r="B411" s="20" t="s">
        <v>252</v>
      </c>
      <c r="C411" s="21" t="s">
        <v>254</v>
      </c>
      <c r="D411" s="183">
        <v>0</v>
      </c>
      <c r="E411" s="184">
        <v>0</v>
      </c>
      <c r="F411" s="184">
        <v>0</v>
      </c>
      <c r="G411" s="184">
        <v>0</v>
      </c>
      <c r="H411" s="169" t="str">
        <f t="shared" si="46"/>
        <v/>
      </c>
      <c r="I411" s="183">
        <v>127</v>
      </c>
      <c r="J411" s="184">
        <v>118</v>
      </c>
      <c r="K411" s="184">
        <v>30</v>
      </c>
      <c r="L411" s="172">
        <f t="shared" si="47"/>
        <v>0.25423728813559321</v>
      </c>
      <c r="M411" s="184">
        <v>0</v>
      </c>
      <c r="N411" s="184">
        <v>8</v>
      </c>
      <c r="O411" s="174">
        <f t="shared" si="48"/>
        <v>6.3492063492063489E-2</v>
      </c>
      <c r="P411" s="175">
        <f t="shared" si="49"/>
        <v>127</v>
      </c>
      <c r="Q411" s="176">
        <f t="shared" si="50"/>
        <v>118</v>
      </c>
      <c r="R411" s="176">
        <f t="shared" si="51"/>
        <v>8</v>
      </c>
      <c r="S411" s="177">
        <f t="shared" si="52"/>
        <v>6.3492063492063489E-2</v>
      </c>
      <c r="T411" s="118"/>
    </row>
    <row r="412" spans="1:20" x14ac:dyDescent="0.25">
      <c r="A412" s="19" t="s">
        <v>460</v>
      </c>
      <c r="B412" s="20" t="s">
        <v>257</v>
      </c>
      <c r="C412" s="21" t="s">
        <v>258</v>
      </c>
      <c r="D412" s="183">
        <v>0</v>
      </c>
      <c r="E412" s="184">
        <v>0</v>
      </c>
      <c r="F412" s="184">
        <v>0</v>
      </c>
      <c r="G412" s="184">
        <v>0</v>
      </c>
      <c r="H412" s="169" t="str">
        <f t="shared" si="46"/>
        <v/>
      </c>
      <c r="I412" s="183">
        <v>862</v>
      </c>
      <c r="J412" s="184">
        <v>810</v>
      </c>
      <c r="K412" s="184">
        <v>630</v>
      </c>
      <c r="L412" s="172">
        <f t="shared" si="47"/>
        <v>0.77777777777777779</v>
      </c>
      <c r="M412" s="184">
        <v>8</v>
      </c>
      <c r="N412" s="184">
        <v>30</v>
      </c>
      <c r="O412" s="174">
        <f t="shared" si="48"/>
        <v>3.5377358490566037E-2</v>
      </c>
      <c r="P412" s="175">
        <f t="shared" si="49"/>
        <v>862</v>
      </c>
      <c r="Q412" s="176">
        <f t="shared" si="50"/>
        <v>818</v>
      </c>
      <c r="R412" s="176">
        <f t="shared" si="51"/>
        <v>30</v>
      </c>
      <c r="S412" s="177">
        <f t="shared" si="52"/>
        <v>3.5377358490566037E-2</v>
      </c>
      <c r="T412" s="118"/>
    </row>
    <row r="413" spans="1:20" x14ac:dyDescent="0.25">
      <c r="A413" s="19" t="s">
        <v>460</v>
      </c>
      <c r="B413" s="20" t="s">
        <v>259</v>
      </c>
      <c r="C413" s="21" t="s">
        <v>260</v>
      </c>
      <c r="D413" s="183">
        <v>0</v>
      </c>
      <c r="E413" s="184">
        <v>0</v>
      </c>
      <c r="F413" s="184">
        <v>0</v>
      </c>
      <c r="G413" s="184">
        <v>0</v>
      </c>
      <c r="H413" s="169" t="str">
        <f t="shared" si="46"/>
        <v/>
      </c>
      <c r="I413" s="183">
        <v>799</v>
      </c>
      <c r="J413" s="184">
        <v>640</v>
      </c>
      <c r="K413" s="184">
        <v>10</v>
      </c>
      <c r="L413" s="172">
        <f t="shared" si="47"/>
        <v>1.5625E-2</v>
      </c>
      <c r="M413" s="184">
        <v>1</v>
      </c>
      <c r="N413" s="184">
        <v>152</v>
      </c>
      <c r="O413" s="174">
        <f t="shared" si="48"/>
        <v>0.19167717528373265</v>
      </c>
      <c r="P413" s="175">
        <f t="shared" si="49"/>
        <v>799</v>
      </c>
      <c r="Q413" s="176">
        <f t="shared" si="50"/>
        <v>641</v>
      </c>
      <c r="R413" s="176">
        <f t="shared" si="51"/>
        <v>152</v>
      </c>
      <c r="S413" s="177">
        <f t="shared" si="52"/>
        <v>0.19167717528373265</v>
      </c>
      <c r="T413" s="118"/>
    </row>
    <row r="414" spans="1:20" x14ac:dyDescent="0.25">
      <c r="A414" s="19" t="s">
        <v>460</v>
      </c>
      <c r="B414" s="20" t="s">
        <v>271</v>
      </c>
      <c r="C414" s="21" t="s">
        <v>272</v>
      </c>
      <c r="D414" s="183">
        <v>0</v>
      </c>
      <c r="E414" s="184">
        <v>0</v>
      </c>
      <c r="F414" s="184">
        <v>0</v>
      </c>
      <c r="G414" s="184">
        <v>0</v>
      </c>
      <c r="H414" s="169" t="str">
        <f t="shared" si="46"/>
        <v/>
      </c>
      <c r="I414" s="183">
        <v>1630</v>
      </c>
      <c r="J414" s="184">
        <v>734</v>
      </c>
      <c r="K414" s="184">
        <v>85</v>
      </c>
      <c r="L414" s="172">
        <f t="shared" si="47"/>
        <v>0.11580381471389646</v>
      </c>
      <c r="M414" s="184">
        <v>1</v>
      </c>
      <c r="N414" s="184">
        <v>900</v>
      </c>
      <c r="O414" s="174">
        <f t="shared" si="48"/>
        <v>0.55045871559633031</v>
      </c>
      <c r="P414" s="175">
        <f t="shared" si="49"/>
        <v>1630</v>
      </c>
      <c r="Q414" s="176">
        <f t="shared" si="50"/>
        <v>735</v>
      </c>
      <c r="R414" s="176">
        <f t="shared" si="51"/>
        <v>900</v>
      </c>
      <c r="S414" s="177">
        <f t="shared" si="52"/>
        <v>0.55045871559633031</v>
      </c>
      <c r="T414" s="118"/>
    </row>
    <row r="415" spans="1:20" x14ac:dyDescent="0.25">
      <c r="A415" s="19" t="s">
        <v>460</v>
      </c>
      <c r="B415" s="20" t="s">
        <v>290</v>
      </c>
      <c r="C415" s="21" t="s">
        <v>291</v>
      </c>
      <c r="D415" s="183">
        <v>0</v>
      </c>
      <c r="E415" s="184">
        <v>0</v>
      </c>
      <c r="F415" s="184">
        <v>0</v>
      </c>
      <c r="G415" s="184">
        <v>0</v>
      </c>
      <c r="H415" s="169" t="str">
        <f t="shared" si="46"/>
        <v/>
      </c>
      <c r="I415" s="183">
        <v>30</v>
      </c>
      <c r="J415" s="184">
        <v>26</v>
      </c>
      <c r="K415" s="184">
        <v>7</v>
      </c>
      <c r="L415" s="172">
        <f t="shared" si="47"/>
        <v>0.26923076923076922</v>
      </c>
      <c r="M415" s="184">
        <v>2</v>
      </c>
      <c r="N415" s="184">
        <v>2</v>
      </c>
      <c r="O415" s="174">
        <f t="shared" si="48"/>
        <v>6.6666666666666666E-2</v>
      </c>
      <c r="P415" s="175">
        <f t="shared" si="49"/>
        <v>30</v>
      </c>
      <c r="Q415" s="176">
        <f t="shared" si="50"/>
        <v>28</v>
      </c>
      <c r="R415" s="176">
        <f t="shared" si="51"/>
        <v>2</v>
      </c>
      <c r="S415" s="177">
        <f t="shared" si="52"/>
        <v>6.6666666666666666E-2</v>
      </c>
      <c r="T415" s="118"/>
    </row>
    <row r="416" spans="1:20" x14ac:dyDescent="0.25">
      <c r="A416" s="19" t="s">
        <v>460</v>
      </c>
      <c r="B416" s="20" t="s">
        <v>292</v>
      </c>
      <c r="C416" s="21" t="s">
        <v>293</v>
      </c>
      <c r="D416" s="183">
        <v>0</v>
      </c>
      <c r="E416" s="184">
        <v>0</v>
      </c>
      <c r="F416" s="184">
        <v>0</v>
      </c>
      <c r="G416" s="184">
        <v>0</v>
      </c>
      <c r="H416" s="169" t="str">
        <f t="shared" si="46"/>
        <v/>
      </c>
      <c r="I416" s="183">
        <v>2535</v>
      </c>
      <c r="J416" s="184">
        <v>2132</v>
      </c>
      <c r="K416" s="184">
        <v>673</v>
      </c>
      <c r="L416" s="172">
        <f t="shared" si="47"/>
        <v>0.31566604127579739</v>
      </c>
      <c r="M416" s="184">
        <v>7</v>
      </c>
      <c r="N416" s="184">
        <v>390</v>
      </c>
      <c r="O416" s="174">
        <f t="shared" si="48"/>
        <v>0.15421115065243179</v>
      </c>
      <c r="P416" s="175">
        <f t="shared" si="49"/>
        <v>2535</v>
      </c>
      <c r="Q416" s="176">
        <f t="shared" si="50"/>
        <v>2139</v>
      </c>
      <c r="R416" s="176">
        <f t="shared" si="51"/>
        <v>390</v>
      </c>
      <c r="S416" s="177">
        <f t="shared" si="52"/>
        <v>0.15421115065243179</v>
      </c>
      <c r="T416" s="118"/>
    </row>
    <row r="417" spans="1:20" x14ac:dyDescent="0.25">
      <c r="A417" s="19" t="s">
        <v>460</v>
      </c>
      <c r="B417" s="20" t="s">
        <v>298</v>
      </c>
      <c r="C417" s="21" t="s">
        <v>299</v>
      </c>
      <c r="D417" s="183">
        <v>0</v>
      </c>
      <c r="E417" s="184">
        <v>0</v>
      </c>
      <c r="F417" s="184">
        <v>0</v>
      </c>
      <c r="G417" s="184">
        <v>0</v>
      </c>
      <c r="H417" s="169" t="str">
        <f t="shared" si="46"/>
        <v/>
      </c>
      <c r="I417" s="183">
        <v>170</v>
      </c>
      <c r="J417" s="184">
        <v>155</v>
      </c>
      <c r="K417" s="184">
        <v>85</v>
      </c>
      <c r="L417" s="172">
        <f t="shared" si="47"/>
        <v>0.54838709677419351</v>
      </c>
      <c r="M417" s="184">
        <v>0</v>
      </c>
      <c r="N417" s="184">
        <v>7</v>
      </c>
      <c r="O417" s="174">
        <f t="shared" si="48"/>
        <v>4.3209876543209874E-2</v>
      </c>
      <c r="P417" s="175">
        <f t="shared" si="49"/>
        <v>170</v>
      </c>
      <c r="Q417" s="176">
        <f t="shared" si="50"/>
        <v>155</v>
      </c>
      <c r="R417" s="176">
        <f t="shared" si="51"/>
        <v>7</v>
      </c>
      <c r="S417" s="177">
        <f t="shared" si="52"/>
        <v>4.3209876543209874E-2</v>
      </c>
      <c r="T417" s="118"/>
    </row>
    <row r="418" spans="1:20" ht="30" x14ac:dyDescent="0.25">
      <c r="A418" s="19" t="s">
        <v>460</v>
      </c>
      <c r="B418" s="20" t="s">
        <v>302</v>
      </c>
      <c r="C418" s="21" t="s">
        <v>305</v>
      </c>
      <c r="D418" s="183">
        <v>0</v>
      </c>
      <c r="E418" s="184">
        <v>0</v>
      </c>
      <c r="F418" s="184">
        <v>0</v>
      </c>
      <c r="G418" s="184">
        <v>0</v>
      </c>
      <c r="H418" s="169" t="str">
        <f t="shared" si="46"/>
        <v/>
      </c>
      <c r="I418" s="183">
        <v>4148</v>
      </c>
      <c r="J418" s="184">
        <v>3369</v>
      </c>
      <c r="K418" s="184">
        <v>2391</v>
      </c>
      <c r="L418" s="172">
        <f t="shared" si="47"/>
        <v>0.70970614425645595</v>
      </c>
      <c r="M418" s="184">
        <v>407</v>
      </c>
      <c r="N418" s="184">
        <v>288</v>
      </c>
      <c r="O418" s="174">
        <f t="shared" si="48"/>
        <v>7.0866141732283464E-2</v>
      </c>
      <c r="P418" s="175">
        <f t="shared" si="49"/>
        <v>4148</v>
      </c>
      <c r="Q418" s="176">
        <f t="shared" si="50"/>
        <v>3776</v>
      </c>
      <c r="R418" s="176">
        <f t="shared" si="51"/>
        <v>288</v>
      </c>
      <c r="S418" s="177">
        <f t="shared" si="52"/>
        <v>7.0866141732283464E-2</v>
      </c>
      <c r="T418" s="118"/>
    </row>
    <row r="419" spans="1:20" x14ac:dyDescent="0.25">
      <c r="A419" s="19" t="s">
        <v>460</v>
      </c>
      <c r="B419" s="20" t="s">
        <v>316</v>
      </c>
      <c r="C419" s="21" t="s">
        <v>318</v>
      </c>
      <c r="D419" s="183">
        <v>0</v>
      </c>
      <c r="E419" s="184">
        <v>0</v>
      </c>
      <c r="F419" s="184">
        <v>0</v>
      </c>
      <c r="G419" s="184">
        <v>0</v>
      </c>
      <c r="H419" s="169" t="str">
        <f t="shared" si="46"/>
        <v/>
      </c>
      <c r="I419" s="183">
        <v>57</v>
      </c>
      <c r="J419" s="184">
        <v>26</v>
      </c>
      <c r="K419" s="184">
        <v>22</v>
      </c>
      <c r="L419" s="172">
        <f t="shared" si="47"/>
        <v>0.84615384615384615</v>
      </c>
      <c r="M419" s="184">
        <v>24</v>
      </c>
      <c r="N419" s="184">
        <v>0</v>
      </c>
      <c r="O419" s="174">
        <f t="shared" si="48"/>
        <v>0</v>
      </c>
      <c r="P419" s="175">
        <f t="shared" si="49"/>
        <v>57</v>
      </c>
      <c r="Q419" s="176">
        <f t="shared" si="50"/>
        <v>50</v>
      </c>
      <c r="R419" s="176" t="str">
        <f t="shared" si="51"/>
        <v/>
      </c>
      <c r="S419" s="177" t="str">
        <f t="shared" si="52"/>
        <v/>
      </c>
      <c r="T419" s="118"/>
    </row>
    <row r="420" spans="1:20" x14ac:dyDescent="0.25">
      <c r="A420" s="19" t="s">
        <v>460</v>
      </c>
      <c r="B420" s="20" t="s">
        <v>321</v>
      </c>
      <c r="C420" s="21" t="s">
        <v>322</v>
      </c>
      <c r="D420" s="183">
        <v>0</v>
      </c>
      <c r="E420" s="184">
        <v>0</v>
      </c>
      <c r="F420" s="184">
        <v>0</v>
      </c>
      <c r="G420" s="184">
        <v>0</v>
      </c>
      <c r="H420" s="169" t="str">
        <f t="shared" si="46"/>
        <v/>
      </c>
      <c r="I420" s="183">
        <v>97</v>
      </c>
      <c r="J420" s="184">
        <v>90</v>
      </c>
      <c r="K420" s="184">
        <v>53</v>
      </c>
      <c r="L420" s="172">
        <f t="shared" si="47"/>
        <v>0.58888888888888891</v>
      </c>
      <c r="M420" s="184">
        <v>3</v>
      </c>
      <c r="N420" s="184">
        <v>1</v>
      </c>
      <c r="O420" s="174">
        <f t="shared" si="48"/>
        <v>1.0638297872340425E-2</v>
      </c>
      <c r="P420" s="175">
        <f t="shared" si="49"/>
        <v>97</v>
      </c>
      <c r="Q420" s="176">
        <f t="shared" si="50"/>
        <v>93</v>
      </c>
      <c r="R420" s="176">
        <f t="shared" si="51"/>
        <v>1</v>
      </c>
      <c r="S420" s="177">
        <f t="shared" si="52"/>
        <v>1.0638297872340425E-2</v>
      </c>
      <c r="T420" s="118"/>
    </row>
    <row r="421" spans="1:20" x14ac:dyDescent="0.25">
      <c r="A421" s="19" t="s">
        <v>460</v>
      </c>
      <c r="B421" s="20" t="s">
        <v>330</v>
      </c>
      <c r="C421" s="21" t="s">
        <v>333</v>
      </c>
      <c r="D421" s="183">
        <v>0</v>
      </c>
      <c r="E421" s="184">
        <v>0</v>
      </c>
      <c r="F421" s="184">
        <v>0</v>
      </c>
      <c r="G421" s="184">
        <v>0</v>
      </c>
      <c r="H421" s="169" t="str">
        <f t="shared" si="46"/>
        <v/>
      </c>
      <c r="I421" s="183">
        <v>1845</v>
      </c>
      <c r="J421" s="184">
        <v>1735</v>
      </c>
      <c r="K421" s="184">
        <v>1264</v>
      </c>
      <c r="L421" s="172">
        <f t="shared" si="47"/>
        <v>0.72853025936599425</v>
      </c>
      <c r="M421" s="184">
        <v>1</v>
      </c>
      <c r="N421" s="184">
        <v>97</v>
      </c>
      <c r="O421" s="174">
        <f t="shared" si="48"/>
        <v>5.2918712493180579E-2</v>
      </c>
      <c r="P421" s="175">
        <f t="shared" si="49"/>
        <v>1845</v>
      </c>
      <c r="Q421" s="176">
        <f t="shared" si="50"/>
        <v>1736</v>
      </c>
      <c r="R421" s="176">
        <f t="shared" si="51"/>
        <v>97</v>
      </c>
      <c r="S421" s="177">
        <f t="shared" si="52"/>
        <v>5.2918712493180579E-2</v>
      </c>
      <c r="T421" s="118"/>
    </row>
    <row r="422" spans="1:20" x14ac:dyDescent="0.25">
      <c r="A422" s="19" t="s">
        <v>460</v>
      </c>
      <c r="B422" s="20" t="s">
        <v>334</v>
      </c>
      <c r="C422" s="21" t="s">
        <v>335</v>
      </c>
      <c r="D422" s="183">
        <v>0</v>
      </c>
      <c r="E422" s="184">
        <v>0</v>
      </c>
      <c r="F422" s="184">
        <v>0</v>
      </c>
      <c r="G422" s="184">
        <v>0</v>
      </c>
      <c r="H422" s="169" t="str">
        <f t="shared" si="46"/>
        <v/>
      </c>
      <c r="I422" s="183">
        <v>50</v>
      </c>
      <c r="J422" s="184">
        <v>45</v>
      </c>
      <c r="K422" s="184">
        <v>1</v>
      </c>
      <c r="L422" s="172">
        <f t="shared" si="47"/>
        <v>2.2222222222222223E-2</v>
      </c>
      <c r="M422" s="184">
        <v>2</v>
      </c>
      <c r="N422" s="184">
        <v>2</v>
      </c>
      <c r="O422" s="174">
        <f t="shared" si="48"/>
        <v>4.0816326530612242E-2</v>
      </c>
      <c r="P422" s="175">
        <f t="shared" si="49"/>
        <v>50</v>
      </c>
      <c r="Q422" s="176">
        <f t="shared" si="50"/>
        <v>47</v>
      </c>
      <c r="R422" s="176">
        <f t="shared" si="51"/>
        <v>2</v>
      </c>
      <c r="S422" s="177">
        <f t="shared" si="52"/>
        <v>4.0816326530612242E-2</v>
      </c>
      <c r="T422" s="118"/>
    </row>
    <row r="423" spans="1:20" x14ac:dyDescent="0.25">
      <c r="A423" s="19" t="s">
        <v>460</v>
      </c>
      <c r="B423" s="20" t="s">
        <v>344</v>
      </c>
      <c r="C423" s="21" t="s">
        <v>345</v>
      </c>
      <c r="D423" s="183">
        <v>0</v>
      </c>
      <c r="E423" s="184">
        <v>0</v>
      </c>
      <c r="F423" s="184">
        <v>0</v>
      </c>
      <c r="G423" s="184">
        <v>0</v>
      </c>
      <c r="H423" s="169" t="str">
        <f t="shared" si="46"/>
        <v/>
      </c>
      <c r="I423" s="183">
        <v>3</v>
      </c>
      <c r="J423" s="184">
        <v>2</v>
      </c>
      <c r="K423" s="184">
        <v>2</v>
      </c>
      <c r="L423" s="172">
        <f t="shared" si="47"/>
        <v>1</v>
      </c>
      <c r="M423" s="184">
        <v>0</v>
      </c>
      <c r="N423" s="184">
        <v>1</v>
      </c>
      <c r="O423" s="174">
        <f t="shared" si="48"/>
        <v>0.33333333333333331</v>
      </c>
      <c r="P423" s="175">
        <f t="shared" si="49"/>
        <v>3</v>
      </c>
      <c r="Q423" s="176">
        <f t="shared" si="50"/>
        <v>2</v>
      </c>
      <c r="R423" s="176">
        <f t="shared" si="51"/>
        <v>1</v>
      </c>
      <c r="S423" s="177">
        <f t="shared" si="52"/>
        <v>0.33333333333333331</v>
      </c>
      <c r="T423" s="118"/>
    </row>
    <row r="424" spans="1:20" x14ac:dyDescent="0.25">
      <c r="A424" s="19" t="s">
        <v>460</v>
      </c>
      <c r="B424" s="20" t="s">
        <v>356</v>
      </c>
      <c r="C424" s="21" t="s">
        <v>357</v>
      </c>
      <c r="D424" s="183">
        <v>0</v>
      </c>
      <c r="E424" s="184">
        <v>0</v>
      </c>
      <c r="F424" s="184">
        <v>0</v>
      </c>
      <c r="G424" s="184">
        <v>0</v>
      </c>
      <c r="H424" s="169" t="str">
        <f t="shared" si="46"/>
        <v/>
      </c>
      <c r="I424" s="183">
        <v>506</v>
      </c>
      <c r="J424" s="184">
        <v>344</v>
      </c>
      <c r="K424" s="184">
        <v>28</v>
      </c>
      <c r="L424" s="172">
        <f t="shared" si="47"/>
        <v>8.1395348837209308E-2</v>
      </c>
      <c r="M424" s="184">
        <v>2</v>
      </c>
      <c r="N424" s="184">
        <v>153</v>
      </c>
      <c r="O424" s="174">
        <f t="shared" si="48"/>
        <v>0.30661322645290578</v>
      </c>
      <c r="P424" s="175">
        <f t="shared" si="49"/>
        <v>506</v>
      </c>
      <c r="Q424" s="176">
        <f t="shared" si="50"/>
        <v>346</v>
      </c>
      <c r="R424" s="176">
        <f t="shared" si="51"/>
        <v>153</v>
      </c>
      <c r="S424" s="177">
        <f t="shared" si="52"/>
        <v>0.30661322645290578</v>
      </c>
      <c r="T424" s="118"/>
    </row>
    <row r="425" spans="1:20" x14ac:dyDescent="0.25">
      <c r="A425" s="19" t="s">
        <v>460</v>
      </c>
      <c r="B425" s="20" t="s">
        <v>358</v>
      </c>
      <c r="C425" s="21" t="s">
        <v>359</v>
      </c>
      <c r="D425" s="183">
        <v>0</v>
      </c>
      <c r="E425" s="184">
        <v>0</v>
      </c>
      <c r="F425" s="184">
        <v>0</v>
      </c>
      <c r="G425" s="184">
        <v>0</v>
      </c>
      <c r="H425" s="169" t="str">
        <f t="shared" si="46"/>
        <v/>
      </c>
      <c r="I425" s="183">
        <v>8334</v>
      </c>
      <c r="J425" s="184">
        <v>7584</v>
      </c>
      <c r="K425" s="184">
        <v>438</v>
      </c>
      <c r="L425" s="172">
        <f t="shared" si="47"/>
        <v>5.7753164556962028E-2</v>
      </c>
      <c r="M425" s="184">
        <v>4</v>
      </c>
      <c r="N425" s="184">
        <v>866</v>
      </c>
      <c r="O425" s="174">
        <f t="shared" si="48"/>
        <v>0.10243671634729122</v>
      </c>
      <c r="P425" s="175">
        <f t="shared" si="49"/>
        <v>8334</v>
      </c>
      <c r="Q425" s="176">
        <f t="shared" si="50"/>
        <v>7588</v>
      </c>
      <c r="R425" s="176">
        <f t="shared" si="51"/>
        <v>866</v>
      </c>
      <c r="S425" s="177">
        <f t="shared" si="52"/>
        <v>0.10243671634729122</v>
      </c>
      <c r="T425" s="118"/>
    </row>
    <row r="426" spans="1:20" x14ac:dyDescent="0.25">
      <c r="A426" s="19" t="s">
        <v>460</v>
      </c>
      <c r="B426" s="20" t="s">
        <v>366</v>
      </c>
      <c r="C426" s="21" t="s">
        <v>367</v>
      </c>
      <c r="D426" s="183">
        <v>1</v>
      </c>
      <c r="E426" s="184">
        <v>0</v>
      </c>
      <c r="F426" s="184">
        <v>0</v>
      </c>
      <c r="G426" s="184">
        <v>1</v>
      </c>
      <c r="H426" s="169">
        <f t="shared" si="46"/>
        <v>1</v>
      </c>
      <c r="I426" s="183">
        <v>1811</v>
      </c>
      <c r="J426" s="184">
        <v>1284</v>
      </c>
      <c r="K426" s="184">
        <v>193</v>
      </c>
      <c r="L426" s="172">
        <f t="shared" si="47"/>
        <v>0.15031152647975077</v>
      </c>
      <c r="M426" s="184">
        <v>6</v>
      </c>
      <c r="N426" s="184">
        <v>476</v>
      </c>
      <c r="O426" s="174">
        <f t="shared" si="48"/>
        <v>0.26953567383918459</v>
      </c>
      <c r="P426" s="175">
        <f t="shared" si="49"/>
        <v>1812</v>
      </c>
      <c r="Q426" s="176">
        <f t="shared" si="50"/>
        <v>1290</v>
      </c>
      <c r="R426" s="176">
        <f t="shared" si="51"/>
        <v>477</v>
      </c>
      <c r="S426" s="177">
        <f t="shared" si="52"/>
        <v>0.2699490662139219</v>
      </c>
      <c r="T426" s="118"/>
    </row>
    <row r="427" spans="1:20" x14ac:dyDescent="0.25">
      <c r="A427" s="19" t="s">
        <v>460</v>
      </c>
      <c r="B427" s="20" t="s">
        <v>368</v>
      </c>
      <c r="C427" s="21" t="s">
        <v>369</v>
      </c>
      <c r="D427" s="183">
        <v>0</v>
      </c>
      <c r="E427" s="184">
        <v>0</v>
      </c>
      <c r="F427" s="184">
        <v>0</v>
      </c>
      <c r="G427" s="184">
        <v>0</v>
      </c>
      <c r="H427" s="169" t="str">
        <f t="shared" si="46"/>
        <v/>
      </c>
      <c r="I427" s="183">
        <v>5824</v>
      </c>
      <c r="J427" s="184">
        <v>4373</v>
      </c>
      <c r="K427" s="184">
        <v>1846</v>
      </c>
      <c r="L427" s="172">
        <f t="shared" si="47"/>
        <v>0.42213583352389666</v>
      </c>
      <c r="M427" s="184">
        <v>9</v>
      </c>
      <c r="N427" s="184">
        <v>1234</v>
      </c>
      <c r="O427" s="174">
        <f t="shared" si="48"/>
        <v>0.21972934472934472</v>
      </c>
      <c r="P427" s="175">
        <f t="shared" si="49"/>
        <v>5824</v>
      </c>
      <c r="Q427" s="176">
        <f t="shared" si="50"/>
        <v>4382</v>
      </c>
      <c r="R427" s="176">
        <f t="shared" si="51"/>
        <v>1234</v>
      </c>
      <c r="S427" s="177">
        <f t="shared" si="52"/>
        <v>0.21972934472934472</v>
      </c>
      <c r="T427" s="118"/>
    </row>
    <row r="428" spans="1:20" ht="30" x14ac:dyDescent="0.25">
      <c r="A428" s="19" t="s">
        <v>460</v>
      </c>
      <c r="B428" s="20" t="s">
        <v>387</v>
      </c>
      <c r="C428" s="21" t="s">
        <v>388</v>
      </c>
      <c r="D428" s="183">
        <v>0</v>
      </c>
      <c r="E428" s="184">
        <v>0</v>
      </c>
      <c r="F428" s="184">
        <v>0</v>
      </c>
      <c r="G428" s="184">
        <v>0</v>
      </c>
      <c r="H428" s="169" t="str">
        <f t="shared" si="46"/>
        <v/>
      </c>
      <c r="I428" s="183">
        <v>1603</v>
      </c>
      <c r="J428" s="184">
        <v>1304</v>
      </c>
      <c r="K428" s="184">
        <v>546</v>
      </c>
      <c r="L428" s="172">
        <f t="shared" si="47"/>
        <v>0.41871165644171782</v>
      </c>
      <c r="M428" s="184">
        <v>7</v>
      </c>
      <c r="N428" s="184">
        <v>287</v>
      </c>
      <c r="O428" s="174">
        <f t="shared" si="48"/>
        <v>0.17959949937421776</v>
      </c>
      <c r="P428" s="175">
        <f t="shared" si="49"/>
        <v>1603</v>
      </c>
      <c r="Q428" s="176">
        <f t="shared" si="50"/>
        <v>1311</v>
      </c>
      <c r="R428" s="176">
        <f t="shared" si="51"/>
        <v>287</v>
      </c>
      <c r="S428" s="177">
        <f t="shared" si="52"/>
        <v>0.17959949937421776</v>
      </c>
      <c r="T428" s="118"/>
    </row>
    <row r="429" spans="1:20" x14ac:dyDescent="0.25">
      <c r="A429" s="19" t="s">
        <v>460</v>
      </c>
      <c r="B429" s="20" t="s">
        <v>390</v>
      </c>
      <c r="C429" s="21" t="s">
        <v>392</v>
      </c>
      <c r="D429" s="183">
        <v>0</v>
      </c>
      <c r="E429" s="184">
        <v>0</v>
      </c>
      <c r="F429" s="184">
        <v>0</v>
      </c>
      <c r="G429" s="184">
        <v>0</v>
      </c>
      <c r="H429" s="169" t="str">
        <f t="shared" si="46"/>
        <v/>
      </c>
      <c r="I429" s="183">
        <v>4309</v>
      </c>
      <c r="J429" s="184">
        <v>3291</v>
      </c>
      <c r="K429" s="184">
        <v>1140</v>
      </c>
      <c r="L429" s="172">
        <f t="shared" si="47"/>
        <v>0.3463992707383774</v>
      </c>
      <c r="M429" s="184">
        <v>21</v>
      </c>
      <c r="N429" s="184">
        <v>897</v>
      </c>
      <c r="O429" s="174">
        <f t="shared" si="48"/>
        <v>0.21311475409836064</v>
      </c>
      <c r="P429" s="175">
        <f t="shared" si="49"/>
        <v>4309</v>
      </c>
      <c r="Q429" s="176">
        <f t="shared" si="50"/>
        <v>3312</v>
      </c>
      <c r="R429" s="176">
        <f t="shared" si="51"/>
        <v>897</v>
      </c>
      <c r="S429" s="177">
        <f t="shared" si="52"/>
        <v>0.21311475409836064</v>
      </c>
      <c r="T429" s="118"/>
    </row>
    <row r="430" spans="1:20" x14ac:dyDescent="0.25">
      <c r="A430" s="19" t="s">
        <v>460</v>
      </c>
      <c r="B430" s="20" t="s">
        <v>396</v>
      </c>
      <c r="C430" s="21" t="s">
        <v>402</v>
      </c>
      <c r="D430" s="183">
        <v>0</v>
      </c>
      <c r="E430" s="184">
        <v>0</v>
      </c>
      <c r="F430" s="184">
        <v>0</v>
      </c>
      <c r="G430" s="184">
        <v>0</v>
      </c>
      <c r="H430" s="169" t="str">
        <f t="shared" si="46"/>
        <v/>
      </c>
      <c r="I430" s="183">
        <v>446</v>
      </c>
      <c r="J430" s="184">
        <v>327</v>
      </c>
      <c r="K430" s="184">
        <v>62</v>
      </c>
      <c r="L430" s="172">
        <f t="shared" si="47"/>
        <v>0.18960244648318042</v>
      </c>
      <c r="M430" s="184">
        <v>0</v>
      </c>
      <c r="N430" s="184">
        <v>104</v>
      </c>
      <c r="O430" s="174">
        <f t="shared" si="48"/>
        <v>0.24129930394431554</v>
      </c>
      <c r="P430" s="175">
        <f t="shared" si="49"/>
        <v>446</v>
      </c>
      <c r="Q430" s="176">
        <f t="shared" si="50"/>
        <v>327</v>
      </c>
      <c r="R430" s="176">
        <f t="shared" si="51"/>
        <v>104</v>
      </c>
      <c r="S430" s="177">
        <f t="shared" si="52"/>
        <v>0.24129930394431554</v>
      </c>
      <c r="T430" s="118"/>
    </row>
    <row r="431" spans="1:20" x14ac:dyDescent="0.25">
      <c r="A431" s="19" t="s">
        <v>460</v>
      </c>
      <c r="B431" s="20" t="s">
        <v>396</v>
      </c>
      <c r="C431" s="21" t="s">
        <v>405</v>
      </c>
      <c r="D431" s="183">
        <v>4</v>
      </c>
      <c r="E431" s="184">
        <v>0</v>
      </c>
      <c r="F431" s="184">
        <v>0</v>
      </c>
      <c r="G431" s="184">
        <v>1</v>
      </c>
      <c r="H431" s="169">
        <f t="shared" si="46"/>
        <v>1</v>
      </c>
      <c r="I431" s="183">
        <v>1103</v>
      </c>
      <c r="J431" s="184">
        <v>1035</v>
      </c>
      <c r="K431" s="184">
        <v>244</v>
      </c>
      <c r="L431" s="172">
        <f t="shared" si="47"/>
        <v>0.23574879227053139</v>
      </c>
      <c r="M431" s="184">
        <v>3</v>
      </c>
      <c r="N431" s="184">
        <v>57</v>
      </c>
      <c r="O431" s="174">
        <f t="shared" si="48"/>
        <v>5.2054794520547946E-2</v>
      </c>
      <c r="P431" s="175">
        <f t="shared" si="49"/>
        <v>1107</v>
      </c>
      <c r="Q431" s="176">
        <f t="shared" si="50"/>
        <v>1038</v>
      </c>
      <c r="R431" s="176">
        <f t="shared" si="51"/>
        <v>58</v>
      </c>
      <c r="S431" s="177">
        <f t="shared" si="52"/>
        <v>5.2919708029197078E-2</v>
      </c>
      <c r="T431" s="118"/>
    </row>
    <row r="432" spans="1:20" x14ac:dyDescent="0.25">
      <c r="A432" s="19" t="s">
        <v>460</v>
      </c>
      <c r="B432" s="20" t="s">
        <v>416</v>
      </c>
      <c r="C432" s="21" t="s">
        <v>417</v>
      </c>
      <c r="D432" s="183">
        <v>0</v>
      </c>
      <c r="E432" s="184">
        <v>0</v>
      </c>
      <c r="F432" s="184">
        <v>0</v>
      </c>
      <c r="G432" s="184">
        <v>0</v>
      </c>
      <c r="H432" s="169" t="str">
        <f t="shared" si="46"/>
        <v/>
      </c>
      <c r="I432" s="183">
        <v>1834</v>
      </c>
      <c r="J432" s="184">
        <v>1414</v>
      </c>
      <c r="K432" s="184">
        <v>219</v>
      </c>
      <c r="L432" s="172">
        <f t="shared" si="47"/>
        <v>0.15487977369165487</v>
      </c>
      <c r="M432" s="184">
        <v>9</v>
      </c>
      <c r="N432" s="184">
        <v>373</v>
      </c>
      <c r="O432" s="174">
        <f t="shared" si="48"/>
        <v>0.20768374164810691</v>
      </c>
      <c r="P432" s="175">
        <f t="shared" si="49"/>
        <v>1834</v>
      </c>
      <c r="Q432" s="176">
        <f t="shared" si="50"/>
        <v>1423</v>
      </c>
      <c r="R432" s="176">
        <f t="shared" si="51"/>
        <v>373</v>
      </c>
      <c r="S432" s="177">
        <f t="shared" si="52"/>
        <v>0.20768374164810691</v>
      </c>
      <c r="T432" s="118"/>
    </row>
    <row r="433" spans="1:20" x14ac:dyDescent="0.25">
      <c r="A433" s="19" t="s">
        <v>432</v>
      </c>
      <c r="B433" s="20" t="s">
        <v>4</v>
      </c>
      <c r="C433" s="21" t="s">
        <v>5</v>
      </c>
      <c r="D433" s="167">
        <v>0</v>
      </c>
      <c r="E433" s="168">
        <v>0</v>
      </c>
      <c r="F433" s="168">
        <v>0</v>
      </c>
      <c r="G433" s="168">
        <v>0</v>
      </c>
      <c r="H433" s="169" t="str">
        <f t="shared" si="46"/>
        <v/>
      </c>
      <c r="I433" s="170">
        <v>121</v>
      </c>
      <c r="J433" s="171">
        <v>115</v>
      </c>
      <c r="K433" s="171">
        <v>3</v>
      </c>
      <c r="L433" s="172">
        <f t="shared" si="47"/>
        <v>2.6086956521739129E-2</v>
      </c>
      <c r="M433" s="173">
        <v>0</v>
      </c>
      <c r="N433" s="171">
        <v>3</v>
      </c>
      <c r="O433" s="174">
        <f t="shared" si="48"/>
        <v>2.5423728813559324E-2</v>
      </c>
      <c r="P433" s="175">
        <f t="shared" si="49"/>
        <v>121</v>
      </c>
      <c r="Q433" s="176">
        <f t="shared" si="50"/>
        <v>115</v>
      </c>
      <c r="R433" s="176">
        <f t="shared" si="51"/>
        <v>3</v>
      </c>
      <c r="S433" s="177">
        <f t="shared" si="52"/>
        <v>2.5423728813559324E-2</v>
      </c>
      <c r="T433" s="118"/>
    </row>
    <row r="434" spans="1:20" x14ac:dyDescent="0.25">
      <c r="A434" s="19" t="s">
        <v>432</v>
      </c>
      <c r="B434" s="20" t="s">
        <v>6</v>
      </c>
      <c r="C434" s="21" t="s">
        <v>7</v>
      </c>
      <c r="D434" s="167">
        <v>2</v>
      </c>
      <c r="E434" s="168">
        <v>0</v>
      </c>
      <c r="F434" s="168">
        <v>0</v>
      </c>
      <c r="G434" s="168">
        <v>0</v>
      </c>
      <c r="H434" s="169" t="str">
        <f t="shared" si="46"/>
        <v/>
      </c>
      <c r="I434" s="170">
        <v>141885</v>
      </c>
      <c r="J434" s="171">
        <v>105452</v>
      </c>
      <c r="K434" s="171">
        <v>24004</v>
      </c>
      <c r="L434" s="172">
        <f t="shared" si="47"/>
        <v>0.22762963243940371</v>
      </c>
      <c r="M434" s="173">
        <v>26</v>
      </c>
      <c r="N434" s="171">
        <v>34425</v>
      </c>
      <c r="O434" s="174">
        <f t="shared" si="48"/>
        <v>0.24606334388826545</v>
      </c>
      <c r="P434" s="175">
        <f t="shared" si="49"/>
        <v>141887</v>
      </c>
      <c r="Q434" s="176">
        <f t="shared" si="50"/>
        <v>105478</v>
      </c>
      <c r="R434" s="176">
        <f t="shared" si="51"/>
        <v>34425</v>
      </c>
      <c r="S434" s="177">
        <f t="shared" si="52"/>
        <v>0.24606334388826545</v>
      </c>
      <c r="T434" s="118"/>
    </row>
    <row r="435" spans="1:20" x14ac:dyDescent="0.25">
      <c r="A435" s="19" t="s">
        <v>432</v>
      </c>
      <c r="B435" s="20" t="s">
        <v>6</v>
      </c>
      <c r="C435" s="21" t="s">
        <v>12</v>
      </c>
      <c r="D435" s="167">
        <v>1</v>
      </c>
      <c r="E435" s="168">
        <v>1</v>
      </c>
      <c r="F435" s="168">
        <v>0</v>
      </c>
      <c r="G435" s="168">
        <v>0</v>
      </c>
      <c r="H435" s="169">
        <f t="shared" si="46"/>
        <v>0</v>
      </c>
      <c r="I435" s="170">
        <v>57130</v>
      </c>
      <c r="J435" s="171">
        <v>42711</v>
      </c>
      <c r="K435" s="171">
        <v>19067</v>
      </c>
      <c r="L435" s="172">
        <f t="shared" si="47"/>
        <v>0.44641895530425418</v>
      </c>
      <c r="M435" s="173">
        <v>6</v>
      </c>
      <c r="N435" s="171">
        <v>16842</v>
      </c>
      <c r="O435" s="174">
        <f t="shared" si="48"/>
        <v>0.28277842139726994</v>
      </c>
      <c r="P435" s="175">
        <f t="shared" si="49"/>
        <v>57131</v>
      </c>
      <c r="Q435" s="176">
        <f t="shared" si="50"/>
        <v>42718</v>
      </c>
      <c r="R435" s="176">
        <f t="shared" si="51"/>
        <v>16842</v>
      </c>
      <c r="S435" s="177">
        <f t="shared" si="52"/>
        <v>0.28277367360644728</v>
      </c>
      <c r="T435" s="118"/>
    </row>
    <row r="436" spans="1:20" x14ac:dyDescent="0.25">
      <c r="A436" s="19" t="s">
        <v>432</v>
      </c>
      <c r="B436" s="20" t="s">
        <v>6</v>
      </c>
      <c r="C436" s="21" t="s">
        <v>13</v>
      </c>
      <c r="D436" s="167">
        <v>0</v>
      </c>
      <c r="E436" s="168">
        <v>0</v>
      </c>
      <c r="F436" s="168">
        <v>0</v>
      </c>
      <c r="G436" s="168">
        <v>0</v>
      </c>
      <c r="H436" s="169" t="str">
        <f t="shared" si="46"/>
        <v/>
      </c>
      <c r="I436" s="170">
        <v>49666</v>
      </c>
      <c r="J436" s="171">
        <v>34277</v>
      </c>
      <c r="K436" s="171">
        <v>6250</v>
      </c>
      <c r="L436" s="172">
        <f t="shared" si="47"/>
        <v>0.18233801091110657</v>
      </c>
      <c r="M436" s="173">
        <v>68</v>
      </c>
      <c r="N436" s="171">
        <v>21473</v>
      </c>
      <c r="O436" s="174">
        <f t="shared" si="48"/>
        <v>0.38469669282310365</v>
      </c>
      <c r="P436" s="175">
        <f t="shared" si="49"/>
        <v>49666</v>
      </c>
      <c r="Q436" s="176">
        <f t="shared" si="50"/>
        <v>34345</v>
      </c>
      <c r="R436" s="176">
        <f t="shared" si="51"/>
        <v>21473</v>
      </c>
      <c r="S436" s="177">
        <f t="shared" si="52"/>
        <v>0.38469669282310365</v>
      </c>
      <c r="T436" s="118"/>
    </row>
    <row r="437" spans="1:20" x14ac:dyDescent="0.25">
      <c r="A437" s="19" t="s">
        <v>432</v>
      </c>
      <c r="B437" s="20" t="s">
        <v>14</v>
      </c>
      <c r="C437" s="21" t="s">
        <v>16</v>
      </c>
      <c r="D437" s="167">
        <v>49</v>
      </c>
      <c r="E437" s="168">
        <v>39</v>
      </c>
      <c r="F437" s="168">
        <v>0</v>
      </c>
      <c r="G437" s="168">
        <v>7</v>
      </c>
      <c r="H437" s="169">
        <f t="shared" si="46"/>
        <v>0.15217391304347827</v>
      </c>
      <c r="I437" s="170">
        <v>2126</v>
      </c>
      <c r="J437" s="171">
        <v>1247</v>
      </c>
      <c r="K437" s="171">
        <v>364</v>
      </c>
      <c r="L437" s="172">
        <f t="shared" si="47"/>
        <v>0.29190056134723336</v>
      </c>
      <c r="M437" s="173">
        <v>0</v>
      </c>
      <c r="N437" s="171">
        <v>816</v>
      </c>
      <c r="O437" s="174">
        <f t="shared" si="48"/>
        <v>0.39554047503635481</v>
      </c>
      <c r="P437" s="175">
        <f t="shared" si="49"/>
        <v>2175</v>
      </c>
      <c r="Q437" s="176">
        <f t="shared" si="50"/>
        <v>1286</v>
      </c>
      <c r="R437" s="176">
        <f t="shared" si="51"/>
        <v>823</v>
      </c>
      <c r="S437" s="177">
        <f t="shared" si="52"/>
        <v>0.39023233760075865</v>
      </c>
      <c r="T437" s="118"/>
    </row>
    <row r="438" spans="1:20" x14ac:dyDescent="0.25">
      <c r="A438" s="19" t="s">
        <v>432</v>
      </c>
      <c r="B438" s="20" t="s">
        <v>8</v>
      </c>
      <c r="C438" s="21" t="s">
        <v>9</v>
      </c>
      <c r="D438" s="167">
        <v>4</v>
      </c>
      <c r="E438" s="168">
        <v>3</v>
      </c>
      <c r="F438" s="168">
        <v>0</v>
      </c>
      <c r="G438" s="168">
        <v>1</v>
      </c>
      <c r="H438" s="169">
        <f t="shared" si="46"/>
        <v>0.25</v>
      </c>
      <c r="I438" s="170">
        <v>205</v>
      </c>
      <c r="J438" s="171">
        <v>173</v>
      </c>
      <c r="K438" s="171">
        <v>36</v>
      </c>
      <c r="L438" s="172">
        <f t="shared" si="47"/>
        <v>0.20809248554913296</v>
      </c>
      <c r="M438" s="173">
        <v>0</v>
      </c>
      <c r="N438" s="171">
        <v>33</v>
      </c>
      <c r="O438" s="174">
        <f t="shared" si="48"/>
        <v>0.16019417475728157</v>
      </c>
      <c r="P438" s="175">
        <f t="shared" si="49"/>
        <v>209</v>
      </c>
      <c r="Q438" s="176">
        <f t="shared" si="50"/>
        <v>176</v>
      </c>
      <c r="R438" s="176">
        <f t="shared" si="51"/>
        <v>34</v>
      </c>
      <c r="S438" s="177">
        <f t="shared" si="52"/>
        <v>0.16190476190476191</v>
      </c>
      <c r="T438" s="118"/>
    </row>
    <row r="439" spans="1:20" x14ac:dyDescent="0.25">
      <c r="A439" s="19" t="s">
        <v>432</v>
      </c>
      <c r="B439" s="20" t="s">
        <v>17</v>
      </c>
      <c r="C439" s="21" t="s">
        <v>18</v>
      </c>
      <c r="D439" s="167">
        <v>4</v>
      </c>
      <c r="E439" s="168">
        <v>4</v>
      </c>
      <c r="F439" s="168">
        <v>0</v>
      </c>
      <c r="G439" s="168">
        <v>0</v>
      </c>
      <c r="H439" s="169">
        <f t="shared" si="46"/>
        <v>0</v>
      </c>
      <c r="I439" s="170">
        <v>16784</v>
      </c>
      <c r="J439" s="171">
        <v>13858</v>
      </c>
      <c r="K439" s="171">
        <v>4435</v>
      </c>
      <c r="L439" s="172">
        <f t="shared" si="47"/>
        <v>0.32003175061336414</v>
      </c>
      <c r="M439" s="173">
        <v>32</v>
      </c>
      <c r="N439" s="171">
        <v>2636</v>
      </c>
      <c r="O439" s="174">
        <f t="shared" si="48"/>
        <v>0.15950623260317076</v>
      </c>
      <c r="P439" s="175">
        <f t="shared" si="49"/>
        <v>16788</v>
      </c>
      <c r="Q439" s="176">
        <f t="shared" si="50"/>
        <v>13894</v>
      </c>
      <c r="R439" s="176">
        <f t="shared" si="51"/>
        <v>2636</v>
      </c>
      <c r="S439" s="177">
        <f t="shared" si="52"/>
        <v>0.15946763460375077</v>
      </c>
      <c r="T439" s="118"/>
    </row>
    <row r="440" spans="1:20" x14ac:dyDescent="0.25">
      <c r="A440" s="19" t="s">
        <v>432</v>
      </c>
      <c r="B440" s="20" t="s">
        <v>10</v>
      </c>
      <c r="C440" s="21" t="s">
        <v>11</v>
      </c>
      <c r="D440" s="167">
        <v>0</v>
      </c>
      <c r="E440" s="168">
        <v>0</v>
      </c>
      <c r="F440" s="168">
        <v>0</v>
      </c>
      <c r="G440" s="168">
        <v>0</v>
      </c>
      <c r="H440" s="169" t="str">
        <f t="shared" si="46"/>
        <v/>
      </c>
      <c r="I440" s="170">
        <v>11</v>
      </c>
      <c r="J440" s="171">
        <v>8</v>
      </c>
      <c r="K440" s="171">
        <v>7</v>
      </c>
      <c r="L440" s="172">
        <f t="shared" si="47"/>
        <v>0.875</v>
      </c>
      <c r="M440" s="173">
        <v>0</v>
      </c>
      <c r="N440" s="171">
        <v>0</v>
      </c>
      <c r="O440" s="174">
        <f t="shared" si="48"/>
        <v>0</v>
      </c>
      <c r="P440" s="175">
        <f t="shared" si="49"/>
        <v>11</v>
      </c>
      <c r="Q440" s="176">
        <f t="shared" si="50"/>
        <v>8</v>
      </c>
      <c r="R440" s="176" t="str">
        <f t="shared" si="51"/>
        <v/>
      </c>
      <c r="S440" s="177" t="str">
        <f t="shared" si="52"/>
        <v/>
      </c>
      <c r="T440" s="118"/>
    </row>
    <row r="441" spans="1:20" x14ac:dyDescent="0.25">
      <c r="A441" s="19" t="s">
        <v>432</v>
      </c>
      <c r="B441" s="20" t="s">
        <v>10</v>
      </c>
      <c r="C441" s="21" t="s">
        <v>22</v>
      </c>
      <c r="D441" s="167">
        <v>2</v>
      </c>
      <c r="E441" s="168">
        <v>2</v>
      </c>
      <c r="F441" s="168">
        <v>1</v>
      </c>
      <c r="G441" s="168">
        <v>0</v>
      </c>
      <c r="H441" s="169">
        <f t="shared" si="46"/>
        <v>0</v>
      </c>
      <c r="I441" s="170">
        <v>2973</v>
      </c>
      <c r="J441" s="171">
        <v>2860</v>
      </c>
      <c r="K441" s="171">
        <v>478</v>
      </c>
      <c r="L441" s="172">
        <f t="shared" si="47"/>
        <v>0.16713286713286712</v>
      </c>
      <c r="M441" s="173">
        <v>0</v>
      </c>
      <c r="N441" s="171">
        <v>144</v>
      </c>
      <c r="O441" s="174">
        <f t="shared" si="48"/>
        <v>4.7936085219707054E-2</v>
      </c>
      <c r="P441" s="175">
        <f t="shared" si="49"/>
        <v>2975</v>
      </c>
      <c r="Q441" s="176">
        <f t="shared" si="50"/>
        <v>2862</v>
      </c>
      <c r="R441" s="176">
        <f t="shared" si="51"/>
        <v>144</v>
      </c>
      <c r="S441" s="177">
        <f t="shared" si="52"/>
        <v>4.790419161676647E-2</v>
      </c>
      <c r="T441" s="118"/>
    </row>
    <row r="442" spans="1:20" x14ac:dyDescent="0.25">
      <c r="A442" s="19" t="s">
        <v>432</v>
      </c>
      <c r="B442" s="20" t="s">
        <v>23</v>
      </c>
      <c r="C442" s="21" t="s">
        <v>24</v>
      </c>
      <c r="D442" s="167">
        <v>0</v>
      </c>
      <c r="E442" s="168">
        <v>0</v>
      </c>
      <c r="F442" s="168">
        <v>0</v>
      </c>
      <c r="G442" s="168">
        <v>0</v>
      </c>
      <c r="H442" s="169" t="str">
        <f t="shared" si="46"/>
        <v/>
      </c>
      <c r="I442" s="170">
        <v>20</v>
      </c>
      <c r="J442" s="171">
        <v>16</v>
      </c>
      <c r="K442" s="171">
        <v>1</v>
      </c>
      <c r="L442" s="172">
        <f t="shared" si="47"/>
        <v>6.25E-2</v>
      </c>
      <c r="M442" s="173">
        <v>0</v>
      </c>
      <c r="N442" s="171">
        <v>2</v>
      </c>
      <c r="O442" s="174">
        <f t="shared" si="48"/>
        <v>0.1111111111111111</v>
      </c>
      <c r="P442" s="175">
        <f t="shared" si="49"/>
        <v>20</v>
      </c>
      <c r="Q442" s="176">
        <f t="shared" si="50"/>
        <v>16</v>
      </c>
      <c r="R442" s="176">
        <f t="shared" si="51"/>
        <v>2</v>
      </c>
      <c r="S442" s="177">
        <f t="shared" si="52"/>
        <v>0.1111111111111111</v>
      </c>
      <c r="T442" s="118"/>
    </row>
    <row r="443" spans="1:20" x14ac:dyDescent="0.25">
      <c r="A443" s="19" t="s">
        <v>432</v>
      </c>
      <c r="B443" s="20" t="s">
        <v>25</v>
      </c>
      <c r="C443" s="21" t="s">
        <v>26</v>
      </c>
      <c r="D443" s="167">
        <v>5</v>
      </c>
      <c r="E443" s="168">
        <v>0</v>
      </c>
      <c r="F443" s="168">
        <v>0</v>
      </c>
      <c r="G443" s="168">
        <v>5</v>
      </c>
      <c r="H443" s="169">
        <f t="shared" si="46"/>
        <v>1</v>
      </c>
      <c r="I443" s="170">
        <v>24236</v>
      </c>
      <c r="J443" s="171">
        <v>22619</v>
      </c>
      <c r="K443" s="171">
        <v>9583</v>
      </c>
      <c r="L443" s="172">
        <f t="shared" si="47"/>
        <v>0.42367036562182236</v>
      </c>
      <c r="M443" s="173">
        <v>18</v>
      </c>
      <c r="N443" s="171">
        <v>1500</v>
      </c>
      <c r="O443" s="174">
        <f t="shared" si="48"/>
        <v>6.2145254174089573E-2</v>
      </c>
      <c r="P443" s="175">
        <f t="shared" si="49"/>
        <v>24241</v>
      </c>
      <c r="Q443" s="176">
        <f t="shared" si="50"/>
        <v>22637</v>
      </c>
      <c r="R443" s="176">
        <f t="shared" si="51"/>
        <v>1505</v>
      </c>
      <c r="S443" s="177">
        <f t="shared" si="52"/>
        <v>6.2339491342887916E-2</v>
      </c>
      <c r="T443" s="118"/>
    </row>
    <row r="444" spans="1:20" x14ac:dyDescent="0.25">
      <c r="A444" s="19" t="s">
        <v>432</v>
      </c>
      <c r="B444" s="20" t="s">
        <v>27</v>
      </c>
      <c r="C444" s="21" t="s">
        <v>28</v>
      </c>
      <c r="D444" s="167">
        <v>0</v>
      </c>
      <c r="E444" s="168">
        <v>0</v>
      </c>
      <c r="F444" s="168">
        <v>0</v>
      </c>
      <c r="G444" s="168">
        <v>0</v>
      </c>
      <c r="H444" s="169" t="str">
        <f t="shared" si="46"/>
        <v/>
      </c>
      <c r="I444" s="170">
        <v>8140</v>
      </c>
      <c r="J444" s="171">
        <v>7591</v>
      </c>
      <c r="K444" s="171">
        <v>5643</v>
      </c>
      <c r="L444" s="172">
        <f t="shared" si="47"/>
        <v>0.74338031879857724</v>
      </c>
      <c r="M444" s="173">
        <v>1</v>
      </c>
      <c r="N444" s="171">
        <v>483</v>
      </c>
      <c r="O444" s="174">
        <f t="shared" si="48"/>
        <v>5.9814241486068113E-2</v>
      </c>
      <c r="P444" s="175">
        <f t="shared" si="49"/>
        <v>8140</v>
      </c>
      <c r="Q444" s="176">
        <f t="shared" si="50"/>
        <v>7592</v>
      </c>
      <c r="R444" s="176">
        <f t="shared" si="51"/>
        <v>483</v>
      </c>
      <c r="S444" s="177">
        <f t="shared" si="52"/>
        <v>5.9814241486068113E-2</v>
      </c>
      <c r="T444" s="118"/>
    </row>
    <row r="445" spans="1:20" x14ac:dyDescent="0.25">
      <c r="A445" s="19" t="s">
        <v>432</v>
      </c>
      <c r="B445" s="20" t="s">
        <v>29</v>
      </c>
      <c r="C445" s="21" t="s">
        <v>30</v>
      </c>
      <c r="D445" s="167">
        <v>0</v>
      </c>
      <c r="E445" s="168">
        <v>0</v>
      </c>
      <c r="F445" s="168">
        <v>0</v>
      </c>
      <c r="G445" s="168">
        <v>0</v>
      </c>
      <c r="H445" s="169" t="str">
        <f t="shared" si="46"/>
        <v/>
      </c>
      <c r="I445" s="170">
        <v>4908</v>
      </c>
      <c r="J445" s="171">
        <v>2526</v>
      </c>
      <c r="K445" s="171">
        <v>426</v>
      </c>
      <c r="L445" s="172">
        <f t="shared" si="47"/>
        <v>0.16864608076009502</v>
      </c>
      <c r="M445" s="173">
        <v>21</v>
      </c>
      <c r="N445" s="171">
        <v>2283</v>
      </c>
      <c r="O445" s="174">
        <f t="shared" si="48"/>
        <v>0.47267080745341616</v>
      </c>
      <c r="P445" s="175">
        <f t="shared" si="49"/>
        <v>4908</v>
      </c>
      <c r="Q445" s="176">
        <f t="shared" si="50"/>
        <v>2547</v>
      </c>
      <c r="R445" s="176">
        <f t="shared" si="51"/>
        <v>2283</v>
      </c>
      <c r="S445" s="177">
        <f t="shared" si="52"/>
        <v>0.47267080745341616</v>
      </c>
      <c r="T445" s="118"/>
    </row>
    <row r="446" spans="1:20" x14ac:dyDescent="0.25">
      <c r="A446" s="19" t="s">
        <v>432</v>
      </c>
      <c r="B446" s="20" t="s">
        <v>31</v>
      </c>
      <c r="C446" s="21" t="s">
        <v>34</v>
      </c>
      <c r="D446" s="167">
        <v>0</v>
      </c>
      <c r="E446" s="168">
        <v>0</v>
      </c>
      <c r="F446" s="168">
        <v>0</v>
      </c>
      <c r="G446" s="168">
        <v>0</v>
      </c>
      <c r="H446" s="169" t="str">
        <f t="shared" si="46"/>
        <v/>
      </c>
      <c r="I446" s="170">
        <v>14716</v>
      </c>
      <c r="J446" s="171">
        <v>13764</v>
      </c>
      <c r="K446" s="171">
        <v>9874</v>
      </c>
      <c r="L446" s="172">
        <f t="shared" si="47"/>
        <v>0.71737866899157221</v>
      </c>
      <c r="M446" s="173">
        <v>0</v>
      </c>
      <c r="N446" s="171">
        <v>597</v>
      </c>
      <c r="O446" s="174">
        <f t="shared" si="48"/>
        <v>4.1570921245038646E-2</v>
      </c>
      <c r="P446" s="175">
        <f t="shared" si="49"/>
        <v>14716</v>
      </c>
      <c r="Q446" s="176">
        <f t="shared" si="50"/>
        <v>13764</v>
      </c>
      <c r="R446" s="176">
        <f t="shared" si="51"/>
        <v>597</v>
      </c>
      <c r="S446" s="177">
        <f t="shared" si="52"/>
        <v>4.1570921245038646E-2</v>
      </c>
      <c r="T446" s="118"/>
    </row>
    <row r="447" spans="1:20" x14ac:dyDescent="0.25">
      <c r="A447" s="19" t="s">
        <v>432</v>
      </c>
      <c r="B447" s="20" t="s">
        <v>36</v>
      </c>
      <c r="C447" s="21" t="s">
        <v>37</v>
      </c>
      <c r="D447" s="167">
        <v>0</v>
      </c>
      <c r="E447" s="168">
        <v>0</v>
      </c>
      <c r="F447" s="168">
        <v>0</v>
      </c>
      <c r="G447" s="168">
        <v>0</v>
      </c>
      <c r="H447" s="169" t="str">
        <f t="shared" si="46"/>
        <v/>
      </c>
      <c r="I447" s="170">
        <v>69</v>
      </c>
      <c r="J447" s="171">
        <v>55</v>
      </c>
      <c r="K447" s="171">
        <v>9</v>
      </c>
      <c r="L447" s="172">
        <f t="shared" si="47"/>
        <v>0.16363636363636364</v>
      </c>
      <c r="M447" s="173">
        <v>0</v>
      </c>
      <c r="N447" s="171">
        <v>5</v>
      </c>
      <c r="O447" s="174">
        <f t="shared" si="48"/>
        <v>8.3333333333333329E-2</v>
      </c>
      <c r="P447" s="175">
        <f t="shared" si="49"/>
        <v>69</v>
      </c>
      <c r="Q447" s="176">
        <f t="shared" si="50"/>
        <v>55</v>
      </c>
      <c r="R447" s="176">
        <f t="shared" si="51"/>
        <v>5</v>
      </c>
      <c r="S447" s="177">
        <f t="shared" si="52"/>
        <v>8.3333333333333329E-2</v>
      </c>
      <c r="T447" s="118"/>
    </row>
    <row r="448" spans="1:20" x14ac:dyDescent="0.25">
      <c r="A448" s="19" t="s">
        <v>432</v>
      </c>
      <c r="B448" s="20" t="s">
        <v>38</v>
      </c>
      <c r="C448" s="21" t="s">
        <v>39</v>
      </c>
      <c r="D448" s="167">
        <v>7</v>
      </c>
      <c r="E448" s="168">
        <v>5</v>
      </c>
      <c r="F448" s="168">
        <v>3</v>
      </c>
      <c r="G448" s="168">
        <v>0</v>
      </c>
      <c r="H448" s="169">
        <f t="shared" si="46"/>
        <v>0</v>
      </c>
      <c r="I448" s="170">
        <v>13905</v>
      </c>
      <c r="J448" s="171">
        <v>9983</v>
      </c>
      <c r="K448" s="171">
        <v>3723</v>
      </c>
      <c r="L448" s="172">
        <f t="shared" si="47"/>
        <v>0.37293398777922471</v>
      </c>
      <c r="M448" s="173">
        <v>2</v>
      </c>
      <c r="N448" s="171">
        <v>3943</v>
      </c>
      <c r="O448" s="174">
        <f t="shared" si="48"/>
        <v>0.28309879379666858</v>
      </c>
      <c r="P448" s="175">
        <f t="shared" si="49"/>
        <v>13912</v>
      </c>
      <c r="Q448" s="176">
        <f t="shared" si="50"/>
        <v>9990</v>
      </c>
      <c r="R448" s="176">
        <f t="shared" si="51"/>
        <v>3943</v>
      </c>
      <c r="S448" s="177">
        <f t="shared" si="52"/>
        <v>0.28299720088997343</v>
      </c>
      <c r="T448" s="118"/>
    </row>
    <row r="449" spans="1:20" x14ac:dyDescent="0.25">
      <c r="A449" s="19" t="s">
        <v>432</v>
      </c>
      <c r="B449" s="20" t="s">
        <v>40</v>
      </c>
      <c r="C449" s="21" t="s">
        <v>41</v>
      </c>
      <c r="D449" s="167">
        <v>0</v>
      </c>
      <c r="E449" s="168">
        <v>0</v>
      </c>
      <c r="F449" s="168">
        <v>0</v>
      </c>
      <c r="G449" s="168">
        <v>0</v>
      </c>
      <c r="H449" s="169" t="str">
        <f t="shared" si="46"/>
        <v/>
      </c>
      <c r="I449" s="170">
        <v>142</v>
      </c>
      <c r="J449" s="171">
        <v>143</v>
      </c>
      <c r="K449" s="171">
        <v>60</v>
      </c>
      <c r="L449" s="172">
        <f t="shared" si="47"/>
        <v>0.41958041958041958</v>
      </c>
      <c r="M449" s="173">
        <v>0</v>
      </c>
      <c r="N449" s="171">
        <v>0</v>
      </c>
      <c r="O449" s="174">
        <f t="shared" si="48"/>
        <v>0</v>
      </c>
      <c r="P449" s="175">
        <f t="shared" si="49"/>
        <v>142</v>
      </c>
      <c r="Q449" s="176">
        <f t="shared" si="50"/>
        <v>143</v>
      </c>
      <c r="R449" s="176" t="str">
        <f t="shared" si="51"/>
        <v/>
      </c>
      <c r="S449" s="177" t="str">
        <f t="shared" si="52"/>
        <v/>
      </c>
      <c r="T449" s="118"/>
    </row>
    <row r="450" spans="1:20" ht="30" x14ac:dyDescent="0.25">
      <c r="A450" s="19" t="s">
        <v>432</v>
      </c>
      <c r="B450" s="20" t="s">
        <v>42</v>
      </c>
      <c r="C450" s="21" t="s">
        <v>46</v>
      </c>
      <c r="D450" s="167">
        <v>0</v>
      </c>
      <c r="E450" s="168">
        <v>0</v>
      </c>
      <c r="F450" s="168">
        <v>0</v>
      </c>
      <c r="G450" s="168">
        <v>0</v>
      </c>
      <c r="H450" s="169" t="str">
        <f t="shared" ref="H450:H513" si="53">IF((E450+G450)&lt;&gt;0,G450/(E450+G450),"")</f>
        <v/>
      </c>
      <c r="I450" s="170">
        <v>101</v>
      </c>
      <c r="J450" s="171">
        <v>101</v>
      </c>
      <c r="K450" s="171">
        <v>14</v>
      </c>
      <c r="L450" s="172">
        <f t="shared" ref="L450:L513" si="54">IF(J450&lt;&gt;0,K450/J450,"")</f>
        <v>0.13861386138613863</v>
      </c>
      <c r="M450" s="173">
        <v>0</v>
      </c>
      <c r="N450" s="171">
        <v>1</v>
      </c>
      <c r="O450" s="174">
        <f t="shared" ref="O450:O513" si="55">IF((J450+M450+N450)&lt;&gt;0,N450/(J450+M450+N450),"")</f>
        <v>9.8039215686274508E-3</v>
      </c>
      <c r="P450" s="175">
        <f t="shared" si="49"/>
        <v>101</v>
      </c>
      <c r="Q450" s="176">
        <f t="shared" si="50"/>
        <v>101</v>
      </c>
      <c r="R450" s="176">
        <f t="shared" si="51"/>
        <v>1</v>
      </c>
      <c r="S450" s="177">
        <f t="shared" si="52"/>
        <v>9.8039215686274508E-3</v>
      </c>
      <c r="T450" s="118"/>
    </row>
    <row r="451" spans="1:20" x14ac:dyDescent="0.25">
      <c r="A451" s="19" t="s">
        <v>432</v>
      </c>
      <c r="B451" s="20" t="s">
        <v>50</v>
      </c>
      <c r="C451" s="21" t="s">
        <v>52</v>
      </c>
      <c r="D451" s="167">
        <v>2</v>
      </c>
      <c r="E451" s="168">
        <v>2</v>
      </c>
      <c r="F451" s="168">
        <v>0</v>
      </c>
      <c r="G451" s="168">
        <v>0</v>
      </c>
      <c r="H451" s="169">
        <f t="shared" si="53"/>
        <v>0</v>
      </c>
      <c r="I451" s="170">
        <v>28</v>
      </c>
      <c r="J451" s="171">
        <v>26</v>
      </c>
      <c r="K451" s="171">
        <v>5</v>
      </c>
      <c r="L451" s="172">
        <f t="shared" si="54"/>
        <v>0.19230769230769232</v>
      </c>
      <c r="M451" s="173">
        <v>0</v>
      </c>
      <c r="N451" s="171">
        <v>2</v>
      </c>
      <c r="O451" s="174">
        <f t="shared" si="55"/>
        <v>7.1428571428571425E-2</v>
      </c>
      <c r="P451" s="175">
        <f t="shared" ref="P451:P514" si="56">IF(SUM(D451,I451)&gt;0,SUM(D451,I451),"")</f>
        <v>30</v>
      </c>
      <c r="Q451" s="176">
        <f t="shared" ref="Q451:Q514" si="57">IF(SUM(E451,J451, M451)&gt;0,SUM(E451,J451, M451),"")</f>
        <v>28</v>
      </c>
      <c r="R451" s="176">
        <f t="shared" ref="R451:R514" si="58">IF(SUM(G451,N451)&gt;0,SUM(G451,N451),"")</f>
        <v>2</v>
      </c>
      <c r="S451" s="177">
        <f t="shared" ref="S451:S514" si="59">IFERROR(IF((Q451+R451)&lt;&gt;0,R451/(Q451+R451),""),"")</f>
        <v>6.6666666666666666E-2</v>
      </c>
      <c r="T451" s="118"/>
    </row>
    <row r="452" spans="1:20" x14ac:dyDescent="0.25">
      <c r="A452" s="19" t="s">
        <v>432</v>
      </c>
      <c r="B452" s="20" t="s">
        <v>50</v>
      </c>
      <c r="C452" s="21" t="s">
        <v>55</v>
      </c>
      <c r="D452" s="167">
        <v>2</v>
      </c>
      <c r="E452" s="168">
        <v>2</v>
      </c>
      <c r="F452" s="168">
        <v>0</v>
      </c>
      <c r="G452" s="168">
        <v>0</v>
      </c>
      <c r="H452" s="169">
        <f t="shared" si="53"/>
        <v>0</v>
      </c>
      <c r="I452" s="170">
        <v>29</v>
      </c>
      <c r="J452" s="171">
        <v>20</v>
      </c>
      <c r="K452" s="171">
        <v>15</v>
      </c>
      <c r="L452" s="172">
        <f t="shared" si="54"/>
        <v>0.75</v>
      </c>
      <c r="M452" s="173">
        <v>0</v>
      </c>
      <c r="N452" s="171">
        <v>9</v>
      </c>
      <c r="O452" s="174">
        <f t="shared" si="55"/>
        <v>0.31034482758620691</v>
      </c>
      <c r="P452" s="175">
        <f t="shared" si="56"/>
        <v>31</v>
      </c>
      <c r="Q452" s="176">
        <f t="shared" si="57"/>
        <v>22</v>
      </c>
      <c r="R452" s="176">
        <f t="shared" si="58"/>
        <v>9</v>
      </c>
      <c r="S452" s="177">
        <f t="shared" si="59"/>
        <v>0.29032258064516131</v>
      </c>
      <c r="T452" s="118"/>
    </row>
    <row r="453" spans="1:20" x14ac:dyDescent="0.25">
      <c r="A453" s="19" t="s">
        <v>432</v>
      </c>
      <c r="B453" s="20" t="s">
        <v>50</v>
      </c>
      <c r="C453" s="21" t="s">
        <v>56</v>
      </c>
      <c r="D453" s="167">
        <v>1</v>
      </c>
      <c r="E453" s="168">
        <v>1</v>
      </c>
      <c r="F453" s="168">
        <v>0</v>
      </c>
      <c r="G453" s="168">
        <v>0</v>
      </c>
      <c r="H453" s="169">
        <f t="shared" si="53"/>
        <v>0</v>
      </c>
      <c r="I453" s="170">
        <v>69</v>
      </c>
      <c r="J453" s="171">
        <v>50</v>
      </c>
      <c r="K453" s="171">
        <v>9</v>
      </c>
      <c r="L453" s="172">
        <f t="shared" si="54"/>
        <v>0.18</v>
      </c>
      <c r="M453" s="173">
        <v>0</v>
      </c>
      <c r="N453" s="171">
        <v>9</v>
      </c>
      <c r="O453" s="174">
        <f t="shared" si="55"/>
        <v>0.15254237288135594</v>
      </c>
      <c r="P453" s="175">
        <f t="shared" si="56"/>
        <v>70</v>
      </c>
      <c r="Q453" s="176">
        <f t="shared" si="57"/>
        <v>51</v>
      </c>
      <c r="R453" s="176">
        <f t="shared" si="58"/>
        <v>9</v>
      </c>
      <c r="S453" s="177">
        <f t="shared" si="59"/>
        <v>0.15</v>
      </c>
      <c r="T453" s="118"/>
    </row>
    <row r="454" spans="1:20" x14ac:dyDescent="0.25">
      <c r="A454" s="19" t="s">
        <v>432</v>
      </c>
      <c r="B454" s="20" t="s">
        <v>50</v>
      </c>
      <c r="C454" s="21" t="s">
        <v>58</v>
      </c>
      <c r="D454" s="167">
        <v>7</v>
      </c>
      <c r="E454" s="168">
        <v>7</v>
      </c>
      <c r="F454" s="168">
        <v>0</v>
      </c>
      <c r="G454" s="168">
        <v>0</v>
      </c>
      <c r="H454" s="169">
        <f t="shared" si="53"/>
        <v>0</v>
      </c>
      <c r="I454" s="170">
        <v>382</v>
      </c>
      <c r="J454" s="171">
        <v>318</v>
      </c>
      <c r="K454" s="171">
        <v>23</v>
      </c>
      <c r="L454" s="172">
        <f t="shared" si="54"/>
        <v>7.2327044025157231E-2</v>
      </c>
      <c r="M454" s="173">
        <v>0</v>
      </c>
      <c r="N454" s="171">
        <v>61</v>
      </c>
      <c r="O454" s="174">
        <f t="shared" si="55"/>
        <v>0.16094986807387862</v>
      </c>
      <c r="P454" s="175">
        <f t="shared" si="56"/>
        <v>389</v>
      </c>
      <c r="Q454" s="176">
        <f t="shared" si="57"/>
        <v>325</v>
      </c>
      <c r="R454" s="176">
        <f t="shared" si="58"/>
        <v>61</v>
      </c>
      <c r="S454" s="177">
        <f t="shared" si="59"/>
        <v>0.15803108808290156</v>
      </c>
      <c r="T454" s="118"/>
    </row>
    <row r="455" spans="1:20" x14ac:dyDescent="0.25">
      <c r="A455" s="19" t="s">
        <v>432</v>
      </c>
      <c r="B455" s="20" t="s">
        <v>59</v>
      </c>
      <c r="C455" s="21" t="s">
        <v>60</v>
      </c>
      <c r="D455" s="167">
        <v>0</v>
      </c>
      <c r="E455" s="168">
        <v>0</v>
      </c>
      <c r="F455" s="168">
        <v>0</v>
      </c>
      <c r="G455" s="168">
        <v>0</v>
      </c>
      <c r="H455" s="169" t="str">
        <f t="shared" si="53"/>
        <v/>
      </c>
      <c r="I455" s="170">
        <v>1</v>
      </c>
      <c r="J455" s="171">
        <v>1</v>
      </c>
      <c r="K455" s="171">
        <v>0</v>
      </c>
      <c r="L455" s="172">
        <f t="shared" si="54"/>
        <v>0</v>
      </c>
      <c r="M455" s="173">
        <v>0</v>
      </c>
      <c r="N455" s="171">
        <v>0</v>
      </c>
      <c r="O455" s="174">
        <f t="shared" si="55"/>
        <v>0</v>
      </c>
      <c r="P455" s="175">
        <f t="shared" si="56"/>
        <v>1</v>
      </c>
      <c r="Q455" s="176">
        <f t="shared" si="57"/>
        <v>1</v>
      </c>
      <c r="R455" s="176" t="str">
        <f t="shared" si="58"/>
        <v/>
      </c>
      <c r="S455" s="177" t="str">
        <f t="shared" si="59"/>
        <v/>
      </c>
      <c r="T455" s="118"/>
    </row>
    <row r="456" spans="1:20" x14ac:dyDescent="0.25">
      <c r="A456" s="19" t="s">
        <v>432</v>
      </c>
      <c r="B456" s="20" t="s">
        <v>61</v>
      </c>
      <c r="C456" s="21" t="s">
        <v>62</v>
      </c>
      <c r="D456" s="167">
        <v>1</v>
      </c>
      <c r="E456" s="168">
        <v>1</v>
      </c>
      <c r="F456" s="168">
        <v>1</v>
      </c>
      <c r="G456" s="168">
        <v>0</v>
      </c>
      <c r="H456" s="169">
        <f t="shared" si="53"/>
        <v>0</v>
      </c>
      <c r="I456" s="170">
        <v>2912</v>
      </c>
      <c r="J456" s="171">
        <v>2684</v>
      </c>
      <c r="K456" s="171">
        <v>891</v>
      </c>
      <c r="L456" s="172">
        <f t="shared" si="54"/>
        <v>0.33196721311475408</v>
      </c>
      <c r="M456" s="173">
        <v>1</v>
      </c>
      <c r="N456" s="171">
        <v>182</v>
      </c>
      <c r="O456" s="174">
        <f t="shared" si="55"/>
        <v>6.3480990582490404E-2</v>
      </c>
      <c r="P456" s="175">
        <f t="shared" si="56"/>
        <v>2913</v>
      </c>
      <c r="Q456" s="176">
        <f t="shared" si="57"/>
        <v>2686</v>
      </c>
      <c r="R456" s="176">
        <f t="shared" si="58"/>
        <v>182</v>
      </c>
      <c r="S456" s="177">
        <f t="shared" si="59"/>
        <v>6.3458856345885634E-2</v>
      </c>
      <c r="T456" s="118"/>
    </row>
    <row r="457" spans="1:20" x14ac:dyDescent="0.25">
      <c r="A457" s="19" t="s">
        <v>432</v>
      </c>
      <c r="B457" s="20" t="s">
        <v>63</v>
      </c>
      <c r="C457" s="21" t="s">
        <v>64</v>
      </c>
      <c r="D457" s="167">
        <v>0</v>
      </c>
      <c r="E457" s="168">
        <v>0</v>
      </c>
      <c r="F457" s="168">
        <v>0</v>
      </c>
      <c r="G457" s="168">
        <v>0</v>
      </c>
      <c r="H457" s="169" t="str">
        <f t="shared" si="53"/>
        <v/>
      </c>
      <c r="I457" s="170">
        <v>28</v>
      </c>
      <c r="J457" s="171">
        <v>24</v>
      </c>
      <c r="K457" s="171">
        <v>3</v>
      </c>
      <c r="L457" s="172">
        <f t="shared" si="54"/>
        <v>0.125</v>
      </c>
      <c r="M457" s="173">
        <v>7</v>
      </c>
      <c r="N457" s="171">
        <v>0</v>
      </c>
      <c r="O457" s="174">
        <f t="shared" si="55"/>
        <v>0</v>
      </c>
      <c r="P457" s="175">
        <f t="shared" si="56"/>
        <v>28</v>
      </c>
      <c r="Q457" s="176">
        <f t="shared" si="57"/>
        <v>31</v>
      </c>
      <c r="R457" s="176" t="str">
        <f t="shared" si="58"/>
        <v/>
      </c>
      <c r="S457" s="177" t="str">
        <f t="shared" si="59"/>
        <v/>
      </c>
      <c r="T457" s="118"/>
    </row>
    <row r="458" spans="1:20" x14ac:dyDescent="0.25">
      <c r="A458" s="19" t="s">
        <v>432</v>
      </c>
      <c r="B458" s="20" t="s">
        <v>65</v>
      </c>
      <c r="C458" s="21" t="s">
        <v>66</v>
      </c>
      <c r="D458" s="167">
        <v>5</v>
      </c>
      <c r="E458" s="168">
        <v>0</v>
      </c>
      <c r="F458" s="168">
        <v>0</v>
      </c>
      <c r="G458" s="168">
        <v>4</v>
      </c>
      <c r="H458" s="169">
        <f t="shared" si="53"/>
        <v>1</v>
      </c>
      <c r="I458" s="170">
        <v>12122</v>
      </c>
      <c r="J458" s="171">
        <v>9781</v>
      </c>
      <c r="K458" s="171">
        <v>1175</v>
      </c>
      <c r="L458" s="172">
        <f t="shared" si="54"/>
        <v>0.1201308659646253</v>
      </c>
      <c r="M458" s="173">
        <v>0</v>
      </c>
      <c r="N458" s="171">
        <v>2210</v>
      </c>
      <c r="O458" s="174">
        <f t="shared" si="55"/>
        <v>0.18430489533817029</v>
      </c>
      <c r="P458" s="175">
        <f t="shared" si="56"/>
        <v>12127</v>
      </c>
      <c r="Q458" s="176">
        <f t="shared" si="57"/>
        <v>9781</v>
      </c>
      <c r="R458" s="176">
        <f t="shared" si="58"/>
        <v>2214</v>
      </c>
      <c r="S458" s="177">
        <f t="shared" si="59"/>
        <v>0.18457690704460192</v>
      </c>
      <c r="T458" s="118"/>
    </row>
    <row r="459" spans="1:20" x14ac:dyDescent="0.25">
      <c r="A459" s="19" t="s">
        <v>432</v>
      </c>
      <c r="B459" s="20" t="s">
        <v>67</v>
      </c>
      <c r="C459" s="21" t="s">
        <v>68</v>
      </c>
      <c r="D459" s="167">
        <v>70</v>
      </c>
      <c r="E459" s="168">
        <v>19</v>
      </c>
      <c r="F459" s="168">
        <v>14</v>
      </c>
      <c r="G459" s="168">
        <v>46</v>
      </c>
      <c r="H459" s="169">
        <f t="shared" si="53"/>
        <v>0.70769230769230773</v>
      </c>
      <c r="I459" s="170">
        <v>18599</v>
      </c>
      <c r="J459" s="171">
        <v>11691</v>
      </c>
      <c r="K459" s="171">
        <v>5098</v>
      </c>
      <c r="L459" s="172">
        <f t="shared" si="54"/>
        <v>0.43606192797878712</v>
      </c>
      <c r="M459" s="173">
        <v>2</v>
      </c>
      <c r="N459" s="171">
        <v>6770</v>
      </c>
      <c r="O459" s="174">
        <f t="shared" si="55"/>
        <v>0.36667930455505604</v>
      </c>
      <c r="P459" s="175">
        <f t="shared" si="56"/>
        <v>18669</v>
      </c>
      <c r="Q459" s="176">
        <f t="shared" si="57"/>
        <v>11712</v>
      </c>
      <c r="R459" s="176">
        <f t="shared" si="58"/>
        <v>6816</v>
      </c>
      <c r="S459" s="177">
        <f t="shared" si="59"/>
        <v>0.36787564766839376</v>
      </c>
      <c r="T459" s="118"/>
    </row>
    <row r="460" spans="1:20" x14ac:dyDescent="0.25">
      <c r="A460" s="19" t="s">
        <v>432</v>
      </c>
      <c r="B460" s="20" t="s">
        <v>67</v>
      </c>
      <c r="C460" s="21" t="s">
        <v>69</v>
      </c>
      <c r="D460" s="167">
        <v>57</v>
      </c>
      <c r="E460" s="168">
        <v>25</v>
      </c>
      <c r="F460" s="168">
        <v>5</v>
      </c>
      <c r="G460" s="168">
        <v>29</v>
      </c>
      <c r="H460" s="169">
        <f t="shared" si="53"/>
        <v>0.53703703703703709</v>
      </c>
      <c r="I460" s="170">
        <v>17053</v>
      </c>
      <c r="J460" s="171">
        <v>10698</v>
      </c>
      <c r="K460" s="171">
        <v>2364</v>
      </c>
      <c r="L460" s="172">
        <f t="shared" si="54"/>
        <v>0.22097588334268087</v>
      </c>
      <c r="M460" s="173">
        <v>2</v>
      </c>
      <c r="N460" s="171">
        <v>6232</v>
      </c>
      <c r="O460" s="174">
        <f t="shared" si="55"/>
        <v>0.36806047720292934</v>
      </c>
      <c r="P460" s="175">
        <f t="shared" si="56"/>
        <v>17110</v>
      </c>
      <c r="Q460" s="176">
        <f t="shared" si="57"/>
        <v>10725</v>
      </c>
      <c r="R460" s="176">
        <f t="shared" si="58"/>
        <v>6261</v>
      </c>
      <c r="S460" s="177">
        <f t="shared" si="59"/>
        <v>0.36859766866831506</v>
      </c>
      <c r="T460" s="118"/>
    </row>
    <row r="461" spans="1:20" x14ac:dyDescent="0.25">
      <c r="A461" s="19" t="s">
        <v>432</v>
      </c>
      <c r="B461" s="20" t="s">
        <v>70</v>
      </c>
      <c r="C461" s="21" t="s">
        <v>72</v>
      </c>
      <c r="D461" s="167">
        <v>5</v>
      </c>
      <c r="E461" s="168">
        <v>1</v>
      </c>
      <c r="F461" s="168">
        <v>0</v>
      </c>
      <c r="G461" s="168">
        <v>2</v>
      </c>
      <c r="H461" s="169">
        <f t="shared" si="53"/>
        <v>0.66666666666666663</v>
      </c>
      <c r="I461" s="170">
        <v>14274</v>
      </c>
      <c r="J461" s="171">
        <v>12482</v>
      </c>
      <c r="K461" s="171">
        <v>2221</v>
      </c>
      <c r="L461" s="172">
        <f t="shared" si="54"/>
        <v>0.17793622816856272</v>
      </c>
      <c r="M461" s="173">
        <v>3</v>
      </c>
      <c r="N461" s="171">
        <v>1288</v>
      </c>
      <c r="O461" s="174">
        <f t="shared" si="55"/>
        <v>9.3516300007260578E-2</v>
      </c>
      <c r="P461" s="175">
        <f t="shared" si="56"/>
        <v>14279</v>
      </c>
      <c r="Q461" s="176">
        <f t="shared" si="57"/>
        <v>12486</v>
      </c>
      <c r="R461" s="176">
        <f t="shared" si="58"/>
        <v>1290</v>
      </c>
      <c r="S461" s="177">
        <f t="shared" si="59"/>
        <v>9.3641114982578391E-2</v>
      </c>
      <c r="T461" s="118"/>
    </row>
    <row r="462" spans="1:20" ht="45" x14ac:dyDescent="0.25">
      <c r="A462" s="19" t="s">
        <v>432</v>
      </c>
      <c r="B462" s="20" t="s">
        <v>78</v>
      </c>
      <c r="C462" s="21" t="s">
        <v>79</v>
      </c>
      <c r="D462" s="167">
        <v>7</v>
      </c>
      <c r="E462" s="168">
        <v>3</v>
      </c>
      <c r="F462" s="168">
        <v>0</v>
      </c>
      <c r="G462" s="168">
        <v>3</v>
      </c>
      <c r="H462" s="169">
        <f t="shared" si="53"/>
        <v>0.5</v>
      </c>
      <c r="I462" s="170">
        <v>3346</v>
      </c>
      <c r="J462" s="171">
        <v>2192</v>
      </c>
      <c r="K462" s="171">
        <v>389</v>
      </c>
      <c r="L462" s="172">
        <f t="shared" si="54"/>
        <v>0.17746350364963503</v>
      </c>
      <c r="M462" s="173">
        <v>1</v>
      </c>
      <c r="N462" s="171">
        <v>1121</v>
      </c>
      <c r="O462" s="174">
        <f t="shared" si="55"/>
        <v>0.33826191913095954</v>
      </c>
      <c r="P462" s="175">
        <f t="shared" si="56"/>
        <v>3353</v>
      </c>
      <c r="Q462" s="176">
        <f t="shared" si="57"/>
        <v>2196</v>
      </c>
      <c r="R462" s="176">
        <f t="shared" si="58"/>
        <v>1124</v>
      </c>
      <c r="S462" s="177">
        <f t="shared" si="59"/>
        <v>0.33855421686746989</v>
      </c>
      <c r="T462" s="118"/>
    </row>
    <row r="463" spans="1:20" x14ac:dyDescent="0.25">
      <c r="A463" s="19" t="s">
        <v>432</v>
      </c>
      <c r="B463" s="20" t="s">
        <v>80</v>
      </c>
      <c r="C463" s="21" t="s">
        <v>81</v>
      </c>
      <c r="D463" s="167">
        <v>7</v>
      </c>
      <c r="E463" s="168">
        <v>5</v>
      </c>
      <c r="F463" s="168">
        <v>3</v>
      </c>
      <c r="G463" s="168">
        <v>0</v>
      </c>
      <c r="H463" s="169">
        <f t="shared" si="53"/>
        <v>0</v>
      </c>
      <c r="I463" s="170">
        <v>8292</v>
      </c>
      <c r="J463" s="171">
        <v>5522</v>
      </c>
      <c r="K463" s="171">
        <v>2327</v>
      </c>
      <c r="L463" s="172">
        <f t="shared" si="54"/>
        <v>0.4214052879391525</v>
      </c>
      <c r="M463" s="173">
        <v>0</v>
      </c>
      <c r="N463" s="171">
        <v>2501</v>
      </c>
      <c r="O463" s="174">
        <f t="shared" si="55"/>
        <v>0.31172877975819518</v>
      </c>
      <c r="P463" s="175">
        <f t="shared" si="56"/>
        <v>8299</v>
      </c>
      <c r="Q463" s="176">
        <f t="shared" si="57"/>
        <v>5527</v>
      </c>
      <c r="R463" s="176">
        <f t="shared" si="58"/>
        <v>2501</v>
      </c>
      <c r="S463" s="177">
        <f t="shared" si="59"/>
        <v>0.3115346287992028</v>
      </c>
      <c r="T463" s="118"/>
    </row>
    <row r="464" spans="1:20" x14ac:dyDescent="0.25">
      <c r="A464" s="19" t="s">
        <v>432</v>
      </c>
      <c r="B464" s="20" t="s">
        <v>82</v>
      </c>
      <c r="C464" s="21" t="s">
        <v>83</v>
      </c>
      <c r="D464" s="167">
        <v>22</v>
      </c>
      <c r="E464" s="168">
        <v>16</v>
      </c>
      <c r="F464" s="168">
        <v>3</v>
      </c>
      <c r="G464" s="168">
        <v>5</v>
      </c>
      <c r="H464" s="169">
        <f t="shared" si="53"/>
        <v>0.23809523809523808</v>
      </c>
      <c r="I464" s="170">
        <v>361</v>
      </c>
      <c r="J464" s="171">
        <v>191</v>
      </c>
      <c r="K464" s="171">
        <v>29</v>
      </c>
      <c r="L464" s="172">
        <f t="shared" si="54"/>
        <v>0.15183246073298429</v>
      </c>
      <c r="M464" s="173">
        <v>2</v>
      </c>
      <c r="N464" s="171">
        <v>169</v>
      </c>
      <c r="O464" s="174">
        <f t="shared" si="55"/>
        <v>0.46685082872928174</v>
      </c>
      <c r="P464" s="175">
        <f t="shared" si="56"/>
        <v>383</v>
      </c>
      <c r="Q464" s="176">
        <f t="shared" si="57"/>
        <v>209</v>
      </c>
      <c r="R464" s="176">
        <f t="shared" si="58"/>
        <v>174</v>
      </c>
      <c r="S464" s="177">
        <f t="shared" si="59"/>
        <v>0.45430809399477806</v>
      </c>
      <c r="T464" s="118"/>
    </row>
    <row r="465" spans="1:20" x14ac:dyDescent="0.25">
      <c r="A465" s="19" t="s">
        <v>432</v>
      </c>
      <c r="B465" s="20" t="s">
        <v>84</v>
      </c>
      <c r="C465" s="21" t="s">
        <v>85</v>
      </c>
      <c r="D465" s="167">
        <v>9</v>
      </c>
      <c r="E465" s="168">
        <v>7</v>
      </c>
      <c r="F465" s="168">
        <v>0</v>
      </c>
      <c r="G465" s="168">
        <v>1</v>
      </c>
      <c r="H465" s="169">
        <f t="shared" si="53"/>
        <v>0.125</v>
      </c>
      <c r="I465" s="170">
        <v>102419</v>
      </c>
      <c r="J465" s="171">
        <v>97462</v>
      </c>
      <c r="K465" s="171">
        <v>34348</v>
      </c>
      <c r="L465" s="172">
        <f t="shared" si="54"/>
        <v>0.35242453469044344</v>
      </c>
      <c r="M465" s="173">
        <v>1</v>
      </c>
      <c r="N465" s="171">
        <v>4634</v>
      </c>
      <c r="O465" s="174">
        <f t="shared" si="55"/>
        <v>4.5388209251985855E-2</v>
      </c>
      <c r="P465" s="175">
        <f t="shared" si="56"/>
        <v>102428</v>
      </c>
      <c r="Q465" s="176">
        <f t="shared" si="57"/>
        <v>97470</v>
      </c>
      <c r="R465" s="176">
        <f t="shared" si="58"/>
        <v>4635</v>
      </c>
      <c r="S465" s="177">
        <f t="shared" si="59"/>
        <v>4.5394446892904367E-2</v>
      </c>
      <c r="T465" s="118"/>
    </row>
    <row r="466" spans="1:20" x14ac:dyDescent="0.25">
      <c r="A466" s="19" t="s">
        <v>432</v>
      </c>
      <c r="B466" s="20" t="s">
        <v>84</v>
      </c>
      <c r="C466" s="21" t="s">
        <v>86</v>
      </c>
      <c r="D466" s="167">
        <v>0</v>
      </c>
      <c r="E466" s="168">
        <v>0</v>
      </c>
      <c r="F466" s="168">
        <v>0</v>
      </c>
      <c r="G466" s="168">
        <v>0</v>
      </c>
      <c r="H466" s="169" t="str">
        <f t="shared" si="53"/>
        <v/>
      </c>
      <c r="I466" s="170">
        <v>48388</v>
      </c>
      <c r="J466" s="171">
        <v>46397</v>
      </c>
      <c r="K466" s="171">
        <v>4769</v>
      </c>
      <c r="L466" s="172">
        <f t="shared" si="54"/>
        <v>0.10278681811324009</v>
      </c>
      <c r="M466" s="173">
        <v>0</v>
      </c>
      <c r="N466" s="171">
        <v>2033</v>
      </c>
      <c r="O466" s="174">
        <f t="shared" si="55"/>
        <v>4.1978112740037168E-2</v>
      </c>
      <c r="P466" s="175">
        <f t="shared" si="56"/>
        <v>48388</v>
      </c>
      <c r="Q466" s="176">
        <f t="shared" si="57"/>
        <v>46397</v>
      </c>
      <c r="R466" s="176">
        <f t="shared" si="58"/>
        <v>2033</v>
      </c>
      <c r="S466" s="177">
        <f t="shared" si="59"/>
        <v>4.1978112740037168E-2</v>
      </c>
      <c r="T466" s="118"/>
    </row>
    <row r="467" spans="1:20" ht="30" x14ac:dyDescent="0.25">
      <c r="A467" s="19" t="s">
        <v>432</v>
      </c>
      <c r="B467" s="20" t="s">
        <v>84</v>
      </c>
      <c r="C467" s="21" t="s">
        <v>88</v>
      </c>
      <c r="D467" s="167">
        <v>0</v>
      </c>
      <c r="E467" s="168">
        <v>0</v>
      </c>
      <c r="F467" s="168">
        <v>0</v>
      </c>
      <c r="G467" s="168">
        <v>0</v>
      </c>
      <c r="H467" s="169" t="str">
        <f t="shared" si="53"/>
        <v/>
      </c>
      <c r="I467" s="170">
        <v>85344</v>
      </c>
      <c r="J467" s="171">
        <v>79908</v>
      </c>
      <c r="K467" s="171">
        <v>8084</v>
      </c>
      <c r="L467" s="172">
        <f t="shared" si="54"/>
        <v>0.10116634129248636</v>
      </c>
      <c r="M467" s="173">
        <v>0</v>
      </c>
      <c r="N467" s="171">
        <v>6199</v>
      </c>
      <c r="O467" s="174">
        <f t="shared" si="55"/>
        <v>7.199182412579698E-2</v>
      </c>
      <c r="P467" s="175">
        <f t="shared" si="56"/>
        <v>85344</v>
      </c>
      <c r="Q467" s="176">
        <f t="shared" si="57"/>
        <v>79908</v>
      </c>
      <c r="R467" s="176">
        <f t="shared" si="58"/>
        <v>6199</v>
      </c>
      <c r="S467" s="177">
        <f t="shared" si="59"/>
        <v>7.199182412579698E-2</v>
      </c>
      <c r="T467" s="118"/>
    </row>
    <row r="468" spans="1:20" x14ac:dyDescent="0.25">
      <c r="A468" s="19" t="s">
        <v>432</v>
      </c>
      <c r="B468" s="20" t="s">
        <v>84</v>
      </c>
      <c r="C468" s="21" t="s">
        <v>89</v>
      </c>
      <c r="D468" s="167">
        <v>11</v>
      </c>
      <c r="E468" s="168">
        <v>9</v>
      </c>
      <c r="F468" s="168">
        <v>1</v>
      </c>
      <c r="G468" s="168">
        <v>2</v>
      </c>
      <c r="H468" s="169">
        <f t="shared" si="53"/>
        <v>0.18181818181818182</v>
      </c>
      <c r="I468" s="170">
        <v>166788</v>
      </c>
      <c r="J468" s="171">
        <v>159703</v>
      </c>
      <c r="K468" s="171">
        <v>23063</v>
      </c>
      <c r="L468" s="172">
        <f t="shared" si="54"/>
        <v>0.14441181443053669</v>
      </c>
      <c r="M468" s="173">
        <v>1</v>
      </c>
      <c r="N468" s="171">
        <v>6491</v>
      </c>
      <c r="O468" s="174">
        <f t="shared" si="55"/>
        <v>3.9056529979842956E-2</v>
      </c>
      <c r="P468" s="175">
        <f t="shared" si="56"/>
        <v>166799</v>
      </c>
      <c r="Q468" s="176">
        <f t="shared" si="57"/>
        <v>159713</v>
      </c>
      <c r="R468" s="176">
        <f t="shared" si="58"/>
        <v>6493</v>
      </c>
      <c r="S468" s="177">
        <f t="shared" si="59"/>
        <v>3.9065978364198645E-2</v>
      </c>
      <c r="T468" s="118"/>
    </row>
    <row r="469" spans="1:20" x14ac:dyDescent="0.25">
      <c r="A469" s="19" t="s">
        <v>432</v>
      </c>
      <c r="B469" s="20" t="s">
        <v>84</v>
      </c>
      <c r="C469" s="21" t="s">
        <v>90</v>
      </c>
      <c r="D469" s="167">
        <v>0</v>
      </c>
      <c r="E469" s="168">
        <v>0</v>
      </c>
      <c r="F469" s="168">
        <v>0</v>
      </c>
      <c r="G469" s="168">
        <v>0</v>
      </c>
      <c r="H469" s="169" t="str">
        <f t="shared" si="53"/>
        <v/>
      </c>
      <c r="I469" s="170">
        <v>11876</v>
      </c>
      <c r="J469" s="171">
        <v>10635</v>
      </c>
      <c r="K469" s="171">
        <v>893</v>
      </c>
      <c r="L469" s="172">
        <f t="shared" si="54"/>
        <v>8.3968030089327697E-2</v>
      </c>
      <c r="M469" s="173">
        <v>0</v>
      </c>
      <c r="N469" s="171">
        <v>1184</v>
      </c>
      <c r="O469" s="174">
        <f t="shared" si="55"/>
        <v>0.10017768000676876</v>
      </c>
      <c r="P469" s="175">
        <f t="shared" si="56"/>
        <v>11876</v>
      </c>
      <c r="Q469" s="176">
        <f t="shared" si="57"/>
        <v>10635</v>
      </c>
      <c r="R469" s="176">
        <f t="shared" si="58"/>
        <v>1184</v>
      </c>
      <c r="S469" s="177">
        <f t="shared" si="59"/>
        <v>0.10017768000676876</v>
      </c>
      <c r="T469" s="118"/>
    </row>
    <row r="470" spans="1:20" x14ac:dyDescent="0.25">
      <c r="A470" s="19" t="s">
        <v>432</v>
      </c>
      <c r="B470" s="20" t="s">
        <v>84</v>
      </c>
      <c r="C470" s="21" t="s">
        <v>91</v>
      </c>
      <c r="D470" s="167">
        <v>1</v>
      </c>
      <c r="E470" s="168">
        <v>0</v>
      </c>
      <c r="F470" s="168">
        <v>0</v>
      </c>
      <c r="G470" s="168">
        <v>1</v>
      </c>
      <c r="H470" s="169">
        <f t="shared" si="53"/>
        <v>1</v>
      </c>
      <c r="I470" s="170">
        <v>38533</v>
      </c>
      <c r="J470" s="171">
        <v>35541</v>
      </c>
      <c r="K470" s="171">
        <v>7946</v>
      </c>
      <c r="L470" s="172">
        <f t="shared" si="54"/>
        <v>0.22357277510480852</v>
      </c>
      <c r="M470" s="173">
        <v>0</v>
      </c>
      <c r="N470" s="171">
        <v>2822</v>
      </c>
      <c r="O470" s="174">
        <f t="shared" si="55"/>
        <v>7.3560461903396504E-2</v>
      </c>
      <c r="P470" s="175">
        <f t="shared" si="56"/>
        <v>38534</v>
      </c>
      <c r="Q470" s="176">
        <f t="shared" si="57"/>
        <v>35541</v>
      </c>
      <c r="R470" s="176">
        <f t="shared" si="58"/>
        <v>2823</v>
      </c>
      <c r="S470" s="177">
        <f t="shared" si="59"/>
        <v>7.3584610572411641E-2</v>
      </c>
      <c r="T470" s="118"/>
    </row>
    <row r="471" spans="1:20" x14ac:dyDescent="0.25">
      <c r="A471" s="19" t="s">
        <v>432</v>
      </c>
      <c r="B471" s="20" t="s">
        <v>92</v>
      </c>
      <c r="C471" s="21" t="s">
        <v>93</v>
      </c>
      <c r="D471" s="167">
        <v>6</v>
      </c>
      <c r="E471" s="168">
        <v>5</v>
      </c>
      <c r="F471" s="168">
        <v>1</v>
      </c>
      <c r="G471" s="168">
        <v>0</v>
      </c>
      <c r="H471" s="169">
        <f t="shared" si="53"/>
        <v>0</v>
      </c>
      <c r="I471" s="170">
        <v>184</v>
      </c>
      <c r="J471" s="171">
        <v>185</v>
      </c>
      <c r="K471" s="171">
        <v>81</v>
      </c>
      <c r="L471" s="172">
        <f t="shared" si="54"/>
        <v>0.43783783783783786</v>
      </c>
      <c r="M471" s="173">
        <v>0</v>
      </c>
      <c r="N471" s="171">
        <v>0</v>
      </c>
      <c r="O471" s="174">
        <f t="shared" si="55"/>
        <v>0</v>
      </c>
      <c r="P471" s="175">
        <f t="shared" si="56"/>
        <v>190</v>
      </c>
      <c r="Q471" s="176">
        <f t="shared" si="57"/>
        <v>190</v>
      </c>
      <c r="R471" s="176" t="str">
        <f t="shared" si="58"/>
        <v/>
      </c>
      <c r="S471" s="177" t="str">
        <f t="shared" si="59"/>
        <v/>
      </c>
      <c r="T471" s="118"/>
    </row>
    <row r="472" spans="1:20" x14ac:dyDescent="0.25">
      <c r="A472" s="19" t="s">
        <v>432</v>
      </c>
      <c r="B472" s="20" t="s">
        <v>94</v>
      </c>
      <c r="C472" s="21" t="s">
        <v>95</v>
      </c>
      <c r="D472" s="167">
        <v>0</v>
      </c>
      <c r="E472" s="168">
        <v>0</v>
      </c>
      <c r="F472" s="168">
        <v>0</v>
      </c>
      <c r="G472" s="168">
        <v>0</v>
      </c>
      <c r="H472" s="169" t="str">
        <f t="shared" si="53"/>
        <v/>
      </c>
      <c r="I472" s="170">
        <v>2538</v>
      </c>
      <c r="J472" s="171">
        <v>1094</v>
      </c>
      <c r="K472" s="171">
        <v>274</v>
      </c>
      <c r="L472" s="172">
        <f t="shared" si="54"/>
        <v>0.25045703839122485</v>
      </c>
      <c r="M472" s="173">
        <v>13</v>
      </c>
      <c r="N472" s="171">
        <v>1355</v>
      </c>
      <c r="O472" s="174">
        <f t="shared" si="55"/>
        <v>0.5503655564581641</v>
      </c>
      <c r="P472" s="175">
        <f t="shared" si="56"/>
        <v>2538</v>
      </c>
      <c r="Q472" s="176">
        <f t="shared" si="57"/>
        <v>1107</v>
      </c>
      <c r="R472" s="176">
        <f t="shared" si="58"/>
        <v>1355</v>
      </c>
      <c r="S472" s="177">
        <f t="shared" si="59"/>
        <v>0.5503655564581641</v>
      </c>
      <c r="T472" s="118"/>
    </row>
    <row r="473" spans="1:20" ht="30" x14ac:dyDescent="0.25">
      <c r="A473" s="19" t="s">
        <v>432</v>
      </c>
      <c r="B473" s="20" t="s">
        <v>96</v>
      </c>
      <c r="C473" s="21" t="s">
        <v>97</v>
      </c>
      <c r="D473" s="167">
        <v>30</v>
      </c>
      <c r="E473" s="168">
        <v>18</v>
      </c>
      <c r="F473" s="168">
        <v>6</v>
      </c>
      <c r="G473" s="168">
        <v>10</v>
      </c>
      <c r="H473" s="169">
        <f t="shared" si="53"/>
        <v>0.35714285714285715</v>
      </c>
      <c r="I473" s="170">
        <v>19254</v>
      </c>
      <c r="J473" s="171">
        <v>9852</v>
      </c>
      <c r="K473" s="171">
        <v>3291</v>
      </c>
      <c r="L473" s="172">
        <f t="shared" si="54"/>
        <v>0.3340438489646772</v>
      </c>
      <c r="M473" s="173">
        <v>1</v>
      </c>
      <c r="N473" s="171">
        <v>8730</v>
      </c>
      <c r="O473" s="174">
        <f t="shared" si="55"/>
        <v>0.4697842113759888</v>
      </c>
      <c r="P473" s="175">
        <f t="shared" si="56"/>
        <v>19284</v>
      </c>
      <c r="Q473" s="176">
        <f t="shared" si="57"/>
        <v>9871</v>
      </c>
      <c r="R473" s="176">
        <f t="shared" si="58"/>
        <v>8740</v>
      </c>
      <c r="S473" s="177">
        <f t="shared" si="59"/>
        <v>0.46961474396862068</v>
      </c>
      <c r="T473" s="118"/>
    </row>
    <row r="474" spans="1:20" ht="30" x14ac:dyDescent="0.25">
      <c r="A474" s="19" t="s">
        <v>432</v>
      </c>
      <c r="B474" s="20" t="s">
        <v>96</v>
      </c>
      <c r="C474" s="21" t="s">
        <v>98</v>
      </c>
      <c r="D474" s="167">
        <v>4</v>
      </c>
      <c r="E474" s="168">
        <v>3</v>
      </c>
      <c r="F474" s="168">
        <v>2</v>
      </c>
      <c r="G474" s="168">
        <v>1</v>
      </c>
      <c r="H474" s="169">
        <f t="shared" si="53"/>
        <v>0.25</v>
      </c>
      <c r="I474" s="170">
        <v>4782</v>
      </c>
      <c r="J474" s="171">
        <v>2666</v>
      </c>
      <c r="K474" s="171">
        <v>510</v>
      </c>
      <c r="L474" s="172">
        <f t="shared" si="54"/>
        <v>0.19129782445611404</v>
      </c>
      <c r="M474" s="173">
        <v>0</v>
      </c>
      <c r="N474" s="171">
        <v>2260</v>
      </c>
      <c r="O474" s="174">
        <f t="shared" si="55"/>
        <v>0.4587900933820544</v>
      </c>
      <c r="P474" s="175">
        <f t="shared" si="56"/>
        <v>4786</v>
      </c>
      <c r="Q474" s="176">
        <f t="shared" si="57"/>
        <v>2669</v>
      </c>
      <c r="R474" s="176">
        <f t="shared" si="58"/>
        <v>2261</v>
      </c>
      <c r="S474" s="177">
        <f t="shared" si="59"/>
        <v>0.45862068965517239</v>
      </c>
      <c r="T474" s="118"/>
    </row>
    <row r="475" spans="1:20" ht="45" x14ac:dyDescent="0.25">
      <c r="A475" s="19" t="s">
        <v>432</v>
      </c>
      <c r="B475" s="20" t="s">
        <v>99</v>
      </c>
      <c r="C475" s="21" t="s">
        <v>100</v>
      </c>
      <c r="D475" s="167">
        <v>41</v>
      </c>
      <c r="E475" s="168">
        <v>18</v>
      </c>
      <c r="F475" s="168">
        <v>3</v>
      </c>
      <c r="G475" s="168">
        <v>20</v>
      </c>
      <c r="H475" s="169">
        <f t="shared" si="53"/>
        <v>0.52631578947368418</v>
      </c>
      <c r="I475" s="170">
        <v>80</v>
      </c>
      <c r="J475" s="171">
        <v>68</v>
      </c>
      <c r="K475" s="171">
        <v>4</v>
      </c>
      <c r="L475" s="172">
        <f t="shared" si="54"/>
        <v>5.8823529411764705E-2</v>
      </c>
      <c r="M475" s="173">
        <v>61</v>
      </c>
      <c r="N475" s="171">
        <v>8</v>
      </c>
      <c r="O475" s="174">
        <f t="shared" si="55"/>
        <v>5.8394160583941604E-2</v>
      </c>
      <c r="P475" s="175">
        <f t="shared" si="56"/>
        <v>121</v>
      </c>
      <c r="Q475" s="176">
        <f t="shared" si="57"/>
        <v>147</v>
      </c>
      <c r="R475" s="176">
        <f t="shared" si="58"/>
        <v>28</v>
      </c>
      <c r="S475" s="177">
        <f t="shared" si="59"/>
        <v>0.16</v>
      </c>
      <c r="T475" s="118"/>
    </row>
    <row r="476" spans="1:20" x14ac:dyDescent="0.25">
      <c r="A476" s="19" t="s">
        <v>432</v>
      </c>
      <c r="B476" s="20" t="s">
        <v>102</v>
      </c>
      <c r="C476" s="21" t="s">
        <v>103</v>
      </c>
      <c r="D476" s="167">
        <v>0</v>
      </c>
      <c r="E476" s="168">
        <v>0</v>
      </c>
      <c r="F476" s="168">
        <v>0</v>
      </c>
      <c r="G476" s="168">
        <v>0</v>
      </c>
      <c r="H476" s="169" t="str">
        <f t="shared" si="53"/>
        <v/>
      </c>
      <c r="I476" s="170">
        <v>3</v>
      </c>
      <c r="J476" s="171">
        <v>3</v>
      </c>
      <c r="K476" s="171">
        <v>1</v>
      </c>
      <c r="L476" s="172">
        <f t="shared" si="54"/>
        <v>0.33333333333333331</v>
      </c>
      <c r="M476" s="173">
        <v>0</v>
      </c>
      <c r="N476" s="171">
        <v>0</v>
      </c>
      <c r="O476" s="174">
        <f t="shared" si="55"/>
        <v>0</v>
      </c>
      <c r="P476" s="175">
        <f t="shared" si="56"/>
        <v>3</v>
      </c>
      <c r="Q476" s="176">
        <f t="shared" si="57"/>
        <v>3</v>
      </c>
      <c r="R476" s="176" t="str">
        <f t="shared" si="58"/>
        <v/>
      </c>
      <c r="S476" s="177" t="str">
        <f t="shared" si="59"/>
        <v/>
      </c>
      <c r="T476" s="118"/>
    </row>
    <row r="477" spans="1:20" x14ac:dyDescent="0.25">
      <c r="A477" s="19" t="s">
        <v>432</v>
      </c>
      <c r="B477" s="20" t="s">
        <v>104</v>
      </c>
      <c r="C477" s="21" t="s">
        <v>105</v>
      </c>
      <c r="D477" s="167">
        <v>78</v>
      </c>
      <c r="E477" s="168">
        <v>62</v>
      </c>
      <c r="F477" s="168">
        <v>23</v>
      </c>
      <c r="G477" s="168">
        <v>16</v>
      </c>
      <c r="H477" s="169">
        <f t="shared" si="53"/>
        <v>0.20512820512820512</v>
      </c>
      <c r="I477" s="170">
        <v>65416</v>
      </c>
      <c r="J477" s="171">
        <v>46253</v>
      </c>
      <c r="K477" s="171">
        <v>21758</v>
      </c>
      <c r="L477" s="172">
        <f t="shared" si="54"/>
        <v>0.47041272998508205</v>
      </c>
      <c r="M477" s="173">
        <v>6</v>
      </c>
      <c r="N477" s="171">
        <v>20118</v>
      </c>
      <c r="O477" s="174">
        <f t="shared" si="55"/>
        <v>0.30308691263540083</v>
      </c>
      <c r="P477" s="175">
        <f t="shared" si="56"/>
        <v>65494</v>
      </c>
      <c r="Q477" s="176">
        <f t="shared" si="57"/>
        <v>46321</v>
      </c>
      <c r="R477" s="176">
        <f t="shared" si="58"/>
        <v>20134</v>
      </c>
      <c r="S477" s="177">
        <f t="shared" si="59"/>
        <v>0.30297193589647131</v>
      </c>
      <c r="T477" s="118"/>
    </row>
    <row r="478" spans="1:20" x14ac:dyDescent="0.25">
      <c r="A478" s="19" t="s">
        <v>432</v>
      </c>
      <c r="B478" s="20" t="s">
        <v>108</v>
      </c>
      <c r="C478" s="21" t="s">
        <v>109</v>
      </c>
      <c r="D478" s="167">
        <v>325</v>
      </c>
      <c r="E478" s="168">
        <v>290</v>
      </c>
      <c r="F478" s="168">
        <v>5</v>
      </c>
      <c r="G478" s="168">
        <v>33</v>
      </c>
      <c r="H478" s="169">
        <f t="shared" si="53"/>
        <v>0.1021671826625387</v>
      </c>
      <c r="I478" s="170">
        <v>2985</v>
      </c>
      <c r="J478" s="171">
        <v>1936</v>
      </c>
      <c r="K478" s="171">
        <v>339</v>
      </c>
      <c r="L478" s="172">
        <f t="shared" si="54"/>
        <v>0.17510330578512398</v>
      </c>
      <c r="M478" s="173">
        <v>0</v>
      </c>
      <c r="N478" s="171">
        <v>1037</v>
      </c>
      <c r="O478" s="174">
        <f t="shared" si="55"/>
        <v>0.34880591994618232</v>
      </c>
      <c r="P478" s="175">
        <f t="shared" si="56"/>
        <v>3310</v>
      </c>
      <c r="Q478" s="176">
        <f t="shared" si="57"/>
        <v>2226</v>
      </c>
      <c r="R478" s="176">
        <f t="shared" si="58"/>
        <v>1070</v>
      </c>
      <c r="S478" s="177">
        <f t="shared" si="59"/>
        <v>0.32463592233009708</v>
      </c>
      <c r="T478" s="118"/>
    </row>
    <row r="479" spans="1:20" x14ac:dyDescent="0.25">
      <c r="A479" s="19" t="s">
        <v>432</v>
      </c>
      <c r="B479" s="20" t="s">
        <v>110</v>
      </c>
      <c r="C479" s="21" t="s">
        <v>111</v>
      </c>
      <c r="D479" s="167">
        <v>0</v>
      </c>
      <c r="E479" s="168">
        <v>0</v>
      </c>
      <c r="F479" s="168">
        <v>0</v>
      </c>
      <c r="G479" s="168">
        <v>0</v>
      </c>
      <c r="H479" s="169" t="str">
        <f t="shared" si="53"/>
        <v/>
      </c>
      <c r="I479" s="170">
        <v>1665</v>
      </c>
      <c r="J479" s="171">
        <v>1548</v>
      </c>
      <c r="K479" s="171">
        <v>110</v>
      </c>
      <c r="L479" s="172">
        <f t="shared" si="54"/>
        <v>7.10594315245478E-2</v>
      </c>
      <c r="M479" s="173">
        <v>3</v>
      </c>
      <c r="N479" s="171">
        <v>77</v>
      </c>
      <c r="O479" s="174">
        <f t="shared" si="55"/>
        <v>4.72972972972973E-2</v>
      </c>
      <c r="P479" s="175">
        <f t="shared" si="56"/>
        <v>1665</v>
      </c>
      <c r="Q479" s="176">
        <f t="shared" si="57"/>
        <v>1551</v>
      </c>
      <c r="R479" s="176">
        <f t="shared" si="58"/>
        <v>77</v>
      </c>
      <c r="S479" s="177">
        <f t="shared" si="59"/>
        <v>4.72972972972973E-2</v>
      </c>
      <c r="T479" s="118"/>
    </row>
    <row r="480" spans="1:20" x14ac:dyDescent="0.25">
      <c r="A480" s="19" t="s">
        <v>432</v>
      </c>
      <c r="B480" s="20" t="s">
        <v>114</v>
      </c>
      <c r="C480" s="21" t="s">
        <v>115</v>
      </c>
      <c r="D480" s="167">
        <v>0</v>
      </c>
      <c r="E480" s="168">
        <v>0</v>
      </c>
      <c r="F480" s="168">
        <v>0</v>
      </c>
      <c r="G480" s="168">
        <v>0</v>
      </c>
      <c r="H480" s="169" t="str">
        <f t="shared" si="53"/>
        <v/>
      </c>
      <c r="I480" s="170">
        <v>4</v>
      </c>
      <c r="J480" s="171">
        <v>4</v>
      </c>
      <c r="K480" s="171">
        <v>0</v>
      </c>
      <c r="L480" s="172">
        <f t="shared" si="54"/>
        <v>0</v>
      </c>
      <c r="M480" s="173">
        <v>0</v>
      </c>
      <c r="N480" s="171">
        <v>0</v>
      </c>
      <c r="O480" s="174">
        <f t="shared" si="55"/>
        <v>0</v>
      </c>
      <c r="P480" s="175">
        <f t="shared" si="56"/>
        <v>4</v>
      </c>
      <c r="Q480" s="176">
        <f t="shared" si="57"/>
        <v>4</v>
      </c>
      <c r="R480" s="176" t="str">
        <f t="shared" si="58"/>
        <v/>
      </c>
      <c r="S480" s="177" t="str">
        <f t="shared" si="59"/>
        <v/>
      </c>
      <c r="T480" s="118"/>
    </row>
    <row r="481" spans="1:20" x14ac:dyDescent="0.25">
      <c r="A481" s="19" t="s">
        <v>432</v>
      </c>
      <c r="B481" s="20" t="s">
        <v>116</v>
      </c>
      <c r="C481" s="21" t="s">
        <v>116</v>
      </c>
      <c r="D481" s="167">
        <v>4</v>
      </c>
      <c r="E481" s="168">
        <v>0</v>
      </c>
      <c r="F481" s="168">
        <v>0</v>
      </c>
      <c r="G481" s="168">
        <v>1</v>
      </c>
      <c r="H481" s="169">
        <f t="shared" si="53"/>
        <v>1</v>
      </c>
      <c r="I481" s="170">
        <v>4308</v>
      </c>
      <c r="J481" s="171">
        <v>2928</v>
      </c>
      <c r="K481" s="171">
        <v>1101</v>
      </c>
      <c r="L481" s="172">
        <f t="shared" si="54"/>
        <v>0.37602459016393441</v>
      </c>
      <c r="M481" s="173">
        <v>0</v>
      </c>
      <c r="N481" s="171">
        <v>1404</v>
      </c>
      <c r="O481" s="174">
        <f t="shared" si="55"/>
        <v>0.32409972299168976</v>
      </c>
      <c r="P481" s="175">
        <f t="shared" si="56"/>
        <v>4312</v>
      </c>
      <c r="Q481" s="176">
        <f t="shared" si="57"/>
        <v>2928</v>
      </c>
      <c r="R481" s="176">
        <f t="shared" si="58"/>
        <v>1405</v>
      </c>
      <c r="S481" s="177">
        <f t="shared" si="59"/>
        <v>0.32425571197784447</v>
      </c>
      <c r="T481" s="118"/>
    </row>
    <row r="482" spans="1:20" ht="30" x14ac:dyDescent="0.25">
      <c r="A482" s="19" t="s">
        <v>432</v>
      </c>
      <c r="B482" s="20" t="s">
        <v>117</v>
      </c>
      <c r="C482" s="21" t="s">
        <v>118</v>
      </c>
      <c r="D482" s="167">
        <v>3</v>
      </c>
      <c r="E482" s="168">
        <v>2</v>
      </c>
      <c r="F482" s="168">
        <v>2</v>
      </c>
      <c r="G482" s="168">
        <v>1</v>
      </c>
      <c r="H482" s="169">
        <f t="shared" si="53"/>
        <v>0.33333333333333331</v>
      </c>
      <c r="I482" s="170">
        <v>5379</v>
      </c>
      <c r="J482" s="171">
        <v>3974</v>
      </c>
      <c r="K482" s="171">
        <v>878</v>
      </c>
      <c r="L482" s="172">
        <f t="shared" si="54"/>
        <v>0.22093608454957223</v>
      </c>
      <c r="M482" s="173">
        <v>0</v>
      </c>
      <c r="N482" s="171">
        <v>1376</v>
      </c>
      <c r="O482" s="174">
        <f t="shared" si="55"/>
        <v>0.25719626168224297</v>
      </c>
      <c r="P482" s="175">
        <f t="shared" si="56"/>
        <v>5382</v>
      </c>
      <c r="Q482" s="176">
        <f t="shared" si="57"/>
        <v>3976</v>
      </c>
      <c r="R482" s="176">
        <f t="shared" si="58"/>
        <v>1377</v>
      </c>
      <c r="S482" s="177">
        <f t="shared" si="59"/>
        <v>0.25723893144031384</v>
      </c>
      <c r="T482" s="118"/>
    </row>
    <row r="483" spans="1:20" x14ac:dyDescent="0.25">
      <c r="A483" s="19" t="s">
        <v>432</v>
      </c>
      <c r="B483" s="20" t="s">
        <v>119</v>
      </c>
      <c r="C483" s="21" t="s">
        <v>120</v>
      </c>
      <c r="D483" s="167">
        <v>0</v>
      </c>
      <c r="E483" s="168">
        <v>0</v>
      </c>
      <c r="F483" s="168">
        <v>0</v>
      </c>
      <c r="G483" s="168">
        <v>0</v>
      </c>
      <c r="H483" s="169" t="str">
        <f t="shared" si="53"/>
        <v/>
      </c>
      <c r="I483" s="170">
        <v>3829</v>
      </c>
      <c r="J483" s="171">
        <v>2743</v>
      </c>
      <c r="K483" s="171">
        <v>1112</v>
      </c>
      <c r="L483" s="172">
        <f t="shared" si="54"/>
        <v>0.40539555231498359</v>
      </c>
      <c r="M483" s="173">
        <v>0</v>
      </c>
      <c r="N483" s="171">
        <v>1079</v>
      </c>
      <c r="O483" s="174">
        <f t="shared" si="55"/>
        <v>0.28231292517006801</v>
      </c>
      <c r="P483" s="175">
        <f t="shared" si="56"/>
        <v>3829</v>
      </c>
      <c r="Q483" s="176">
        <f t="shared" si="57"/>
        <v>2743</v>
      </c>
      <c r="R483" s="176">
        <f t="shared" si="58"/>
        <v>1079</v>
      </c>
      <c r="S483" s="177">
        <f t="shared" si="59"/>
        <v>0.28231292517006801</v>
      </c>
      <c r="T483" s="118"/>
    </row>
    <row r="484" spans="1:20" x14ac:dyDescent="0.25">
      <c r="A484" s="19" t="s">
        <v>432</v>
      </c>
      <c r="B484" s="20" t="s">
        <v>121</v>
      </c>
      <c r="C484" s="21" t="s">
        <v>123</v>
      </c>
      <c r="D484" s="167">
        <v>4</v>
      </c>
      <c r="E484" s="168">
        <v>2</v>
      </c>
      <c r="F484" s="168">
        <v>0</v>
      </c>
      <c r="G484" s="168">
        <v>2</v>
      </c>
      <c r="H484" s="169">
        <f t="shared" si="53"/>
        <v>0.5</v>
      </c>
      <c r="I484" s="170">
        <v>53746</v>
      </c>
      <c r="J484" s="171">
        <v>45143</v>
      </c>
      <c r="K484" s="171">
        <v>21197</v>
      </c>
      <c r="L484" s="172">
        <f t="shared" si="54"/>
        <v>0.46955231154331789</v>
      </c>
      <c r="M484" s="173">
        <v>88</v>
      </c>
      <c r="N484" s="171">
        <v>8837</v>
      </c>
      <c r="O484" s="174">
        <f t="shared" si="55"/>
        <v>0.16344233187837537</v>
      </c>
      <c r="P484" s="175">
        <f t="shared" si="56"/>
        <v>53750</v>
      </c>
      <c r="Q484" s="176">
        <f t="shared" si="57"/>
        <v>45233</v>
      </c>
      <c r="R484" s="176">
        <f t="shared" si="58"/>
        <v>8839</v>
      </c>
      <c r="S484" s="177">
        <f t="shared" si="59"/>
        <v>0.16346722888001183</v>
      </c>
      <c r="T484" s="118"/>
    </row>
    <row r="485" spans="1:20" ht="30" x14ac:dyDescent="0.25">
      <c r="A485" s="19" t="s">
        <v>432</v>
      </c>
      <c r="B485" s="20" t="s">
        <v>126</v>
      </c>
      <c r="C485" s="21" t="s">
        <v>127</v>
      </c>
      <c r="D485" s="167">
        <v>3</v>
      </c>
      <c r="E485" s="168">
        <v>0</v>
      </c>
      <c r="F485" s="168">
        <v>0</v>
      </c>
      <c r="G485" s="168">
        <v>2</v>
      </c>
      <c r="H485" s="169">
        <f t="shared" si="53"/>
        <v>1</v>
      </c>
      <c r="I485" s="170">
        <v>1293</v>
      </c>
      <c r="J485" s="171">
        <v>766</v>
      </c>
      <c r="K485" s="171">
        <v>303</v>
      </c>
      <c r="L485" s="172">
        <f t="shared" si="54"/>
        <v>0.39556135770234985</v>
      </c>
      <c r="M485" s="173">
        <v>30</v>
      </c>
      <c r="N485" s="171">
        <v>437</v>
      </c>
      <c r="O485" s="174">
        <f t="shared" si="55"/>
        <v>0.35442011354420111</v>
      </c>
      <c r="P485" s="175">
        <f t="shared" si="56"/>
        <v>1296</v>
      </c>
      <c r="Q485" s="176">
        <f t="shared" si="57"/>
        <v>796</v>
      </c>
      <c r="R485" s="176">
        <f t="shared" si="58"/>
        <v>439</v>
      </c>
      <c r="S485" s="177">
        <f t="shared" si="59"/>
        <v>0.3554655870445344</v>
      </c>
      <c r="T485" s="118"/>
    </row>
    <row r="486" spans="1:20" x14ac:dyDescent="0.25">
      <c r="A486" s="19" t="s">
        <v>432</v>
      </c>
      <c r="B486" s="20" t="s">
        <v>132</v>
      </c>
      <c r="C486" s="21" t="s">
        <v>133</v>
      </c>
      <c r="D486" s="167">
        <v>15</v>
      </c>
      <c r="E486" s="168">
        <v>8</v>
      </c>
      <c r="F486" s="168">
        <v>0</v>
      </c>
      <c r="G486" s="168">
        <v>5</v>
      </c>
      <c r="H486" s="169">
        <f t="shared" si="53"/>
        <v>0.38461538461538464</v>
      </c>
      <c r="I486" s="170">
        <v>4277</v>
      </c>
      <c r="J486" s="171">
        <v>2940</v>
      </c>
      <c r="K486" s="171">
        <v>127</v>
      </c>
      <c r="L486" s="172">
        <f t="shared" si="54"/>
        <v>4.3197278911564628E-2</v>
      </c>
      <c r="M486" s="173">
        <v>18</v>
      </c>
      <c r="N486" s="171">
        <v>1066</v>
      </c>
      <c r="O486" s="174">
        <f t="shared" si="55"/>
        <v>0.26491053677932408</v>
      </c>
      <c r="P486" s="175">
        <f t="shared" si="56"/>
        <v>4292</v>
      </c>
      <c r="Q486" s="176">
        <f t="shared" si="57"/>
        <v>2966</v>
      </c>
      <c r="R486" s="176">
        <f t="shared" si="58"/>
        <v>1071</v>
      </c>
      <c r="S486" s="177">
        <f t="shared" si="59"/>
        <v>0.26529601189001734</v>
      </c>
      <c r="T486" s="118"/>
    </row>
    <row r="487" spans="1:20" x14ac:dyDescent="0.25">
      <c r="A487" s="19" t="s">
        <v>432</v>
      </c>
      <c r="B487" s="20" t="s">
        <v>134</v>
      </c>
      <c r="C487" s="21" t="s">
        <v>135</v>
      </c>
      <c r="D487" s="167">
        <v>0</v>
      </c>
      <c r="E487" s="168">
        <v>0</v>
      </c>
      <c r="F487" s="168">
        <v>0</v>
      </c>
      <c r="G487" s="168">
        <v>0</v>
      </c>
      <c r="H487" s="169" t="str">
        <f t="shared" si="53"/>
        <v/>
      </c>
      <c r="I487" s="170">
        <v>6</v>
      </c>
      <c r="J487" s="171">
        <v>6</v>
      </c>
      <c r="K487" s="171">
        <v>0</v>
      </c>
      <c r="L487" s="172">
        <f t="shared" si="54"/>
        <v>0</v>
      </c>
      <c r="M487" s="173">
        <v>0</v>
      </c>
      <c r="N487" s="171">
        <v>0</v>
      </c>
      <c r="O487" s="174">
        <f t="shared" si="55"/>
        <v>0</v>
      </c>
      <c r="P487" s="175">
        <f t="shared" si="56"/>
        <v>6</v>
      </c>
      <c r="Q487" s="176">
        <f t="shared" si="57"/>
        <v>6</v>
      </c>
      <c r="R487" s="176" t="str">
        <f t="shared" si="58"/>
        <v/>
      </c>
      <c r="S487" s="177" t="str">
        <f t="shared" si="59"/>
        <v/>
      </c>
      <c r="T487" s="118"/>
    </row>
    <row r="488" spans="1:20" x14ac:dyDescent="0.25">
      <c r="A488" s="19" t="s">
        <v>432</v>
      </c>
      <c r="B488" s="20" t="s">
        <v>139</v>
      </c>
      <c r="C488" s="21" t="s">
        <v>140</v>
      </c>
      <c r="D488" s="167">
        <v>7</v>
      </c>
      <c r="E488" s="168">
        <v>1</v>
      </c>
      <c r="F488" s="168">
        <v>0</v>
      </c>
      <c r="G488" s="168">
        <v>4</v>
      </c>
      <c r="H488" s="169">
        <f t="shared" si="53"/>
        <v>0.8</v>
      </c>
      <c r="I488" s="170">
        <v>15732</v>
      </c>
      <c r="J488" s="171">
        <v>11368</v>
      </c>
      <c r="K488" s="171">
        <v>3640</v>
      </c>
      <c r="L488" s="172">
        <f t="shared" si="54"/>
        <v>0.32019704433497537</v>
      </c>
      <c r="M488" s="173">
        <v>2</v>
      </c>
      <c r="N488" s="171">
        <v>4379</v>
      </c>
      <c r="O488" s="174">
        <f t="shared" si="55"/>
        <v>0.27804939996190237</v>
      </c>
      <c r="P488" s="175">
        <f t="shared" si="56"/>
        <v>15739</v>
      </c>
      <c r="Q488" s="176">
        <f t="shared" si="57"/>
        <v>11371</v>
      </c>
      <c r="R488" s="176">
        <f t="shared" si="58"/>
        <v>4383</v>
      </c>
      <c r="S488" s="177">
        <f t="shared" si="59"/>
        <v>0.27821505649358891</v>
      </c>
      <c r="T488" s="118"/>
    </row>
    <row r="489" spans="1:20" x14ac:dyDescent="0.25">
      <c r="A489" s="19" t="s">
        <v>432</v>
      </c>
      <c r="B489" s="20" t="s">
        <v>141</v>
      </c>
      <c r="C489" s="21" t="s">
        <v>142</v>
      </c>
      <c r="D489" s="167">
        <v>0</v>
      </c>
      <c r="E489" s="168">
        <v>0</v>
      </c>
      <c r="F489" s="168">
        <v>0</v>
      </c>
      <c r="G489" s="168">
        <v>0</v>
      </c>
      <c r="H489" s="169" t="str">
        <f t="shared" si="53"/>
        <v/>
      </c>
      <c r="I489" s="170">
        <v>2374</v>
      </c>
      <c r="J489" s="171">
        <v>1868</v>
      </c>
      <c r="K489" s="171">
        <v>592</v>
      </c>
      <c r="L489" s="172">
        <f t="shared" si="54"/>
        <v>0.31691648822269808</v>
      </c>
      <c r="M489" s="173">
        <v>4</v>
      </c>
      <c r="N489" s="171">
        <v>476</v>
      </c>
      <c r="O489" s="174">
        <f t="shared" si="55"/>
        <v>0.20272572402044292</v>
      </c>
      <c r="P489" s="175">
        <f t="shared" si="56"/>
        <v>2374</v>
      </c>
      <c r="Q489" s="176">
        <f t="shared" si="57"/>
        <v>1872</v>
      </c>
      <c r="R489" s="176">
        <f t="shared" si="58"/>
        <v>476</v>
      </c>
      <c r="S489" s="177">
        <f t="shared" si="59"/>
        <v>0.20272572402044292</v>
      </c>
      <c r="T489" s="118"/>
    </row>
    <row r="490" spans="1:20" x14ac:dyDescent="0.25">
      <c r="A490" s="19" t="s">
        <v>432</v>
      </c>
      <c r="B490" s="20" t="s">
        <v>143</v>
      </c>
      <c r="C490" s="21" t="s">
        <v>144</v>
      </c>
      <c r="D490" s="167">
        <v>0</v>
      </c>
      <c r="E490" s="168">
        <v>0</v>
      </c>
      <c r="F490" s="168">
        <v>0</v>
      </c>
      <c r="G490" s="168">
        <v>0</v>
      </c>
      <c r="H490" s="169" t="str">
        <f t="shared" si="53"/>
        <v/>
      </c>
      <c r="I490" s="170">
        <v>35</v>
      </c>
      <c r="J490" s="171">
        <v>35</v>
      </c>
      <c r="K490" s="171">
        <v>0</v>
      </c>
      <c r="L490" s="172">
        <f t="shared" si="54"/>
        <v>0</v>
      </c>
      <c r="M490" s="173">
        <v>21</v>
      </c>
      <c r="N490" s="171">
        <v>0</v>
      </c>
      <c r="O490" s="174">
        <f t="shared" si="55"/>
        <v>0</v>
      </c>
      <c r="P490" s="175">
        <f t="shared" si="56"/>
        <v>35</v>
      </c>
      <c r="Q490" s="176">
        <f t="shared" si="57"/>
        <v>56</v>
      </c>
      <c r="R490" s="176" t="str">
        <f t="shared" si="58"/>
        <v/>
      </c>
      <c r="S490" s="177" t="str">
        <f t="shared" si="59"/>
        <v/>
      </c>
      <c r="T490" s="118"/>
    </row>
    <row r="491" spans="1:20" x14ac:dyDescent="0.25">
      <c r="A491" s="19" t="s">
        <v>432</v>
      </c>
      <c r="B491" s="20" t="s">
        <v>143</v>
      </c>
      <c r="C491" s="21" t="s">
        <v>146</v>
      </c>
      <c r="D491" s="167">
        <v>0</v>
      </c>
      <c r="E491" s="168">
        <v>0</v>
      </c>
      <c r="F491" s="168">
        <v>0</v>
      </c>
      <c r="G491" s="168">
        <v>0</v>
      </c>
      <c r="H491" s="169" t="str">
        <f t="shared" si="53"/>
        <v/>
      </c>
      <c r="I491" s="170">
        <v>49</v>
      </c>
      <c r="J491" s="171">
        <v>42</v>
      </c>
      <c r="K491" s="171">
        <v>14</v>
      </c>
      <c r="L491" s="172">
        <f t="shared" si="54"/>
        <v>0.33333333333333331</v>
      </c>
      <c r="M491" s="173">
        <v>0</v>
      </c>
      <c r="N491" s="171">
        <v>1</v>
      </c>
      <c r="O491" s="174">
        <f t="shared" si="55"/>
        <v>2.3255813953488372E-2</v>
      </c>
      <c r="P491" s="175">
        <f t="shared" si="56"/>
        <v>49</v>
      </c>
      <c r="Q491" s="176">
        <f t="shared" si="57"/>
        <v>42</v>
      </c>
      <c r="R491" s="176">
        <f t="shared" si="58"/>
        <v>1</v>
      </c>
      <c r="S491" s="177">
        <f t="shared" si="59"/>
        <v>2.3255813953488372E-2</v>
      </c>
      <c r="T491" s="118"/>
    </row>
    <row r="492" spans="1:20" x14ac:dyDescent="0.25">
      <c r="A492" s="19" t="s">
        <v>432</v>
      </c>
      <c r="B492" s="20" t="s">
        <v>150</v>
      </c>
      <c r="C492" s="21" t="s">
        <v>151</v>
      </c>
      <c r="D492" s="167">
        <v>21</v>
      </c>
      <c r="E492" s="168">
        <v>16</v>
      </c>
      <c r="F492" s="168">
        <v>6</v>
      </c>
      <c r="G492" s="168">
        <v>3</v>
      </c>
      <c r="H492" s="169">
        <f t="shared" si="53"/>
        <v>0.15789473684210525</v>
      </c>
      <c r="I492" s="170">
        <v>10482</v>
      </c>
      <c r="J492" s="171">
        <v>6558</v>
      </c>
      <c r="K492" s="171">
        <v>1181</v>
      </c>
      <c r="L492" s="172">
        <f t="shared" si="54"/>
        <v>0.18008539188777067</v>
      </c>
      <c r="M492" s="173">
        <v>0</v>
      </c>
      <c r="N492" s="171">
        <v>3927</v>
      </c>
      <c r="O492" s="174">
        <f t="shared" si="55"/>
        <v>0.37453505007153076</v>
      </c>
      <c r="P492" s="175">
        <f t="shared" si="56"/>
        <v>10503</v>
      </c>
      <c r="Q492" s="176">
        <f t="shared" si="57"/>
        <v>6574</v>
      </c>
      <c r="R492" s="176">
        <f t="shared" si="58"/>
        <v>3930</v>
      </c>
      <c r="S492" s="177">
        <f t="shared" si="59"/>
        <v>0.37414318354912413</v>
      </c>
      <c r="T492" s="118"/>
    </row>
    <row r="493" spans="1:20" x14ac:dyDescent="0.25">
      <c r="A493" s="19" t="s">
        <v>432</v>
      </c>
      <c r="B493" s="20" t="s">
        <v>152</v>
      </c>
      <c r="C493" s="21" t="s">
        <v>153</v>
      </c>
      <c r="D493" s="167">
        <v>0</v>
      </c>
      <c r="E493" s="168">
        <v>0</v>
      </c>
      <c r="F493" s="168">
        <v>0</v>
      </c>
      <c r="G493" s="168">
        <v>0</v>
      </c>
      <c r="H493" s="169" t="str">
        <f t="shared" si="53"/>
        <v/>
      </c>
      <c r="I493" s="170">
        <v>4</v>
      </c>
      <c r="J493" s="171">
        <v>4</v>
      </c>
      <c r="K493" s="171">
        <v>0</v>
      </c>
      <c r="L493" s="172">
        <f t="shared" si="54"/>
        <v>0</v>
      </c>
      <c r="M493" s="173">
        <v>0</v>
      </c>
      <c r="N493" s="171">
        <v>0</v>
      </c>
      <c r="O493" s="174">
        <f t="shared" si="55"/>
        <v>0</v>
      </c>
      <c r="P493" s="175">
        <f t="shared" si="56"/>
        <v>4</v>
      </c>
      <c r="Q493" s="176">
        <f t="shared" si="57"/>
        <v>4</v>
      </c>
      <c r="R493" s="176" t="str">
        <f t="shared" si="58"/>
        <v/>
      </c>
      <c r="S493" s="177" t="str">
        <f t="shared" si="59"/>
        <v/>
      </c>
      <c r="T493" s="118"/>
    </row>
    <row r="494" spans="1:20" x14ac:dyDescent="0.25">
      <c r="A494" s="19" t="s">
        <v>432</v>
      </c>
      <c r="B494" s="20" t="s">
        <v>155</v>
      </c>
      <c r="C494" s="21" t="s">
        <v>156</v>
      </c>
      <c r="D494" s="167">
        <v>0</v>
      </c>
      <c r="E494" s="168">
        <v>0</v>
      </c>
      <c r="F494" s="168">
        <v>0</v>
      </c>
      <c r="G494" s="168">
        <v>0</v>
      </c>
      <c r="H494" s="169" t="str">
        <f t="shared" si="53"/>
        <v/>
      </c>
      <c r="I494" s="170">
        <v>63</v>
      </c>
      <c r="J494" s="171">
        <v>61</v>
      </c>
      <c r="K494" s="171">
        <v>14</v>
      </c>
      <c r="L494" s="172">
        <f t="shared" si="54"/>
        <v>0.22950819672131148</v>
      </c>
      <c r="M494" s="173">
        <v>0</v>
      </c>
      <c r="N494" s="171">
        <v>0</v>
      </c>
      <c r="O494" s="174">
        <f t="shared" si="55"/>
        <v>0</v>
      </c>
      <c r="P494" s="175">
        <f t="shared" si="56"/>
        <v>63</v>
      </c>
      <c r="Q494" s="176">
        <f t="shared" si="57"/>
        <v>61</v>
      </c>
      <c r="R494" s="176" t="str">
        <f t="shared" si="58"/>
        <v/>
      </c>
      <c r="S494" s="177" t="str">
        <f t="shared" si="59"/>
        <v/>
      </c>
      <c r="T494" s="118"/>
    </row>
    <row r="495" spans="1:20" x14ac:dyDescent="0.25">
      <c r="A495" s="19" t="s">
        <v>432</v>
      </c>
      <c r="B495" s="20" t="s">
        <v>157</v>
      </c>
      <c r="C495" s="21" t="s">
        <v>158</v>
      </c>
      <c r="D495" s="167">
        <v>74</v>
      </c>
      <c r="E495" s="168">
        <v>30</v>
      </c>
      <c r="F495" s="168">
        <v>15</v>
      </c>
      <c r="G495" s="168">
        <v>32</v>
      </c>
      <c r="H495" s="169">
        <f t="shared" si="53"/>
        <v>0.5161290322580645</v>
      </c>
      <c r="I495" s="170">
        <v>18015</v>
      </c>
      <c r="J495" s="171">
        <v>7957</v>
      </c>
      <c r="K495" s="171">
        <v>2365</v>
      </c>
      <c r="L495" s="172">
        <f t="shared" si="54"/>
        <v>0.29722257132084956</v>
      </c>
      <c r="M495" s="173">
        <v>14</v>
      </c>
      <c r="N495" s="171">
        <v>9976</v>
      </c>
      <c r="O495" s="174">
        <f t="shared" si="55"/>
        <v>0.55585891792500142</v>
      </c>
      <c r="P495" s="175">
        <f t="shared" si="56"/>
        <v>18089</v>
      </c>
      <c r="Q495" s="176">
        <f t="shared" si="57"/>
        <v>8001</v>
      </c>
      <c r="R495" s="176">
        <f t="shared" si="58"/>
        <v>10008</v>
      </c>
      <c r="S495" s="177">
        <f t="shared" si="59"/>
        <v>0.55572213893053468</v>
      </c>
      <c r="T495" s="118"/>
    </row>
    <row r="496" spans="1:20" x14ac:dyDescent="0.25">
      <c r="A496" s="19" t="s">
        <v>432</v>
      </c>
      <c r="B496" s="20" t="s">
        <v>161</v>
      </c>
      <c r="C496" s="21" t="s">
        <v>162</v>
      </c>
      <c r="D496" s="167">
        <v>50</v>
      </c>
      <c r="E496" s="168">
        <v>33</v>
      </c>
      <c r="F496" s="168">
        <v>5</v>
      </c>
      <c r="G496" s="168">
        <v>14</v>
      </c>
      <c r="H496" s="169">
        <f t="shared" si="53"/>
        <v>0.2978723404255319</v>
      </c>
      <c r="I496" s="170">
        <v>1875</v>
      </c>
      <c r="J496" s="171">
        <v>1233</v>
      </c>
      <c r="K496" s="171">
        <v>402</v>
      </c>
      <c r="L496" s="172">
        <f t="shared" si="54"/>
        <v>0.32603406326034062</v>
      </c>
      <c r="M496" s="173">
        <v>0</v>
      </c>
      <c r="N496" s="171">
        <v>641</v>
      </c>
      <c r="O496" s="174">
        <f t="shared" si="55"/>
        <v>0.34204909284951973</v>
      </c>
      <c r="P496" s="175">
        <f t="shared" si="56"/>
        <v>1925</v>
      </c>
      <c r="Q496" s="176">
        <f t="shared" si="57"/>
        <v>1266</v>
      </c>
      <c r="R496" s="176">
        <f t="shared" si="58"/>
        <v>655</v>
      </c>
      <c r="S496" s="177">
        <f t="shared" si="59"/>
        <v>0.34096824570536177</v>
      </c>
      <c r="T496" s="118"/>
    </row>
    <row r="497" spans="1:20" ht="30" x14ac:dyDescent="0.25">
      <c r="A497" s="19" t="s">
        <v>432</v>
      </c>
      <c r="B497" s="20" t="s">
        <v>165</v>
      </c>
      <c r="C497" s="21" t="s">
        <v>166</v>
      </c>
      <c r="D497" s="167">
        <v>1</v>
      </c>
      <c r="E497" s="168">
        <v>1</v>
      </c>
      <c r="F497" s="168">
        <v>0</v>
      </c>
      <c r="G497" s="168">
        <v>0</v>
      </c>
      <c r="H497" s="169">
        <f t="shared" si="53"/>
        <v>0</v>
      </c>
      <c r="I497" s="170">
        <v>3770</v>
      </c>
      <c r="J497" s="171">
        <v>3593</v>
      </c>
      <c r="K497" s="171">
        <v>665</v>
      </c>
      <c r="L497" s="172">
        <f t="shared" si="54"/>
        <v>0.18508210409128861</v>
      </c>
      <c r="M497" s="173">
        <v>0</v>
      </c>
      <c r="N497" s="171">
        <v>121</v>
      </c>
      <c r="O497" s="174">
        <f t="shared" si="55"/>
        <v>3.2579429186860527E-2</v>
      </c>
      <c r="P497" s="175">
        <f t="shared" si="56"/>
        <v>3771</v>
      </c>
      <c r="Q497" s="176">
        <f t="shared" si="57"/>
        <v>3594</v>
      </c>
      <c r="R497" s="176">
        <f t="shared" si="58"/>
        <v>121</v>
      </c>
      <c r="S497" s="177">
        <f t="shared" si="59"/>
        <v>3.2570659488559896E-2</v>
      </c>
      <c r="T497" s="118"/>
    </row>
    <row r="498" spans="1:20" x14ac:dyDescent="0.25">
      <c r="A498" s="19" t="s">
        <v>432</v>
      </c>
      <c r="B498" s="20" t="s">
        <v>169</v>
      </c>
      <c r="C498" s="21" t="s">
        <v>170</v>
      </c>
      <c r="D498" s="167">
        <v>45</v>
      </c>
      <c r="E498" s="168">
        <v>38</v>
      </c>
      <c r="F498" s="168">
        <v>23</v>
      </c>
      <c r="G498" s="168">
        <v>4</v>
      </c>
      <c r="H498" s="169">
        <f t="shared" si="53"/>
        <v>9.5238095238095233E-2</v>
      </c>
      <c r="I498" s="170">
        <v>54046</v>
      </c>
      <c r="J498" s="171">
        <v>49275</v>
      </c>
      <c r="K498" s="171">
        <v>21613</v>
      </c>
      <c r="L498" s="172">
        <f t="shared" si="54"/>
        <v>0.43861998985286654</v>
      </c>
      <c r="M498" s="173">
        <v>0</v>
      </c>
      <c r="N498" s="171">
        <v>4221</v>
      </c>
      <c r="O498" s="174">
        <f t="shared" si="55"/>
        <v>7.8903095558546438E-2</v>
      </c>
      <c r="P498" s="175">
        <f t="shared" si="56"/>
        <v>54091</v>
      </c>
      <c r="Q498" s="176">
        <f t="shared" si="57"/>
        <v>49313</v>
      </c>
      <c r="R498" s="176">
        <f t="shared" si="58"/>
        <v>4225</v>
      </c>
      <c r="S498" s="177">
        <f t="shared" si="59"/>
        <v>7.8915910194628111E-2</v>
      </c>
      <c r="T498" s="118"/>
    </row>
    <row r="499" spans="1:20" x14ac:dyDescent="0.25">
      <c r="A499" s="19" t="s">
        <v>432</v>
      </c>
      <c r="B499" s="20" t="s">
        <v>169</v>
      </c>
      <c r="C499" s="21" t="s">
        <v>171</v>
      </c>
      <c r="D499" s="167">
        <v>13</v>
      </c>
      <c r="E499" s="168">
        <v>9</v>
      </c>
      <c r="F499" s="168">
        <v>0</v>
      </c>
      <c r="G499" s="168">
        <v>2</v>
      </c>
      <c r="H499" s="169">
        <f t="shared" si="53"/>
        <v>0.18181818181818182</v>
      </c>
      <c r="I499" s="170">
        <v>28780</v>
      </c>
      <c r="J499" s="171">
        <v>23076</v>
      </c>
      <c r="K499" s="171">
        <v>10323</v>
      </c>
      <c r="L499" s="172">
        <f t="shared" si="54"/>
        <v>0.44734789391575663</v>
      </c>
      <c r="M499" s="173">
        <v>0</v>
      </c>
      <c r="N499" s="171">
        <v>5626</v>
      </c>
      <c r="O499" s="174">
        <f t="shared" si="55"/>
        <v>0.19601421503727964</v>
      </c>
      <c r="P499" s="175">
        <f t="shared" si="56"/>
        <v>28793</v>
      </c>
      <c r="Q499" s="176">
        <f t="shared" si="57"/>
        <v>23085</v>
      </c>
      <c r="R499" s="176">
        <f t="shared" si="58"/>
        <v>5628</v>
      </c>
      <c r="S499" s="177">
        <f t="shared" si="59"/>
        <v>0.19600877651238116</v>
      </c>
      <c r="T499" s="118"/>
    </row>
    <row r="500" spans="1:20" x14ac:dyDescent="0.25">
      <c r="A500" s="19" t="s">
        <v>432</v>
      </c>
      <c r="B500" s="20" t="s">
        <v>169</v>
      </c>
      <c r="C500" s="21" t="s">
        <v>173</v>
      </c>
      <c r="D500" s="167">
        <v>9</v>
      </c>
      <c r="E500" s="168">
        <v>6</v>
      </c>
      <c r="F500" s="168">
        <v>0</v>
      </c>
      <c r="G500" s="168">
        <v>1</v>
      </c>
      <c r="H500" s="169">
        <f t="shared" si="53"/>
        <v>0.14285714285714285</v>
      </c>
      <c r="I500" s="170">
        <v>10116</v>
      </c>
      <c r="J500" s="171">
        <v>9149</v>
      </c>
      <c r="K500" s="171">
        <v>825</v>
      </c>
      <c r="L500" s="172">
        <f t="shared" si="54"/>
        <v>9.0173789485189643E-2</v>
      </c>
      <c r="M500" s="173">
        <v>0</v>
      </c>
      <c r="N500" s="171">
        <v>870</v>
      </c>
      <c r="O500" s="174">
        <f t="shared" si="55"/>
        <v>8.6835013474398648E-2</v>
      </c>
      <c r="P500" s="175">
        <f t="shared" si="56"/>
        <v>10125</v>
      </c>
      <c r="Q500" s="176">
        <f t="shared" si="57"/>
        <v>9155</v>
      </c>
      <c r="R500" s="176">
        <f t="shared" si="58"/>
        <v>871</v>
      </c>
      <c r="S500" s="177">
        <f t="shared" si="59"/>
        <v>8.6874127269100335E-2</v>
      </c>
      <c r="T500" s="118"/>
    </row>
    <row r="501" spans="1:20" x14ac:dyDescent="0.25">
      <c r="A501" s="19" t="s">
        <v>432</v>
      </c>
      <c r="B501" s="20" t="s">
        <v>169</v>
      </c>
      <c r="C501" s="21" t="s">
        <v>174</v>
      </c>
      <c r="D501" s="167">
        <v>53</v>
      </c>
      <c r="E501" s="168">
        <v>46</v>
      </c>
      <c r="F501" s="168">
        <v>27</v>
      </c>
      <c r="G501" s="168">
        <v>8</v>
      </c>
      <c r="H501" s="169">
        <f t="shared" si="53"/>
        <v>0.14814814814814814</v>
      </c>
      <c r="I501" s="170">
        <v>64765</v>
      </c>
      <c r="J501" s="171">
        <v>56877</v>
      </c>
      <c r="K501" s="171">
        <v>23202</v>
      </c>
      <c r="L501" s="172">
        <f t="shared" si="54"/>
        <v>0.40793290785378977</v>
      </c>
      <c r="M501" s="173">
        <v>1</v>
      </c>
      <c r="N501" s="171">
        <v>7613</v>
      </c>
      <c r="O501" s="174">
        <f t="shared" si="55"/>
        <v>0.11804747949326262</v>
      </c>
      <c r="P501" s="175">
        <f t="shared" si="56"/>
        <v>64818</v>
      </c>
      <c r="Q501" s="176">
        <f t="shared" si="57"/>
        <v>56924</v>
      </c>
      <c r="R501" s="176">
        <f t="shared" si="58"/>
        <v>7621</v>
      </c>
      <c r="S501" s="177">
        <f t="shared" si="59"/>
        <v>0.11807266248353862</v>
      </c>
      <c r="T501" s="118"/>
    </row>
    <row r="502" spans="1:20" x14ac:dyDescent="0.25">
      <c r="A502" s="19" t="s">
        <v>432</v>
      </c>
      <c r="B502" s="20" t="s">
        <v>169</v>
      </c>
      <c r="C502" s="21" t="s">
        <v>175</v>
      </c>
      <c r="D502" s="167">
        <v>47</v>
      </c>
      <c r="E502" s="168">
        <v>25</v>
      </c>
      <c r="F502" s="168">
        <v>1</v>
      </c>
      <c r="G502" s="168">
        <v>15</v>
      </c>
      <c r="H502" s="169">
        <f t="shared" si="53"/>
        <v>0.375</v>
      </c>
      <c r="I502" s="170">
        <v>46477</v>
      </c>
      <c r="J502" s="171">
        <v>33695</v>
      </c>
      <c r="K502" s="171">
        <v>6090</v>
      </c>
      <c r="L502" s="172">
        <f t="shared" si="54"/>
        <v>0.18073898204481378</v>
      </c>
      <c r="M502" s="173">
        <v>21</v>
      </c>
      <c r="N502" s="171">
        <v>12728</v>
      </c>
      <c r="O502" s="174">
        <f t="shared" si="55"/>
        <v>0.27405046938248212</v>
      </c>
      <c r="P502" s="175">
        <f t="shared" si="56"/>
        <v>46524</v>
      </c>
      <c r="Q502" s="176">
        <f t="shared" si="57"/>
        <v>33741</v>
      </c>
      <c r="R502" s="176">
        <f t="shared" si="58"/>
        <v>12743</v>
      </c>
      <c r="S502" s="177">
        <f t="shared" si="59"/>
        <v>0.27413733757852166</v>
      </c>
      <c r="T502" s="118"/>
    </row>
    <row r="503" spans="1:20" x14ac:dyDescent="0.25">
      <c r="A503" s="19" t="s">
        <v>432</v>
      </c>
      <c r="B503" s="20" t="s">
        <v>176</v>
      </c>
      <c r="C503" s="21" t="s">
        <v>177</v>
      </c>
      <c r="D503" s="167">
        <v>1</v>
      </c>
      <c r="E503" s="168">
        <v>0</v>
      </c>
      <c r="F503" s="168">
        <v>0</v>
      </c>
      <c r="G503" s="168">
        <v>1</v>
      </c>
      <c r="H503" s="169">
        <f t="shared" si="53"/>
        <v>1</v>
      </c>
      <c r="I503" s="170">
        <v>66061</v>
      </c>
      <c r="J503" s="171">
        <v>62953</v>
      </c>
      <c r="K503" s="171">
        <v>17845</v>
      </c>
      <c r="L503" s="172">
        <f t="shared" si="54"/>
        <v>0.28346544247295602</v>
      </c>
      <c r="M503" s="173">
        <v>0</v>
      </c>
      <c r="N503" s="171">
        <v>1724</v>
      </c>
      <c r="O503" s="174">
        <f t="shared" si="55"/>
        <v>2.6655534424911483E-2</v>
      </c>
      <c r="P503" s="175">
        <f t="shared" si="56"/>
        <v>66062</v>
      </c>
      <c r="Q503" s="176">
        <f t="shared" si="57"/>
        <v>62953</v>
      </c>
      <c r="R503" s="176">
        <f t="shared" si="58"/>
        <v>1725</v>
      </c>
      <c r="S503" s="177">
        <f t="shared" si="59"/>
        <v>2.6670583505983489E-2</v>
      </c>
      <c r="T503" s="118"/>
    </row>
    <row r="504" spans="1:20" x14ac:dyDescent="0.25">
      <c r="A504" s="19" t="s">
        <v>432</v>
      </c>
      <c r="B504" s="20" t="s">
        <v>178</v>
      </c>
      <c r="C504" s="21" t="s">
        <v>179</v>
      </c>
      <c r="D504" s="167">
        <v>1</v>
      </c>
      <c r="E504" s="168">
        <v>1</v>
      </c>
      <c r="F504" s="168">
        <v>0</v>
      </c>
      <c r="G504" s="168">
        <v>0</v>
      </c>
      <c r="H504" s="169">
        <f t="shared" si="53"/>
        <v>0</v>
      </c>
      <c r="I504" s="170">
        <v>27597</v>
      </c>
      <c r="J504" s="171">
        <v>19812</v>
      </c>
      <c r="K504" s="171">
        <v>5566</v>
      </c>
      <c r="L504" s="172">
        <f t="shared" si="54"/>
        <v>0.28094084393296992</v>
      </c>
      <c r="M504" s="173">
        <v>26</v>
      </c>
      <c r="N504" s="171">
        <v>6715</v>
      </c>
      <c r="O504" s="174">
        <f t="shared" si="55"/>
        <v>0.25289044552404627</v>
      </c>
      <c r="P504" s="175">
        <f t="shared" si="56"/>
        <v>27598</v>
      </c>
      <c r="Q504" s="176">
        <f t="shared" si="57"/>
        <v>19839</v>
      </c>
      <c r="R504" s="176">
        <f t="shared" si="58"/>
        <v>6715</v>
      </c>
      <c r="S504" s="177">
        <f t="shared" si="59"/>
        <v>0.25288092189500638</v>
      </c>
      <c r="T504" s="118"/>
    </row>
    <row r="505" spans="1:20" x14ac:dyDescent="0.25">
      <c r="A505" s="19" t="s">
        <v>432</v>
      </c>
      <c r="B505" s="20" t="s">
        <v>180</v>
      </c>
      <c r="C505" s="21" t="s">
        <v>181</v>
      </c>
      <c r="D505" s="167">
        <v>4</v>
      </c>
      <c r="E505" s="168">
        <v>1</v>
      </c>
      <c r="F505" s="168">
        <v>1</v>
      </c>
      <c r="G505" s="168">
        <v>3</v>
      </c>
      <c r="H505" s="169">
        <f t="shared" si="53"/>
        <v>0.75</v>
      </c>
      <c r="I505" s="170">
        <v>10362</v>
      </c>
      <c r="J505" s="171">
        <v>7021</v>
      </c>
      <c r="K505" s="171">
        <v>1257</v>
      </c>
      <c r="L505" s="172">
        <f t="shared" si="54"/>
        <v>0.17903432559464463</v>
      </c>
      <c r="M505" s="173">
        <v>87</v>
      </c>
      <c r="N505" s="171">
        <v>3103</v>
      </c>
      <c r="O505" s="174">
        <f t="shared" si="55"/>
        <v>0.30388796396043483</v>
      </c>
      <c r="P505" s="175">
        <f t="shared" si="56"/>
        <v>10366</v>
      </c>
      <c r="Q505" s="176">
        <f t="shared" si="57"/>
        <v>7109</v>
      </c>
      <c r="R505" s="176">
        <f t="shared" si="58"/>
        <v>3106</v>
      </c>
      <c r="S505" s="177">
        <f t="shared" si="59"/>
        <v>0.30406265296133139</v>
      </c>
      <c r="T505" s="118"/>
    </row>
    <row r="506" spans="1:20" x14ac:dyDescent="0.25">
      <c r="A506" s="19" t="s">
        <v>432</v>
      </c>
      <c r="B506" s="20" t="s">
        <v>180</v>
      </c>
      <c r="C506" s="21" t="s">
        <v>182</v>
      </c>
      <c r="D506" s="167">
        <v>2</v>
      </c>
      <c r="E506" s="168">
        <v>0</v>
      </c>
      <c r="F506" s="168">
        <v>0</v>
      </c>
      <c r="G506" s="168">
        <v>2</v>
      </c>
      <c r="H506" s="169">
        <f t="shared" si="53"/>
        <v>1</v>
      </c>
      <c r="I506" s="170">
        <v>10013</v>
      </c>
      <c r="J506" s="171">
        <v>5670</v>
      </c>
      <c r="K506" s="171">
        <v>1623</v>
      </c>
      <c r="L506" s="172">
        <f t="shared" si="54"/>
        <v>0.28624338624338624</v>
      </c>
      <c r="M506" s="173">
        <v>6</v>
      </c>
      <c r="N506" s="171">
        <v>4628</v>
      </c>
      <c r="O506" s="174">
        <f t="shared" si="55"/>
        <v>0.44914596273291924</v>
      </c>
      <c r="P506" s="175">
        <f t="shared" si="56"/>
        <v>10015</v>
      </c>
      <c r="Q506" s="176">
        <f t="shared" si="57"/>
        <v>5676</v>
      </c>
      <c r="R506" s="176">
        <f t="shared" si="58"/>
        <v>4630</v>
      </c>
      <c r="S506" s="177">
        <f t="shared" si="59"/>
        <v>0.44925286241024648</v>
      </c>
      <c r="T506" s="118"/>
    </row>
    <row r="507" spans="1:20" x14ac:dyDescent="0.25">
      <c r="A507" s="19" t="s">
        <v>432</v>
      </c>
      <c r="B507" s="20" t="s">
        <v>183</v>
      </c>
      <c r="C507" s="21" t="s">
        <v>184</v>
      </c>
      <c r="D507" s="167">
        <v>2</v>
      </c>
      <c r="E507" s="168">
        <v>1</v>
      </c>
      <c r="F507" s="168">
        <v>0</v>
      </c>
      <c r="G507" s="168">
        <v>0</v>
      </c>
      <c r="H507" s="169">
        <f t="shared" si="53"/>
        <v>0</v>
      </c>
      <c r="I507" s="170">
        <v>5658</v>
      </c>
      <c r="J507" s="171">
        <v>5493</v>
      </c>
      <c r="K507" s="171">
        <v>2774</v>
      </c>
      <c r="L507" s="172">
        <f t="shared" si="54"/>
        <v>0.50500637174585838</v>
      </c>
      <c r="M507" s="173">
        <v>13</v>
      </c>
      <c r="N507" s="171">
        <v>72</v>
      </c>
      <c r="O507" s="174">
        <f t="shared" si="55"/>
        <v>1.2907852276801721E-2</v>
      </c>
      <c r="P507" s="175">
        <f t="shared" si="56"/>
        <v>5660</v>
      </c>
      <c r="Q507" s="176">
        <f t="shared" si="57"/>
        <v>5507</v>
      </c>
      <c r="R507" s="176">
        <f t="shared" si="58"/>
        <v>72</v>
      </c>
      <c r="S507" s="177">
        <f t="shared" si="59"/>
        <v>1.2905538626994085E-2</v>
      </c>
      <c r="T507" s="118"/>
    </row>
    <row r="508" spans="1:20" x14ac:dyDescent="0.25">
      <c r="A508" s="19" t="s">
        <v>432</v>
      </c>
      <c r="B508" s="20" t="s">
        <v>185</v>
      </c>
      <c r="C508" s="21" t="s">
        <v>187</v>
      </c>
      <c r="D508" s="167">
        <v>0</v>
      </c>
      <c r="E508" s="168">
        <v>0</v>
      </c>
      <c r="F508" s="168">
        <v>0</v>
      </c>
      <c r="G508" s="168">
        <v>0</v>
      </c>
      <c r="H508" s="169" t="str">
        <f t="shared" si="53"/>
        <v/>
      </c>
      <c r="I508" s="170">
        <v>5208</v>
      </c>
      <c r="J508" s="171">
        <v>4185</v>
      </c>
      <c r="K508" s="171">
        <v>861</v>
      </c>
      <c r="L508" s="172">
        <f t="shared" si="54"/>
        <v>0.20573476702508961</v>
      </c>
      <c r="M508" s="173">
        <v>210</v>
      </c>
      <c r="N508" s="171">
        <v>636</v>
      </c>
      <c r="O508" s="174">
        <f t="shared" si="55"/>
        <v>0.12641621943947526</v>
      </c>
      <c r="P508" s="175">
        <f t="shared" si="56"/>
        <v>5208</v>
      </c>
      <c r="Q508" s="176">
        <f t="shared" si="57"/>
        <v>4395</v>
      </c>
      <c r="R508" s="176">
        <f t="shared" si="58"/>
        <v>636</v>
      </c>
      <c r="S508" s="177">
        <f t="shared" si="59"/>
        <v>0.12641621943947526</v>
      </c>
      <c r="T508" s="118"/>
    </row>
    <row r="509" spans="1:20" x14ac:dyDescent="0.25">
      <c r="A509" s="19" t="s">
        <v>432</v>
      </c>
      <c r="B509" s="20" t="s">
        <v>185</v>
      </c>
      <c r="C509" s="21" t="s">
        <v>188</v>
      </c>
      <c r="D509" s="167">
        <v>5</v>
      </c>
      <c r="E509" s="168">
        <v>5</v>
      </c>
      <c r="F509" s="168">
        <v>1</v>
      </c>
      <c r="G509" s="168">
        <v>0</v>
      </c>
      <c r="H509" s="169">
        <f t="shared" si="53"/>
        <v>0</v>
      </c>
      <c r="I509" s="170">
        <v>628</v>
      </c>
      <c r="J509" s="171">
        <v>597</v>
      </c>
      <c r="K509" s="171">
        <v>50</v>
      </c>
      <c r="L509" s="172">
        <f t="shared" si="54"/>
        <v>8.3752093802345065E-2</v>
      </c>
      <c r="M509" s="173">
        <v>5</v>
      </c>
      <c r="N509" s="171">
        <v>10</v>
      </c>
      <c r="O509" s="174">
        <f t="shared" si="55"/>
        <v>1.6339869281045753E-2</v>
      </c>
      <c r="P509" s="175">
        <f t="shared" si="56"/>
        <v>633</v>
      </c>
      <c r="Q509" s="176">
        <f t="shared" si="57"/>
        <v>607</v>
      </c>
      <c r="R509" s="176">
        <f t="shared" si="58"/>
        <v>10</v>
      </c>
      <c r="S509" s="177">
        <f t="shared" si="59"/>
        <v>1.6207455429497569E-2</v>
      </c>
      <c r="T509" s="118"/>
    </row>
    <row r="510" spans="1:20" x14ac:dyDescent="0.25">
      <c r="A510" s="19" t="s">
        <v>432</v>
      </c>
      <c r="B510" s="20" t="s">
        <v>189</v>
      </c>
      <c r="C510" s="21" t="s">
        <v>192</v>
      </c>
      <c r="D510" s="167">
        <v>0</v>
      </c>
      <c r="E510" s="168">
        <v>0</v>
      </c>
      <c r="F510" s="168">
        <v>0</v>
      </c>
      <c r="G510" s="168">
        <v>0</v>
      </c>
      <c r="H510" s="169" t="str">
        <f t="shared" si="53"/>
        <v/>
      </c>
      <c r="I510" s="170">
        <v>4</v>
      </c>
      <c r="J510" s="171">
        <v>3</v>
      </c>
      <c r="K510" s="171">
        <v>0</v>
      </c>
      <c r="L510" s="172">
        <f t="shared" si="54"/>
        <v>0</v>
      </c>
      <c r="M510" s="173">
        <v>0</v>
      </c>
      <c r="N510" s="171">
        <v>0</v>
      </c>
      <c r="O510" s="174">
        <f t="shared" si="55"/>
        <v>0</v>
      </c>
      <c r="P510" s="175">
        <f t="shared" si="56"/>
        <v>4</v>
      </c>
      <c r="Q510" s="176">
        <f t="shared" si="57"/>
        <v>3</v>
      </c>
      <c r="R510" s="176" t="str">
        <f t="shared" si="58"/>
        <v/>
      </c>
      <c r="S510" s="177" t="str">
        <f t="shared" si="59"/>
        <v/>
      </c>
      <c r="T510" s="118"/>
    </row>
    <row r="511" spans="1:20" x14ac:dyDescent="0.25">
      <c r="A511" s="19" t="s">
        <v>432</v>
      </c>
      <c r="B511" s="20" t="s">
        <v>195</v>
      </c>
      <c r="C511" s="21" t="s">
        <v>197</v>
      </c>
      <c r="D511" s="167">
        <v>0</v>
      </c>
      <c r="E511" s="168">
        <v>0</v>
      </c>
      <c r="F511" s="168">
        <v>0</v>
      </c>
      <c r="G511" s="168">
        <v>0</v>
      </c>
      <c r="H511" s="169" t="str">
        <f t="shared" si="53"/>
        <v/>
      </c>
      <c r="I511" s="170">
        <v>4553</v>
      </c>
      <c r="J511" s="171">
        <v>4158</v>
      </c>
      <c r="K511" s="171">
        <v>991</v>
      </c>
      <c r="L511" s="172">
        <f t="shared" si="54"/>
        <v>0.23833573833573835</v>
      </c>
      <c r="M511" s="173">
        <v>2</v>
      </c>
      <c r="N511" s="171">
        <v>229</v>
      </c>
      <c r="O511" s="174">
        <f t="shared" si="55"/>
        <v>5.2175894281157438E-2</v>
      </c>
      <c r="P511" s="175">
        <f t="shared" si="56"/>
        <v>4553</v>
      </c>
      <c r="Q511" s="176">
        <f t="shared" si="57"/>
        <v>4160</v>
      </c>
      <c r="R511" s="176">
        <f t="shared" si="58"/>
        <v>229</v>
      </c>
      <c r="S511" s="177">
        <f t="shared" si="59"/>
        <v>5.2175894281157438E-2</v>
      </c>
      <c r="T511" s="118"/>
    </row>
    <row r="512" spans="1:20" x14ac:dyDescent="0.25">
      <c r="A512" s="19" t="s">
        <v>432</v>
      </c>
      <c r="B512" s="20" t="s">
        <v>198</v>
      </c>
      <c r="C512" s="21" t="s">
        <v>199</v>
      </c>
      <c r="D512" s="167">
        <v>0</v>
      </c>
      <c r="E512" s="168">
        <v>0</v>
      </c>
      <c r="F512" s="168">
        <v>0</v>
      </c>
      <c r="G512" s="168">
        <v>0</v>
      </c>
      <c r="H512" s="169" t="str">
        <f t="shared" si="53"/>
        <v/>
      </c>
      <c r="I512" s="170">
        <v>7372</v>
      </c>
      <c r="J512" s="171">
        <v>6379</v>
      </c>
      <c r="K512" s="171">
        <v>3378</v>
      </c>
      <c r="L512" s="172">
        <f t="shared" si="54"/>
        <v>0.52955008622041078</v>
      </c>
      <c r="M512" s="173">
        <v>192</v>
      </c>
      <c r="N512" s="171">
        <v>897</v>
      </c>
      <c r="O512" s="174">
        <f t="shared" si="55"/>
        <v>0.12011247991430102</v>
      </c>
      <c r="P512" s="175">
        <f t="shared" si="56"/>
        <v>7372</v>
      </c>
      <c r="Q512" s="176">
        <f t="shared" si="57"/>
        <v>6571</v>
      </c>
      <c r="R512" s="176">
        <f t="shared" si="58"/>
        <v>897</v>
      </c>
      <c r="S512" s="177">
        <f t="shared" si="59"/>
        <v>0.12011247991430102</v>
      </c>
      <c r="T512" s="118"/>
    </row>
    <row r="513" spans="1:20" x14ac:dyDescent="0.25">
      <c r="A513" s="19" t="s">
        <v>432</v>
      </c>
      <c r="B513" s="20" t="s">
        <v>200</v>
      </c>
      <c r="C513" s="21" t="s">
        <v>202</v>
      </c>
      <c r="D513" s="167">
        <v>0</v>
      </c>
      <c r="E513" s="168">
        <v>0</v>
      </c>
      <c r="F513" s="168">
        <v>0</v>
      </c>
      <c r="G513" s="168">
        <v>0</v>
      </c>
      <c r="H513" s="169" t="str">
        <f t="shared" si="53"/>
        <v/>
      </c>
      <c r="I513" s="170">
        <v>19092</v>
      </c>
      <c r="J513" s="171">
        <v>17576</v>
      </c>
      <c r="K513" s="171">
        <v>6142</v>
      </c>
      <c r="L513" s="172">
        <f t="shared" si="54"/>
        <v>0.34945380063723258</v>
      </c>
      <c r="M513" s="173">
        <v>9</v>
      </c>
      <c r="N513" s="171">
        <v>876</v>
      </c>
      <c r="O513" s="174">
        <f t="shared" si="55"/>
        <v>4.7451383998699963E-2</v>
      </c>
      <c r="P513" s="175">
        <f t="shared" si="56"/>
        <v>19092</v>
      </c>
      <c r="Q513" s="176">
        <f t="shared" si="57"/>
        <v>17585</v>
      </c>
      <c r="R513" s="176">
        <f t="shared" si="58"/>
        <v>876</v>
      </c>
      <c r="S513" s="177">
        <f t="shared" si="59"/>
        <v>4.7451383998699963E-2</v>
      </c>
      <c r="T513" s="118"/>
    </row>
    <row r="514" spans="1:20" x14ac:dyDescent="0.25">
      <c r="A514" s="19" t="s">
        <v>432</v>
      </c>
      <c r="B514" s="20" t="s">
        <v>203</v>
      </c>
      <c r="C514" s="21" t="s">
        <v>204</v>
      </c>
      <c r="D514" s="167">
        <v>3</v>
      </c>
      <c r="E514" s="168">
        <v>2</v>
      </c>
      <c r="F514" s="168">
        <v>2</v>
      </c>
      <c r="G514" s="168">
        <v>1</v>
      </c>
      <c r="H514" s="169">
        <f t="shared" ref="H514:H577" si="60">IF((E514+G514)&lt;&gt;0,G514/(E514+G514),"")</f>
        <v>0.33333333333333331</v>
      </c>
      <c r="I514" s="170">
        <v>4336</v>
      </c>
      <c r="J514" s="171">
        <v>3170</v>
      </c>
      <c r="K514" s="171">
        <v>588</v>
      </c>
      <c r="L514" s="172">
        <f t="shared" ref="L514:L577" si="61">IF(J514&lt;&gt;0,K514/J514,"")</f>
        <v>0.18548895899053627</v>
      </c>
      <c r="M514" s="173">
        <v>23</v>
      </c>
      <c r="N514" s="171">
        <v>1133</v>
      </c>
      <c r="O514" s="174">
        <f t="shared" ref="O514:O577" si="62">IF((J514+M514+N514)&lt;&gt;0,N514/(J514+M514+N514),"")</f>
        <v>0.26190476190476192</v>
      </c>
      <c r="P514" s="175">
        <f t="shared" si="56"/>
        <v>4339</v>
      </c>
      <c r="Q514" s="176">
        <f t="shared" si="57"/>
        <v>3195</v>
      </c>
      <c r="R514" s="176">
        <f t="shared" si="58"/>
        <v>1134</v>
      </c>
      <c r="S514" s="177">
        <f t="shared" si="59"/>
        <v>0.26195426195426197</v>
      </c>
      <c r="T514" s="118"/>
    </row>
    <row r="515" spans="1:20" x14ac:dyDescent="0.25">
      <c r="A515" s="19" t="s">
        <v>432</v>
      </c>
      <c r="B515" s="20" t="s">
        <v>207</v>
      </c>
      <c r="C515" s="21" t="s">
        <v>207</v>
      </c>
      <c r="D515" s="167">
        <v>1</v>
      </c>
      <c r="E515" s="168">
        <v>0</v>
      </c>
      <c r="F515" s="168">
        <v>0</v>
      </c>
      <c r="G515" s="168">
        <v>1</v>
      </c>
      <c r="H515" s="169">
        <f t="shared" si="60"/>
        <v>1</v>
      </c>
      <c r="I515" s="170">
        <v>35461</v>
      </c>
      <c r="J515" s="171">
        <v>34532</v>
      </c>
      <c r="K515" s="171">
        <v>28469</v>
      </c>
      <c r="L515" s="172">
        <f t="shared" si="61"/>
        <v>0.82442372292366506</v>
      </c>
      <c r="M515" s="173">
        <v>12</v>
      </c>
      <c r="N515" s="171">
        <v>959</v>
      </c>
      <c r="O515" s="174">
        <f t="shared" si="62"/>
        <v>2.7011801819564543E-2</v>
      </c>
      <c r="P515" s="175">
        <f t="shared" ref="P515:P578" si="63">IF(SUM(D515,I515)&gt;0,SUM(D515,I515),"")</f>
        <v>35462</v>
      </c>
      <c r="Q515" s="176">
        <f t="shared" ref="Q515:Q578" si="64">IF(SUM(E515,J515, M515)&gt;0,SUM(E515,J515, M515),"")</f>
        <v>34544</v>
      </c>
      <c r="R515" s="176">
        <f t="shared" ref="R515:R578" si="65">IF(SUM(G515,N515)&gt;0,SUM(G515,N515),"")</f>
        <v>960</v>
      </c>
      <c r="S515" s="177">
        <f t="shared" ref="S515:S578" si="66">IFERROR(IF((Q515+R515)&lt;&gt;0,R515/(Q515+R515),""),"")</f>
        <v>2.7039206849932402E-2</v>
      </c>
      <c r="T515" s="118"/>
    </row>
    <row r="516" spans="1:20" x14ac:dyDescent="0.25">
      <c r="A516" s="19" t="s">
        <v>432</v>
      </c>
      <c r="B516" s="20" t="s">
        <v>210</v>
      </c>
      <c r="C516" s="21" t="s">
        <v>211</v>
      </c>
      <c r="D516" s="167">
        <v>0</v>
      </c>
      <c r="E516" s="168">
        <v>0</v>
      </c>
      <c r="F516" s="168">
        <v>0</v>
      </c>
      <c r="G516" s="168">
        <v>0</v>
      </c>
      <c r="H516" s="169" t="str">
        <f t="shared" si="60"/>
        <v/>
      </c>
      <c r="I516" s="170">
        <v>2312</v>
      </c>
      <c r="J516" s="171">
        <v>2098</v>
      </c>
      <c r="K516" s="171">
        <v>481</v>
      </c>
      <c r="L516" s="172">
        <f t="shared" si="61"/>
        <v>0.22926596758817921</v>
      </c>
      <c r="M516" s="173">
        <v>0</v>
      </c>
      <c r="N516" s="171">
        <v>187</v>
      </c>
      <c r="O516" s="174">
        <f t="shared" si="62"/>
        <v>8.1838074398249458E-2</v>
      </c>
      <c r="P516" s="175">
        <f t="shared" si="63"/>
        <v>2312</v>
      </c>
      <c r="Q516" s="176">
        <f t="shared" si="64"/>
        <v>2098</v>
      </c>
      <c r="R516" s="176">
        <f t="shared" si="65"/>
        <v>187</v>
      </c>
      <c r="S516" s="177">
        <f t="shared" si="66"/>
        <v>8.1838074398249458E-2</v>
      </c>
      <c r="T516" s="118"/>
    </row>
    <row r="517" spans="1:20" x14ac:dyDescent="0.25">
      <c r="A517" s="19" t="s">
        <v>432</v>
      </c>
      <c r="B517" s="20" t="s">
        <v>212</v>
      </c>
      <c r="C517" s="21" t="s">
        <v>213</v>
      </c>
      <c r="D517" s="167">
        <v>0</v>
      </c>
      <c r="E517" s="168">
        <v>0</v>
      </c>
      <c r="F517" s="168">
        <v>0</v>
      </c>
      <c r="G517" s="168">
        <v>0</v>
      </c>
      <c r="H517" s="169" t="str">
        <f t="shared" si="60"/>
        <v/>
      </c>
      <c r="I517" s="170">
        <v>1</v>
      </c>
      <c r="J517" s="171">
        <v>1</v>
      </c>
      <c r="K517" s="171">
        <v>0</v>
      </c>
      <c r="L517" s="172">
        <f t="shared" si="61"/>
        <v>0</v>
      </c>
      <c r="M517" s="173">
        <v>0</v>
      </c>
      <c r="N517" s="171">
        <v>0</v>
      </c>
      <c r="O517" s="174">
        <f t="shared" si="62"/>
        <v>0</v>
      </c>
      <c r="P517" s="175">
        <f t="shared" si="63"/>
        <v>1</v>
      </c>
      <c r="Q517" s="176">
        <f t="shared" si="64"/>
        <v>1</v>
      </c>
      <c r="R517" s="176" t="str">
        <f t="shared" si="65"/>
        <v/>
      </c>
      <c r="S517" s="177" t="str">
        <f t="shared" si="66"/>
        <v/>
      </c>
      <c r="T517" s="118"/>
    </row>
    <row r="518" spans="1:20" x14ac:dyDescent="0.25">
      <c r="A518" s="19" t="s">
        <v>432</v>
      </c>
      <c r="B518" s="20" t="s">
        <v>214</v>
      </c>
      <c r="C518" s="21" t="s">
        <v>215</v>
      </c>
      <c r="D518" s="167">
        <v>52</v>
      </c>
      <c r="E518" s="168">
        <v>6</v>
      </c>
      <c r="F518" s="168">
        <v>1</v>
      </c>
      <c r="G518" s="168">
        <v>35</v>
      </c>
      <c r="H518" s="169">
        <f t="shared" si="60"/>
        <v>0.85365853658536583</v>
      </c>
      <c r="I518" s="170">
        <v>54456</v>
      </c>
      <c r="J518" s="171">
        <v>47886</v>
      </c>
      <c r="K518" s="171">
        <v>20825</v>
      </c>
      <c r="L518" s="172">
        <f t="shared" si="61"/>
        <v>0.43488702334711604</v>
      </c>
      <c r="M518" s="173">
        <v>95</v>
      </c>
      <c r="N518" s="171">
        <v>5585</v>
      </c>
      <c r="O518" s="174">
        <f t="shared" si="62"/>
        <v>0.10426389874173916</v>
      </c>
      <c r="P518" s="175">
        <f t="shared" si="63"/>
        <v>54508</v>
      </c>
      <c r="Q518" s="176">
        <f t="shared" si="64"/>
        <v>47987</v>
      </c>
      <c r="R518" s="176">
        <f t="shared" si="65"/>
        <v>5620</v>
      </c>
      <c r="S518" s="177">
        <f t="shared" si="66"/>
        <v>0.10483705486223814</v>
      </c>
      <c r="T518" s="118"/>
    </row>
    <row r="519" spans="1:20" x14ac:dyDescent="0.25">
      <c r="A519" s="19" t="s">
        <v>432</v>
      </c>
      <c r="B519" s="20" t="s">
        <v>226</v>
      </c>
      <c r="C519" s="21" t="s">
        <v>227</v>
      </c>
      <c r="D519" s="167">
        <v>4</v>
      </c>
      <c r="E519" s="168">
        <v>3</v>
      </c>
      <c r="F519" s="168">
        <v>3</v>
      </c>
      <c r="G519" s="168">
        <v>1</v>
      </c>
      <c r="H519" s="169">
        <f t="shared" si="60"/>
        <v>0.25</v>
      </c>
      <c r="I519" s="170">
        <v>15452</v>
      </c>
      <c r="J519" s="171">
        <v>11028</v>
      </c>
      <c r="K519" s="171">
        <v>4097</v>
      </c>
      <c r="L519" s="172">
        <f t="shared" si="61"/>
        <v>0.3715088864708016</v>
      </c>
      <c r="M519" s="173">
        <v>2</v>
      </c>
      <c r="N519" s="171">
        <v>4797</v>
      </c>
      <c r="O519" s="174">
        <f t="shared" si="62"/>
        <v>0.30308965691539774</v>
      </c>
      <c r="P519" s="175">
        <f t="shared" si="63"/>
        <v>15456</v>
      </c>
      <c r="Q519" s="176">
        <f t="shared" si="64"/>
        <v>11033</v>
      </c>
      <c r="R519" s="176">
        <f t="shared" si="65"/>
        <v>4798</v>
      </c>
      <c r="S519" s="177">
        <f t="shared" si="66"/>
        <v>0.30307624281473061</v>
      </c>
      <c r="T519" s="118"/>
    </row>
    <row r="520" spans="1:20" x14ac:dyDescent="0.25">
      <c r="A520" s="19" t="s">
        <v>432</v>
      </c>
      <c r="B520" s="20" t="s">
        <v>228</v>
      </c>
      <c r="C520" s="21" t="s">
        <v>229</v>
      </c>
      <c r="D520" s="167">
        <v>0</v>
      </c>
      <c r="E520" s="168">
        <v>0</v>
      </c>
      <c r="F520" s="168">
        <v>0</v>
      </c>
      <c r="G520" s="168">
        <v>0</v>
      </c>
      <c r="H520" s="169" t="str">
        <f t="shared" si="60"/>
        <v/>
      </c>
      <c r="I520" s="170">
        <v>1963</v>
      </c>
      <c r="J520" s="171">
        <v>1278</v>
      </c>
      <c r="K520" s="171">
        <v>227</v>
      </c>
      <c r="L520" s="172">
        <f t="shared" si="61"/>
        <v>0.17762128325508608</v>
      </c>
      <c r="M520" s="173">
        <v>0</v>
      </c>
      <c r="N520" s="171">
        <v>653</v>
      </c>
      <c r="O520" s="174">
        <f t="shared" si="62"/>
        <v>0.33816675297773174</v>
      </c>
      <c r="P520" s="175">
        <f t="shared" si="63"/>
        <v>1963</v>
      </c>
      <c r="Q520" s="176">
        <f t="shared" si="64"/>
        <v>1278</v>
      </c>
      <c r="R520" s="176">
        <f t="shared" si="65"/>
        <v>653</v>
      </c>
      <c r="S520" s="177">
        <f t="shared" si="66"/>
        <v>0.33816675297773174</v>
      </c>
      <c r="T520" s="118"/>
    </row>
    <row r="521" spans="1:20" x14ac:dyDescent="0.25">
      <c r="A521" s="19" t="s">
        <v>432</v>
      </c>
      <c r="B521" s="20" t="s">
        <v>230</v>
      </c>
      <c r="C521" s="21" t="s">
        <v>231</v>
      </c>
      <c r="D521" s="167">
        <v>5</v>
      </c>
      <c r="E521" s="168">
        <v>2</v>
      </c>
      <c r="F521" s="168">
        <v>0</v>
      </c>
      <c r="G521" s="168">
        <v>0</v>
      </c>
      <c r="H521" s="169">
        <f t="shared" si="60"/>
        <v>0</v>
      </c>
      <c r="I521" s="170">
        <v>2116</v>
      </c>
      <c r="J521" s="171">
        <v>1760</v>
      </c>
      <c r="K521" s="171">
        <v>454</v>
      </c>
      <c r="L521" s="172">
        <f t="shared" si="61"/>
        <v>0.25795454545454544</v>
      </c>
      <c r="M521" s="173">
        <v>13</v>
      </c>
      <c r="N521" s="171">
        <v>311</v>
      </c>
      <c r="O521" s="174">
        <f t="shared" si="62"/>
        <v>0.14923224568138196</v>
      </c>
      <c r="P521" s="175">
        <f t="shared" si="63"/>
        <v>2121</v>
      </c>
      <c r="Q521" s="176">
        <f t="shared" si="64"/>
        <v>1775</v>
      </c>
      <c r="R521" s="176">
        <f t="shared" si="65"/>
        <v>311</v>
      </c>
      <c r="S521" s="177">
        <f t="shared" si="66"/>
        <v>0.14908916586768936</v>
      </c>
      <c r="T521" s="118"/>
    </row>
    <row r="522" spans="1:20" x14ac:dyDescent="0.25">
      <c r="A522" s="19" t="s">
        <v>432</v>
      </c>
      <c r="B522" s="20" t="s">
        <v>232</v>
      </c>
      <c r="C522" s="21" t="s">
        <v>233</v>
      </c>
      <c r="D522" s="167">
        <v>0</v>
      </c>
      <c r="E522" s="168">
        <v>0</v>
      </c>
      <c r="F522" s="168">
        <v>0</v>
      </c>
      <c r="G522" s="168">
        <v>0</v>
      </c>
      <c r="H522" s="169" t="str">
        <f t="shared" si="60"/>
        <v/>
      </c>
      <c r="I522" s="170">
        <v>4</v>
      </c>
      <c r="J522" s="171">
        <v>2</v>
      </c>
      <c r="K522" s="171">
        <v>0</v>
      </c>
      <c r="L522" s="172">
        <f t="shared" si="61"/>
        <v>0</v>
      </c>
      <c r="M522" s="173">
        <v>0</v>
      </c>
      <c r="N522" s="171">
        <v>0</v>
      </c>
      <c r="O522" s="174">
        <f t="shared" si="62"/>
        <v>0</v>
      </c>
      <c r="P522" s="175">
        <f t="shared" si="63"/>
        <v>4</v>
      </c>
      <c r="Q522" s="176">
        <f t="shared" si="64"/>
        <v>2</v>
      </c>
      <c r="R522" s="176" t="str">
        <f t="shared" si="65"/>
        <v/>
      </c>
      <c r="S522" s="177" t="str">
        <f t="shared" si="66"/>
        <v/>
      </c>
      <c r="T522" s="118"/>
    </row>
    <row r="523" spans="1:20" x14ac:dyDescent="0.25">
      <c r="A523" s="19" t="s">
        <v>432</v>
      </c>
      <c r="B523" s="20" t="s">
        <v>234</v>
      </c>
      <c r="C523" s="21" t="s">
        <v>235</v>
      </c>
      <c r="D523" s="167">
        <v>10</v>
      </c>
      <c r="E523" s="168">
        <v>6</v>
      </c>
      <c r="F523" s="168">
        <v>0</v>
      </c>
      <c r="G523" s="168">
        <v>4</v>
      </c>
      <c r="H523" s="169">
        <f t="shared" si="60"/>
        <v>0.4</v>
      </c>
      <c r="I523" s="170">
        <v>5148</v>
      </c>
      <c r="J523" s="171">
        <v>3483</v>
      </c>
      <c r="K523" s="171">
        <v>2118</v>
      </c>
      <c r="L523" s="172">
        <f t="shared" si="61"/>
        <v>0.60809646856158484</v>
      </c>
      <c r="M523" s="173">
        <v>30</v>
      </c>
      <c r="N523" s="171">
        <v>1577</v>
      </c>
      <c r="O523" s="174">
        <f t="shared" si="62"/>
        <v>0.30982318271119841</v>
      </c>
      <c r="P523" s="175">
        <f t="shared" si="63"/>
        <v>5158</v>
      </c>
      <c r="Q523" s="176">
        <f t="shared" si="64"/>
        <v>3519</v>
      </c>
      <c r="R523" s="176">
        <f t="shared" si="65"/>
        <v>1581</v>
      </c>
      <c r="S523" s="177">
        <f t="shared" si="66"/>
        <v>0.31</v>
      </c>
      <c r="T523" s="118"/>
    </row>
    <row r="524" spans="1:20" x14ac:dyDescent="0.25">
      <c r="A524" s="19" t="s">
        <v>432</v>
      </c>
      <c r="B524" s="20" t="s">
        <v>236</v>
      </c>
      <c r="C524" s="21" t="s">
        <v>237</v>
      </c>
      <c r="D524" s="167">
        <v>1</v>
      </c>
      <c r="E524" s="168">
        <v>1</v>
      </c>
      <c r="F524" s="168">
        <v>0</v>
      </c>
      <c r="G524" s="168">
        <v>0</v>
      </c>
      <c r="H524" s="169">
        <f t="shared" si="60"/>
        <v>0</v>
      </c>
      <c r="I524" s="170">
        <v>722</v>
      </c>
      <c r="J524" s="171">
        <v>664</v>
      </c>
      <c r="K524" s="171">
        <v>468</v>
      </c>
      <c r="L524" s="172">
        <f t="shared" si="61"/>
        <v>0.70481927710843373</v>
      </c>
      <c r="M524" s="173">
        <v>5</v>
      </c>
      <c r="N524" s="171">
        <v>59</v>
      </c>
      <c r="O524" s="174">
        <f t="shared" si="62"/>
        <v>8.1043956043956047E-2</v>
      </c>
      <c r="P524" s="175">
        <f t="shared" si="63"/>
        <v>723</v>
      </c>
      <c r="Q524" s="176">
        <f t="shared" si="64"/>
        <v>670</v>
      </c>
      <c r="R524" s="176">
        <f t="shared" si="65"/>
        <v>59</v>
      </c>
      <c r="S524" s="177">
        <f t="shared" si="66"/>
        <v>8.0932784636488342E-2</v>
      </c>
      <c r="T524" s="118"/>
    </row>
    <row r="525" spans="1:20" x14ac:dyDescent="0.25">
      <c r="A525" s="19" t="s">
        <v>432</v>
      </c>
      <c r="B525" s="20" t="s">
        <v>238</v>
      </c>
      <c r="C525" s="21" t="s">
        <v>239</v>
      </c>
      <c r="D525" s="167">
        <v>45</v>
      </c>
      <c r="E525" s="168">
        <v>38</v>
      </c>
      <c r="F525" s="168">
        <v>0</v>
      </c>
      <c r="G525" s="168">
        <v>2</v>
      </c>
      <c r="H525" s="169">
        <f t="shared" si="60"/>
        <v>0.05</v>
      </c>
      <c r="I525" s="170">
        <v>597</v>
      </c>
      <c r="J525" s="171">
        <v>523</v>
      </c>
      <c r="K525" s="171">
        <v>76</v>
      </c>
      <c r="L525" s="172">
        <f t="shared" si="61"/>
        <v>0.14531548757170173</v>
      </c>
      <c r="M525" s="173">
        <v>0</v>
      </c>
      <c r="N525" s="171">
        <v>57</v>
      </c>
      <c r="O525" s="174">
        <f t="shared" si="62"/>
        <v>9.8275862068965519E-2</v>
      </c>
      <c r="P525" s="175">
        <f t="shared" si="63"/>
        <v>642</v>
      </c>
      <c r="Q525" s="176">
        <f t="shared" si="64"/>
        <v>561</v>
      </c>
      <c r="R525" s="176">
        <f t="shared" si="65"/>
        <v>59</v>
      </c>
      <c r="S525" s="177">
        <f t="shared" si="66"/>
        <v>9.5161290322580638E-2</v>
      </c>
      <c r="T525" s="118"/>
    </row>
    <row r="526" spans="1:20" x14ac:dyDescent="0.25">
      <c r="A526" s="19" t="s">
        <v>432</v>
      </c>
      <c r="B526" s="20" t="s">
        <v>516</v>
      </c>
      <c r="C526" s="21" t="s">
        <v>516</v>
      </c>
      <c r="D526" s="167">
        <v>0</v>
      </c>
      <c r="E526" s="168">
        <v>0</v>
      </c>
      <c r="F526" s="168">
        <v>0</v>
      </c>
      <c r="G526" s="168">
        <v>0</v>
      </c>
      <c r="H526" s="169" t="str">
        <f t="shared" si="60"/>
        <v/>
      </c>
      <c r="I526" s="170">
        <v>1</v>
      </c>
      <c r="J526" s="171">
        <v>1</v>
      </c>
      <c r="K526" s="171">
        <v>1</v>
      </c>
      <c r="L526" s="172">
        <f t="shared" si="61"/>
        <v>1</v>
      </c>
      <c r="M526" s="173">
        <v>0</v>
      </c>
      <c r="N526" s="171">
        <v>0</v>
      </c>
      <c r="O526" s="174">
        <f t="shared" si="62"/>
        <v>0</v>
      </c>
      <c r="P526" s="175">
        <f t="shared" si="63"/>
        <v>1</v>
      </c>
      <c r="Q526" s="176">
        <f t="shared" si="64"/>
        <v>1</v>
      </c>
      <c r="R526" s="176" t="str">
        <f t="shared" si="65"/>
        <v/>
      </c>
      <c r="S526" s="177" t="str">
        <f t="shared" si="66"/>
        <v/>
      </c>
      <c r="T526" s="118"/>
    </row>
    <row r="527" spans="1:20" x14ac:dyDescent="0.25">
      <c r="A527" s="19" t="s">
        <v>432</v>
      </c>
      <c r="B527" s="20" t="s">
        <v>244</v>
      </c>
      <c r="C527" s="21" t="s">
        <v>245</v>
      </c>
      <c r="D527" s="167">
        <v>1</v>
      </c>
      <c r="E527" s="168">
        <v>1</v>
      </c>
      <c r="F527" s="168">
        <v>0</v>
      </c>
      <c r="G527" s="168">
        <v>0</v>
      </c>
      <c r="H527" s="169">
        <f t="shared" si="60"/>
        <v>0</v>
      </c>
      <c r="I527" s="170">
        <v>2792</v>
      </c>
      <c r="J527" s="171">
        <v>2245</v>
      </c>
      <c r="K527" s="171">
        <v>340</v>
      </c>
      <c r="L527" s="172">
        <f t="shared" si="61"/>
        <v>0.15144766146993319</v>
      </c>
      <c r="M527" s="173">
        <v>2</v>
      </c>
      <c r="N527" s="171">
        <v>498</v>
      </c>
      <c r="O527" s="174">
        <f t="shared" si="62"/>
        <v>0.18142076502732241</v>
      </c>
      <c r="P527" s="175">
        <f t="shared" si="63"/>
        <v>2793</v>
      </c>
      <c r="Q527" s="176">
        <f t="shared" si="64"/>
        <v>2248</v>
      </c>
      <c r="R527" s="176">
        <f t="shared" si="65"/>
        <v>498</v>
      </c>
      <c r="S527" s="177">
        <f t="shared" si="66"/>
        <v>0.18135469774217042</v>
      </c>
      <c r="T527" s="118"/>
    </row>
    <row r="528" spans="1:20" x14ac:dyDescent="0.25">
      <c r="A528" s="19" t="s">
        <v>432</v>
      </c>
      <c r="B528" s="20" t="s">
        <v>249</v>
      </c>
      <c r="C528" s="21" t="s">
        <v>250</v>
      </c>
      <c r="D528" s="167">
        <v>3</v>
      </c>
      <c r="E528" s="168">
        <v>1</v>
      </c>
      <c r="F528" s="168">
        <v>1</v>
      </c>
      <c r="G528" s="168">
        <v>0</v>
      </c>
      <c r="H528" s="169">
        <f t="shared" si="60"/>
        <v>0</v>
      </c>
      <c r="I528" s="170">
        <v>117682</v>
      </c>
      <c r="J528" s="171">
        <v>105196</v>
      </c>
      <c r="K528" s="171">
        <v>71467</v>
      </c>
      <c r="L528" s="172">
        <f t="shared" si="61"/>
        <v>0.67936993802045709</v>
      </c>
      <c r="M528" s="173">
        <v>59</v>
      </c>
      <c r="N528" s="171">
        <v>9995</v>
      </c>
      <c r="O528" s="174">
        <f t="shared" si="62"/>
        <v>8.6724511930585682E-2</v>
      </c>
      <c r="P528" s="175">
        <f t="shared" si="63"/>
        <v>117685</v>
      </c>
      <c r="Q528" s="176">
        <f t="shared" si="64"/>
        <v>105256</v>
      </c>
      <c r="R528" s="176">
        <f t="shared" si="65"/>
        <v>9995</v>
      </c>
      <c r="S528" s="177">
        <f t="shared" si="66"/>
        <v>8.67237594467727E-2</v>
      </c>
      <c r="T528" s="118"/>
    </row>
    <row r="529" spans="1:20" x14ac:dyDescent="0.25">
      <c r="A529" s="19" t="s">
        <v>432</v>
      </c>
      <c r="B529" s="20" t="s">
        <v>249</v>
      </c>
      <c r="C529" s="21" t="s">
        <v>251</v>
      </c>
      <c r="D529" s="167">
        <v>6</v>
      </c>
      <c r="E529" s="168">
        <v>0</v>
      </c>
      <c r="F529" s="168">
        <v>0</v>
      </c>
      <c r="G529" s="168">
        <v>5</v>
      </c>
      <c r="H529" s="169">
        <f t="shared" si="60"/>
        <v>1</v>
      </c>
      <c r="I529" s="170">
        <v>177590</v>
      </c>
      <c r="J529" s="171">
        <v>158365</v>
      </c>
      <c r="K529" s="171">
        <v>75777</v>
      </c>
      <c r="L529" s="172">
        <f t="shared" si="61"/>
        <v>0.47849587977141411</v>
      </c>
      <c r="M529" s="173">
        <v>224</v>
      </c>
      <c r="N529" s="171">
        <v>19180</v>
      </c>
      <c r="O529" s="174">
        <f t="shared" si="62"/>
        <v>0.10789282720834341</v>
      </c>
      <c r="P529" s="175">
        <f t="shared" si="63"/>
        <v>177596</v>
      </c>
      <c r="Q529" s="176">
        <f t="shared" si="64"/>
        <v>158589</v>
      </c>
      <c r="R529" s="176">
        <f t="shared" si="65"/>
        <v>19185</v>
      </c>
      <c r="S529" s="177">
        <f t="shared" si="66"/>
        <v>0.10791791825576294</v>
      </c>
      <c r="T529" s="118"/>
    </row>
    <row r="530" spans="1:20" x14ac:dyDescent="0.25">
      <c r="A530" s="19" t="s">
        <v>432</v>
      </c>
      <c r="B530" s="20" t="s">
        <v>252</v>
      </c>
      <c r="C530" s="21" t="s">
        <v>254</v>
      </c>
      <c r="D530" s="167">
        <v>1</v>
      </c>
      <c r="E530" s="168">
        <v>1</v>
      </c>
      <c r="F530" s="168">
        <v>0</v>
      </c>
      <c r="G530" s="168">
        <v>0</v>
      </c>
      <c r="H530" s="169">
        <f t="shared" si="60"/>
        <v>0</v>
      </c>
      <c r="I530" s="170">
        <v>1696</v>
      </c>
      <c r="J530" s="171">
        <v>1344</v>
      </c>
      <c r="K530" s="171">
        <v>376</v>
      </c>
      <c r="L530" s="172">
        <f t="shared" si="61"/>
        <v>0.27976190476190477</v>
      </c>
      <c r="M530" s="173">
        <v>2</v>
      </c>
      <c r="N530" s="171">
        <v>337</v>
      </c>
      <c r="O530" s="174">
        <f t="shared" si="62"/>
        <v>0.20023767082590613</v>
      </c>
      <c r="P530" s="175">
        <f t="shared" si="63"/>
        <v>1697</v>
      </c>
      <c r="Q530" s="176">
        <f t="shared" si="64"/>
        <v>1347</v>
      </c>
      <c r="R530" s="176">
        <f t="shared" si="65"/>
        <v>337</v>
      </c>
      <c r="S530" s="177">
        <f t="shared" si="66"/>
        <v>0.2001187648456057</v>
      </c>
      <c r="T530" s="118"/>
    </row>
    <row r="531" spans="1:20" x14ac:dyDescent="0.25">
      <c r="A531" s="19" t="s">
        <v>432</v>
      </c>
      <c r="B531" s="20" t="s">
        <v>255</v>
      </c>
      <c r="C531" s="21" t="s">
        <v>256</v>
      </c>
      <c r="D531" s="167">
        <v>0</v>
      </c>
      <c r="E531" s="168">
        <v>0</v>
      </c>
      <c r="F531" s="168">
        <v>0</v>
      </c>
      <c r="G531" s="168">
        <v>0</v>
      </c>
      <c r="H531" s="169" t="str">
        <f t="shared" si="60"/>
        <v/>
      </c>
      <c r="I531" s="170">
        <v>1676</v>
      </c>
      <c r="J531" s="171">
        <v>1527</v>
      </c>
      <c r="K531" s="171">
        <v>117</v>
      </c>
      <c r="L531" s="172">
        <f t="shared" si="61"/>
        <v>7.6620825147347735E-2</v>
      </c>
      <c r="M531" s="173">
        <v>2</v>
      </c>
      <c r="N531" s="171">
        <v>134</v>
      </c>
      <c r="O531" s="174">
        <f t="shared" si="62"/>
        <v>8.0577269993986775E-2</v>
      </c>
      <c r="P531" s="175">
        <f t="shared" si="63"/>
        <v>1676</v>
      </c>
      <c r="Q531" s="176">
        <f t="shared" si="64"/>
        <v>1529</v>
      </c>
      <c r="R531" s="176">
        <f t="shared" si="65"/>
        <v>134</v>
      </c>
      <c r="S531" s="177">
        <f t="shared" si="66"/>
        <v>8.0577269993986775E-2</v>
      </c>
      <c r="T531" s="118"/>
    </row>
    <row r="532" spans="1:20" x14ac:dyDescent="0.25">
      <c r="A532" s="19" t="s">
        <v>432</v>
      </c>
      <c r="B532" s="20" t="s">
        <v>266</v>
      </c>
      <c r="C532" s="21" t="s">
        <v>267</v>
      </c>
      <c r="D532" s="167">
        <v>0</v>
      </c>
      <c r="E532" s="168">
        <v>0</v>
      </c>
      <c r="F532" s="168">
        <v>0</v>
      </c>
      <c r="G532" s="168">
        <v>0</v>
      </c>
      <c r="H532" s="169" t="str">
        <f t="shared" si="60"/>
        <v/>
      </c>
      <c r="I532" s="170">
        <v>909</v>
      </c>
      <c r="J532" s="171">
        <v>867</v>
      </c>
      <c r="K532" s="171">
        <v>42</v>
      </c>
      <c r="L532" s="172">
        <f t="shared" si="61"/>
        <v>4.8442906574394463E-2</v>
      </c>
      <c r="M532" s="173">
        <v>0</v>
      </c>
      <c r="N532" s="171">
        <v>4</v>
      </c>
      <c r="O532" s="174">
        <f t="shared" si="62"/>
        <v>4.5924225028702642E-3</v>
      </c>
      <c r="P532" s="175">
        <f t="shared" si="63"/>
        <v>909</v>
      </c>
      <c r="Q532" s="176">
        <f t="shared" si="64"/>
        <v>867</v>
      </c>
      <c r="R532" s="176">
        <f t="shared" si="65"/>
        <v>4</v>
      </c>
      <c r="S532" s="177">
        <f t="shared" si="66"/>
        <v>4.5924225028702642E-3</v>
      </c>
      <c r="T532" s="118"/>
    </row>
    <row r="533" spans="1:20" x14ac:dyDescent="0.25">
      <c r="A533" s="19" t="s">
        <v>432</v>
      </c>
      <c r="B533" s="20" t="s">
        <v>271</v>
      </c>
      <c r="C533" s="21" t="s">
        <v>272</v>
      </c>
      <c r="D533" s="167">
        <v>115</v>
      </c>
      <c r="E533" s="168">
        <v>68</v>
      </c>
      <c r="F533" s="168">
        <v>2</v>
      </c>
      <c r="G533" s="168">
        <v>45</v>
      </c>
      <c r="H533" s="169">
        <f t="shared" si="60"/>
        <v>0.39823008849557523</v>
      </c>
      <c r="I533" s="170">
        <v>18068</v>
      </c>
      <c r="J533" s="171">
        <v>10114</v>
      </c>
      <c r="K533" s="171">
        <v>1901</v>
      </c>
      <c r="L533" s="172">
        <f t="shared" si="61"/>
        <v>0.18795728692900929</v>
      </c>
      <c r="M533" s="173">
        <v>103</v>
      </c>
      <c r="N533" s="171">
        <v>7906</v>
      </c>
      <c r="O533" s="174">
        <f t="shared" si="62"/>
        <v>0.43624124041273521</v>
      </c>
      <c r="P533" s="175">
        <f t="shared" si="63"/>
        <v>18183</v>
      </c>
      <c r="Q533" s="176">
        <f t="shared" si="64"/>
        <v>10285</v>
      </c>
      <c r="R533" s="176">
        <f t="shared" si="65"/>
        <v>7951</v>
      </c>
      <c r="S533" s="177">
        <f t="shared" si="66"/>
        <v>0.43600570300504499</v>
      </c>
      <c r="T533" s="118"/>
    </row>
    <row r="534" spans="1:20" x14ac:dyDescent="0.25">
      <c r="A534" s="19" t="s">
        <v>432</v>
      </c>
      <c r="B534" s="20" t="s">
        <v>271</v>
      </c>
      <c r="C534" s="21" t="s">
        <v>273</v>
      </c>
      <c r="D534" s="167">
        <v>714</v>
      </c>
      <c r="E534" s="168">
        <v>451</v>
      </c>
      <c r="F534" s="168">
        <v>337</v>
      </c>
      <c r="G534" s="168">
        <v>230</v>
      </c>
      <c r="H534" s="169">
        <f t="shared" si="60"/>
        <v>0.33773861967694568</v>
      </c>
      <c r="I534" s="170">
        <v>40515</v>
      </c>
      <c r="J534" s="171">
        <v>19261</v>
      </c>
      <c r="K534" s="171">
        <v>5376</v>
      </c>
      <c r="L534" s="172">
        <f t="shared" si="61"/>
        <v>0.27911323399615806</v>
      </c>
      <c r="M534" s="173">
        <v>24</v>
      </c>
      <c r="N534" s="171">
        <v>19872</v>
      </c>
      <c r="O534" s="174">
        <f t="shared" si="62"/>
        <v>0.50749546696631509</v>
      </c>
      <c r="P534" s="175">
        <f t="shared" si="63"/>
        <v>41229</v>
      </c>
      <c r="Q534" s="176">
        <f t="shared" si="64"/>
        <v>19736</v>
      </c>
      <c r="R534" s="176">
        <f t="shared" si="65"/>
        <v>20102</v>
      </c>
      <c r="S534" s="177">
        <f t="shared" si="66"/>
        <v>0.50459360409659115</v>
      </c>
      <c r="T534" s="118"/>
    </row>
    <row r="535" spans="1:20" ht="30" x14ac:dyDescent="0.25">
      <c r="A535" s="19" t="s">
        <v>432</v>
      </c>
      <c r="B535" s="20" t="s">
        <v>274</v>
      </c>
      <c r="C535" s="21" t="s">
        <v>276</v>
      </c>
      <c r="D535" s="167">
        <v>0</v>
      </c>
      <c r="E535" s="168">
        <v>0</v>
      </c>
      <c r="F535" s="168">
        <v>0</v>
      </c>
      <c r="G535" s="168">
        <v>0</v>
      </c>
      <c r="H535" s="169" t="str">
        <f t="shared" si="60"/>
        <v/>
      </c>
      <c r="I535" s="170">
        <v>30</v>
      </c>
      <c r="J535" s="171">
        <v>24</v>
      </c>
      <c r="K535" s="171">
        <v>5</v>
      </c>
      <c r="L535" s="172">
        <f t="shared" si="61"/>
        <v>0.20833333333333334</v>
      </c>
      <c r="M535" s="173">
        <v>0</v>
      </c>
      <c r="N535" s="171">
        <v>5</v>
      </c>
      <c r="O535" s="174">
        <f t="shared" si="62"/>
        <v>0.17241379310344829</v>
      </c>
      <c r="P535" s="175">
        <f t="shared" si="63"/>
        <v>30</v>
      </c>
      <c r="Q535" s="176">
        <f t="shared" si="64"/>
        <v>24</v>
      </c>
      <c r="R535" s="176">
        <f t="shared" si="65"/>
        <v>5</v>
      </c>
      <c r="S535" s="177">
        <f t="shared" si="66"/>
        <v>0.17241379310344829</v>
      </c>
      <c r="T535" s="118"/>
    </row>
    <row r="536" spans="1:20" x14ac:dyDescent="0.25">
      <c r="A536" s="19" t="s">
        <v>432</v>
      </c>
      <c r="B536" s="20" t="s">
        <v>277</v>
      </c>
      <c r="C536" s="21" t="s">
        <v>278</v>
      </c>
      <c r="D536" s="167">
        <v>0</v>
      </c>
      <c r="E536" s="168">
        <v>0</v>
      </c>
      <c r="F536" s="168">
        <v>0</v>
      </c>
      <c r="G536" s="168">
        <v>0</v>
      </c>
      <c r="H536" s="169" t="str">
        <f t="shared" si="60"/>
        <v/>
      </c>
      <c r="I536" s="170">
        <v>7</v>
      </c>
      <c r="J536" s="171">
        <v>7</v>
      </c>
      <c r="K536" s="171">
        <v>1</v>
      </c>
      <c r="L536" s="172">
        <f t="shared" si="61"/>
        <v>0.14285714285714285</v>
      </c>
      <c r="M536" s="173">
        <v>1</v>
      </c>
      <c r="N536" s="171">
        <v>0</v>
      </c>
      <c r="O536" s="174">
        <f t="shared" si="62"/>
        <v>0</v>
      </c>
      <c r="P536" s="175">
        <f t="shared" si="63"/>
        <v>7</v>
      </c>
      <c r="Q536" s="176">
        <f t="shared" si="64"/>
        <v>8</v>
      </c>
      <c r="R536" s="176" t="str">
        <f t="shared" si="65"/>
        <v/>
      </c>
      <c r="S536" s="177" t="str">
        <f t="shared" si="66"/>
        <v/>
      </c>
      <c r="T536" s="118"/>
    </row>
    <row r="537" spans="1:20" x14ac:dyDescent="0.25">
      <c r="A537" s="19" t="s">
        <v>432</v>
      </c>
      <c r="B537" s="20" t="s">
        <v>279</v>
      </c>
      <c r="C537" s="21" t="s">
        <v>280</v>
      </c>
      <c r="D537" s="167">
        <v>0</v>
      </c>
      <c r="E537" s="168">
        <v>0</v>
      </c>
      <c r="F537" s="168">
        <v>0</v>
      </c>
      <c r="G537" s="168">
        <v>0</v>
      </c>
      <c r="H537" s="169" t="str">
        <f t="shared" si="60"/>
        <v/>
      </c>
      <c r="I537" s="170">
        <v>13125</v>
      </c>
      <c r="J537" s="171">
        <v>11839</v>
      </c>
      <c r="K537" s="171">
        <v>9666</v>
      </c>
      <c r="L537" s="172">
        <f t="shared" si="61"/>
        <v>0.81645409240645328</v>
      </c>
      <c r="M537" s="173">
        <v>3</v>
      </c>
      <c r="N537" s="171">
        <v>1187</v>
      </c>
      <c r="O537" s="174">
        <f t="shared" si="62"/>
        <v>9.1104459283137609E-2</v>
      </c>
      <c r="P537" s="175">
        <f t="shared" si="63"/>
        <v>13125</v>
      </c>
      <c r="Q537" s="176">
        <f t="shared" si="64"/>
        <v>11842</v>
      </c>
      <c r="R537" s="176">
        <f t="shared" si="65"/>
        <v>1187</v>
      </c>
      <c r="S537" s="177">
        <f t="shared" si="66"/>
        <v>9.1104459283137609E-2</v>
      </c>
      <c r="T537" s="118"/>
    </row>
    <row r="538" spans="1:20" x14ac:dyDescent="0.25">
      <c r="A538" s="19" t="s">
        <v>432</v>
      </c>
      <c r="B538" s="20" t="s">
        <v>281</v>
      </c>
      <c r="C538" s="21" t="s">
        <v>282</v>
      </c>
      <c r="D538" s="167">
        <v>0</v>
      </c>
      <c r="E538" s="168">
        <v>0</v>
      </c>
      <c r="F538" s="168">
        <v>0</v>
      </c>
      <c r="G538" s="168">
        <v>0</v>
      </c>
      <c r="H538" s="169" t="str">
        <f t="shared" si="60"/>
        <v/>
      </c>
      <c r="I538" s="170">
        <v>9503</v>
      </c>
      <c r="J538" s="171">
        <v>5975</v>
      </c>
      <c r="K538" s="171">
        <v>2078</v>
      </c>
      <c r="L538" s="172">
        <f t="shared" si="61"/>
        <v>0.34778242677824267</v>
      </c>
      <c r="M538" s="173">
        <v>48</v>
      </c>
      <c r="N538" s="171">
        <v>3575</v>
      </c>
      <c r="O538" s="174">
        <f t="shared" si="62"/>
        <v>0.37247343196499272</v>
      </c>
      <c r="P538" s="175">
        <f t="shared" si="63"/>
        <v>9503</v>
      </c>
      <c r="Q538" s="176">
        <f t="shared" si="64"/>
        <v>6023</v>
      </c>
      <c r="R538" s="176">
        <f t="shared" si="65"/>
        <v>3575</v>
      </c>
      <c r="S538" s="177">
        <f t="shared" si="66"/>
        <v>0.37247343196499272</v>
      </c>
      <c r="T538" s="118"/>
    </row>
    <row r="539" spans="1:20" x14ac:dyDescent="0.25">
      <c r="A539" s="19" t="s">
        <v>432</v>
      </c>
      <c r="B539" s="20" t="s">
        <v>286</v>
      </c>
      <c r="C539" s="21" t="s">
        <v>287</v>
      </c>
      <c r="D539" s="167">
        <v>11</v>
      </c>
      <c r="E539" s="168">
        <v>11</v>
      </c>
      <c r="F539" s="168">
        <v>0</v>
      </c>
      <c r="G539" s="168">
        <v>0</v>
      </c>
      <c r="H539" s="169">
        <f t="shared" si="60"/>
        <v>0</v>
      </c>
      <c r="I539" s="170">
        <v>150</v>
      </c>
      <c r="J539" s="171">
        <v>128</v>
      </c>
      <c r="K539" s="171">
        <v>12</v>
      </c>
      <c r="L539" s="172">
        <f t="shared" si="61"/>
        <v>9.375E-2</v>
      </c>
      <c r="M539" s="173">
        <v>0</v>
      </c>
      <c r="N539" s="171">
        <v>7</v>
      </c>
      <c r="O539" s="174">
        <f t="shared" si="62"/>
        <v>5.185185185185185E-2</v>
      </c>
      <c r="P539" s="175">
        <f t="shared" si="63"/>
        <v>161</v>
      </c>
      <c r="Q539" s="176">
        <f t="shared" si="64"/>
        <v>139</v>
      </c>
      <c r="R539" s="176">
        <f t="shared" si="65"/>
        <v>7</v>
      </c>
      <c r="S539" s="177">
        <f t="shared" si="66"/>
        <v>4.7945205479452052E-2</v>
      </c>
      <c r="T539" s="118"/>
    </row>
    <row r="540" spans="1:20" x14ac:dyDescent="0.25">
      <c r="A540" s="19" t="s">
        <v>432</v>
      </c>
      <c r="B540" s="20" t="s">
        <v>290</v>
      </c>
      <c r="C540" s="21" t="s">
        <v>291</v>
      </c>
      <c r="D540" s="167">
        <v>14</v>
      </c>
      <c r="E540" s="168">
        <v>10</v>
      </c>
      <c r="F540" s="168">
        <v>0</v>
      </c>
      <c r="G540" s="168">
        <v>0</v>
      </c>
      <c r="H540" s="169">
        <f t="shared" si="60"/>
        <v>0</v>
      </c>
      <c r="I540" s="170">
        <v>147</v>
      </c>
      <c r="J540" s="171">
        <v>124</v>
      </c>
      <c r="K540" s="171">
        <v>27</v>
      </c>
      <c r="L540" s="172">
        <f t="shared" si="61"/>
        <v>0.21774193548387097</v>
      </c>
      <c r="M540" s="173">
        <v>0</v>
      </c>
      <c r="N540" s="171">
        <v>13</v>
      </c>
      <c r="O540" s="174">
        <f t="shared" si="62"/>
        <v>9.4890510948905105E-2</v>
      </c>
      <c r="P540" s="175">
        <f t="shared" si="63"/>
        <v>161</v>
      </c>
      <c r="Q540" s="176">
        <f t="shared" si="64"/>
        <v>134</v>
      </c>
      <c r="R540" s="176">
        <f t="shared" si="65"/>
        <v>13</v>
      </c>
      <c r="S540" s="177">
        <f t="shared" si="66"/>
        <v>8.8435374149659865E-2</v>
      </c>
      <c r="T540" s="118"/>
    </row>
    <row r="541" spans="1:20" x14ac:dyDescent="0.25">
      <c r="A541" s="19" t="s">
        <v>432</v>
      </c>
      <c r="B541" s="20" t="s">
        <v>292</v>
      </c>
      <c r="C541" s="21" t="s">
        <v>293</v>
      </c>
      <c r="D541" s="167">
        <v>11</v>
      </c>
      <c r="E541" s="168">
        <v>8</v>
      </c>
      <c r="F541" s="168">
        <v>0</v>
      </c>
      <c r="G541" s="168">
        <v>1</v>
      </c>
      <c r="H541" s="169">
        <f t="shared" si="60"/>
        <v>0.1111111111111111</v>
      </c>
      <c r="I541" s="170">
        <v>33876</v>
      </c>
      <c r="J541" s="171">
        <v>31194</v>
      </c>
      <c r="K541" s="171">
        <v>8914</v>
      </c>
      <c r="L541" s="172">
        <f t="shared" si="61"/>
        <v>0.28576008206706416</v>
      </c>
      <c r="M541" s="173">
        <v>0</v>
      </c>
      <c r="N541" s="171">
        <v>2667</v>
      </c>
      <c r="O541" s="174">
        <f t="shared" si="62"/>
        <v>7.8763178878355627E-2</v>
      </c>
      <c r="P541" s="175">
        <f t="shared" si="63"/>
        <v>33887</v>
      </c>
      <c r="Q541" s="176">
        <f t="shared" si="64"/>
        <v>31202</v>
      </c>
      <c r="R541" s="176">
        <f t="shared" si="65"/>
        <v>2668</v>
      </c>
      <c r="S541" s="177">
        <f t="shared" si="66"/>
        <v>7.8771774431650426E-2</v>
      </c>
      <c r="T541" s="118"/>
    </row>
    <row r="542" spans="1:20" x14ac:dyDescent="0.25">
      <c r="A542" s="19" t="s">
        <v>432</v>
      </c>
      <c r="B542" s="20" t="s">
        <v>294</v>
      </c>
      <c r="C542" s="21" t="s">
        <v>295</v>
      </c>
      <c r="D542" s="167">
        <v>1</v>
      </c>
      <c r="E542" s="168">
        <v>1</v>
      </c>
      <c r="F542" s="168">
        <v>0</v>
      </c>
      <c r="G542" s="168">
        <v>0</v>
      </c>
      <c r="H542" s="169">
        <f t="shared" si="60"/>
        <v>0</v>
      </c>
      <c r="I542" s="170">
        <v>2</v>
      </c>
      <c r="J542" s="171">
        <v>2</v>
      </c>
      <c r="K542" s="171">
        <v>0</v>
      </c>
      <c r="L542" s="172">
        <f t="shared" si="61"/>
        <v>0</v>
      </c>
      <c r="M542" s="173">
        <v>1</v>
      </c>
      <c r="N542" s="171">
        <v>0</v>
      </c>
      <c r="O542" s="174">
        <f t="shared" si="62"/>
        <v>0</v>
      </c>
      <c r="P542" s="175">
        <f t="shared" si="63"/>
        <v>3</v>
      </c>
      <c r="Q542" s="176">
        <f t="shared" si="64"/>
        <v>4</v>
      </c>
      <c r="R542" s="176" t="str">
        <f t="shared" si="65"/>
        <v/>
      </c>
      <c r="S542" s="177" t="str">
        <f t="shared" si="66"/>
        <v/>
      </c>
      <c r="T542" s="118"/>
    </row>
    <row r="543" spans="1:20" x14ac:dyDescent="0.25">
      <c r="A543" s="19" t="s">
        <v>432</v>
      </c>
      <c r="B543" s="20" t="s">
        <v>298</v>
      </c>
      <c r="C543" s="21" t="s">
        <v>299</v>
      </c>
      <c r="D543" s="167">
        <v>1</v>
      </c>
      <c r="E543" s="168">
        <v>1</v>
      </c>
      <c r="F543" s="168">
        <v>0</v>
      </c>
      <c r="G543" s="168">
        <v>0</v>
      </c>
      <c r="H543" s="169">
        <f t="shared" si="60"/>
        <v>0</v>
      </c>
      <c r="I543" s="170">
        <v>23174</v>
      </c>
      <c r="J543" s="171">
        <v>21185</v>
      </c>
      <c r="K543" s="171">
        <v>12211</v>
      </c>
      <c r="L543" s="172">
        <f t="shared" si="61"/>
        <v>0.57639839509086621</v>
      </c>
      <c r="M543" s="173">
        <v>18</v>
      </c>
      <c r="N543" s="171">
        <v>1834</v>
      </c>
      <c r="O543" s="174">
        <f t="shared" si="62"/>
        <v>7.9611060467942876E-2</v>
      </c>
      <c r="P543" s="175">
        <f t="shared" si="63"/>
        <v>23175</v>
      </c>
      <c r="Q543" s="176">
        <f t="shared" si="64"/>
        <v>21204</v>
      </c>
      <c r="R543" s="176">
        <f t="shared" si="65"/>
        <v>1834</v>
      </c>
      <c r="S543" s="177">
        <f t="shared" si="66"/>
        <v>7.9607604826807885E-2</v>
      </c>
      <c r="T543" s="118"/>
    </row>
    <row r="544" spans="1:20" x14ac:dyDescent="0.25">
      <c r="A544" s="19" t="s">
        <v>432</v>
      </c>
      <c r="B544" s="20" t="s">
        <v>300</v>
      </c>
      <c r="C544" s="21" t="s">
        <v>301</v>
      </c>
      <c r="D544" s="167">
        <v>0</v>
      </c>
      <c r="E544" s="168">
        <v>0</v>
      </c>
      <c r="F544" s="168">
        <v>0</v>
      </c>
      <c r="G544" s="168">
        <v>0</v>
      </c>
      <c r="H544" s="169" t="str">
        <f t="shared" si="60"/>
        <v/>
      </c>
      <c r="I544" s="170">
        <v>13</v>
      </c>
      <c r="J544" s="171">
        <v>12</v>
      </c>
      <c r="K544" s="171">
        <v>3</v>
      </c>
      <c r="L544" s="172">
        <f t="shared" si="61"/>
        <v>0.25</v>
      </c>
      <c r="M544" s="173">
        <v>1</v>
      </c>
      <c r="N544" s="171">
        <v>0</v>
      </c>
      <c r="O544" s="174">
        <f t="shared" si="62"/>
        <v>0</v>
      </c>
      <c r="P544" s="175">
        <f t="shared" si="63"/>
        <v>13</v>
      </c>
      <c r="Q544" s="176">
        <f t="shared" si="64"/>
        <v>13</v>
      </c>
      <c r="R544" s="176" t="str">
        <f t="shared" si="65"/>
        <v/>
      </c>
      <c r="S544" s="177" t="str">
        <f t="shared" si="66"/>
        <v/>
      </c>
      <c r="T544" s="118"/>
    </row>
    <row r="545" spans="1:20" ht="30" x14ac:dyDescent="0.25">
      <c r="A545" s="19" t="s">
        <v>432</v>
      </c>
      <c r="B545" s="20" t="s">
        <v>302</v>
      </c>
      <c r="C545" s="21" t="s">
        <v>305</v>
      </c>
      <c r="D545" s="167">
        <v>5</v>
      </c>
      <c r="E545" s="168">
        <v>1</v>
      </c>
      <c r="F545" s="168">
        <v>0</v>
      </c>
      <c r="G545" s="168">
        <v>2</v>
      </c>
      <c r="H545" s="169">
        <f t="shared" si="60"/>
        <v>0.66666666666666663</v>
      </c>
      <c r="I545" s="170">
        <v>167549</v>
      </c>
      <c r="J545" s="171">
        <v>156547</v>
      </c>
      <c r="K545" s="171">
        <v>21935</v>
      </c>
      <c r="L545" s="172">
        <f t="shared" si="61"/>
        <v>0.14011766434361567</v>
      </c>
      <c r="M545" s="173">
        <v>267</v>
      </c>
      <c r="N545" s="171">
        <v>5634</v>
      </c>
      <c r="O545" s="174">
        <f t="shared" si="62"/>
        <v>3.4681867428346301E-2</v>
      </c>
      <c r="P545" s="175">
        <f t="shared" si="63"/>
        <v>167554</v>
      </c>
      <c r="Q545" s="176">
        <f t="shared" si="64"/>
        <v>156815</v>
      </c>
      <c r="R545" s="176">
        <f t="shared" si="65"/>
        <v>5636</v>
      </c>
      <c r="S545" s="177">
        <f t="shared" si="66"/>
        <v>3.4693538359259098E-2</v>
      </c>
      <c r="T545" s="118"/>
    </row>
    <row r="546" spans="1:20" x14ac:dyDescent="0.25">
      <c r="A546" s="19" t="s">
        <v>432</v>
      </c>
      <c r="B546" s="20" t="s">
        <v>310</v>
      </c>
      <c r="C546" s="21" t="s">
        <v>311</v>
      </c>
      <c r="D546" s="167">
        <v>0</v>
      </c>
      <c r="E546" s="168">
        <v>0</v>
      </c>
      <c r="F546" s="168">
        <v>0</v>
      </c>
      <c r="G546" s="168">
        <v>0</v>
      </c>
      <c r="H546" s="169" t="str">
        <f t="shared" si="60"/>
        <v/>
      </c>
      <c r="I546" s="170">
        <v>5977</v>
      </c>
      <c r="J546" s="171">
        <v>3587</v>
      </c>
      <c r="K546" s="171">
        <v>811</v>
      </c>
      <c r="L546" s="172">
        <f t="shared" si="61"/>
        <v>0.22609422916085867</v>
      </c>
      <c r="M546" s="173">
        <v>118</v>
      </c>
      <c r="N546" s="171">
        <v>2265</v>
      </c>
      <c r="O546" s="174">
        <f t="shared" si="62"/>
        <v>0.37939698492462309</v>
      </c>
      <c r="P546" s="175">
        <f t="shared" si="63"/>
        <v>5977</v>
      </c>
      <c r="Q546" s="176">
        <f t="shared" si="64"/>
        <v>3705</v>
      </c>
      <c r="R546" s="176">
        <f t="shared" si="65"/>
        <v>2265</v>
      </c>
      <c r="S546" s="177">
        <f t="shared" si="66"/>
        <v>0.37939698492462309</v>
      </c>
      <c r="T546" s="118"/>
    </row>
    <row r="547" spans="1:20" x14ac:dyDescent="0.25">
      <c r="A547" s="19" t="s">
        <v>432</v>
      </c>
      <c r="B547" s="20" t="s">
        <v>312</v>
      </c>
      <c r="C547" s="21" t="s">
        <v>313</v>
      </c>
      <c r="D547" s="167">
        <v>48</v>
      </c>
      <c r="E547" s="168">
        <v>46</v>
      </c>
      <c r="F547" s="168">
        <v>4</v>
      </c>
      <c r="G547" s="168">
        <v>0</v>
      </c>
      <c r="H547" s="169">
        <f t="shared" si="60"/>
        <v>0</v>
      </c>
      <c r="I547" s="170">
        <v>203</v>
      </c>
      <c r="J547" s="171">
        <v>190</v>
      </c>
      <c r="K547" s="171">
        <v>79</v>
      </c>
      <c r="L547" s="172">
        <f t="shared" si="61"/>
        <v>0.41578947368421054</v>
      </c>
      <c r="M547" s="173">
        <v>0</v>
      </c>
      <c r="N547" s="171">
        <v>0</v>
      </c>
      <c r="O547" s="174">
        <f t="shared" si="62"/>
        <v>0</v>
      </c>
      <c r="P547" s="175">
        <f t="shared" si="63"/>
        <v>251</v>
      </c>
      <c r="Q547" s="176">
        <f t="shared" si="64"/>
        <v>236</v>
      </c>
      <c r="R547" s="176" t="str">
        <f t="shared" si="65"/>
        <v/>
      </c>
      <c r="S547" s="177" t="str">
        <f t="shared" si="66"/>
        <v/>
      </c>
      <c r="T547" s="118"/>
    </row>
    <row r="548" spans="1:20" x14ac:dyDescent="0.25">
      <c r="A548" s="19" t="s">
        <v>432</v>
      </c>
      <c r="B548" s="20" t="s">
        <v>316</v>
      </c>
      <c r="C548" s="21" t="s">
        <v>317</v>
      </c>
      <c r="D548" s="167">
        <v>3</v>
      </c>
      <c r="E548" s="168">
        <v>3</v>
      </c>
      <c r="F548" s="168">
        <v>0</v>
      </c>
      <c r="G548" s="168">
        <v>0</v>
      </c>
      <c r="H548" s="169">
        <f t="shared" si="60"/>
        <v>0</v>
      </c>
      <c r="I548" s="170">
        <v>88206</v>
      </c>
      <c r="J548" s="171">
        <v>83171</v>
      </c>
      <c r="K548" s="171">
        <v>77526</v>
      </c>
      <c r="L548" s="172">
        <f t="shared" si="61"/>
        <v>0.93212778492503401</v>
      </c>
      <c r="M548" s="173">
        <v>17</v>
      </c>
      <c r="N548" s="171">
        <v>4916</v>
      </c>
      <c r="O548" s="174">
        <f t="shared" si="62"/>
        <v>5.579769363479524E-2</v>
      </c>
      <c r="P548" s="175">
        <f t="shared" si="63"/>
        <v>88209</v>
      </c>
      <c r="Q548" s="176">
        <f t="shared" si="64"/>
        <v>83191</v>
      </c>
      <c r="R548" s="176">
        <f t="shared" si="65"/>
        <v>4916</v>
      </c>
      <c r="S548" s="177">
        <f t="shared" si="66"/>
        <v>5.5795793750780302E-2</v>
      </c>
      <c r="T548" s="118"/>
    </row>
    <row r="549" spans="1:20" x14ac:dyDescent="0.25">
      <c r="A549" s="19" t="s">
        <v>432</v>
      </c>
      <c r="B549" s="20" t="s">
        <v>316</v>
      </c>
      <c r="C549" s="21" t="s">
        <v>318</v>
      </c>
      <c r="D549" s="167">
        <v>4</v>
      </c>
      <c r="E549" s="168">
        <v>3</v>
      </c>
      <c r="F549" s="168">
        <v>2</v>
      </c>
      <c r="G549" s="168">
        <v>0</v>
      </c>
      <c r="H549" s="169">
        <f t="shared" si="60"/>
        <v>0</v>
      </c>
      <c r="I549" s="170">
        <v>146125</v>
      </c>
      <c r="J549" s="171">
        <v>141034</v>
      </c>
      <c r="K549" s="171">
        <v>131747</v>
      </c>
      <c r="L549" s="172">
        <f t="shared" si="61"/>
        <v>0.934150630344456</v>
      </c>
      <c r="M549" s="173">
        <v>25</v>
      </c>
      <c r="N549" s="171">
        <v>3938</v>
      </c>
      <c r="O549" s="174">
        <f t="shared" si="62"/>
        <v>2.7159182603778011E-2</v>
      </c>
      <c r="P549" s="175">
        <f t="shared" si="63"/>
        <v>146129</v>
      </c>
      <c r="Q549" s="176">
        <f t="shared" si="64"/>
        <v>141062</v>
      </c>
      <c r="R549" s="176">
        <f t="shared" si="65"/>
        <v>3938</v>
      </c>
      <c r="S549" s="177">
        <f t="shared" si="66"/>
        <v>2.7158620689655171E-2</v>
      </c>
      <c r="T549" s="118"/>
    </row>
    <row r="550" spans="1:20" x14ac:dyDescent="0.25">
      <c r="A550" s="19" t="s">
        <v>432</v>
      </c>
      <c r="B550" s="20" t="s">
        <v>319</v>
      </c>
      <c r="C550" s="21" t="s">
        <v>320</v>
      </c>
      <c r="D550" s="167">
        <v>92</v>
      </c>
      <c r="E550" s="168">
        <v>35</v>
      </c>
      <c r="F550" s="168">
        <v>5</v>
      </c>
      <c r="G550" s="168">
        <v>51</v>
      </c>
      <c r="H550" s="169">
        <f t="shared" si="60"/>
        <v>0.59302325581395354</v>
      </c>
      <c r="I550" s="170">
        <v>35242</v>
      </c>
      <c r="J550" s="171">
        <v>19358</v>
      </c>
      <c r="K550" s="171">
        <v>7049</v>
      </c>
      <c r="L550" s="172">
        <f t="shared" si="61"/>
        <v>0.36413885731997109</v>
      </c>
      <c r="M550" s="173">
        <v>6</v>
      </c>
      <c r="N550" s="171">
        <v>16513</v>
      </c>
      <c r="O550" s="174">
        <f t="shared" si="62"/>
        <v>0.46026702344120191</v>
      </c>
      <c r="P550" s="175">
        <f t="shared" si="63"/>
        <v>35334</v>
      </c>
      <c r="Q550" s="176">
        <f t="shared" si="64"/>
        <v>19399</v>
      </c>
      <c r="R550" s="176">
        <f t="shared" si="65"/>
        <v>16564</v>
      </c>
      <c r="S550" s="177">
        <f t="shared" si="66"/>
        <v>0.46058448961432585</v>
      </c>
      <c r="T550" s="118"/>
    </row>
    <row r="551" spans="1:20" x14ac:dyDescent="0.25">
      <c r="A551" s="19" t="s">
        <v>432</v>
      </c>
      <c r="B551" s="20" t="s">
        <v>321</v>
      </c>
      <c r="C551" s="21" t="s">
        <v>322</v>
      </c>
      <c r="D551" s="167">
        <v>6</v>
      </c>
      <c r="E551" s="168">
        <v>5</v>
      </c>
      <c r="F551" s="168">
        <v>0</v>
      </c>
      <c r="G551" s="168">
        <v>1</v>
      </c>
      <c r="H551" s="169">
        <f t="shared" si="60"/>
        <v>0.16666666666666666</v>
      </c>
      <c r="I551" s="170">
        <v>1091</v>
      </c>
      <c r="J551" s="171">
        <v>1041</v>
      </c>
      <c r="K551" s="171">
        <v>92</v>
      </c>
      <c r="L551" s="172">
        <f t="shared" si="61"/>
        <v>8.8376560999039386E-2</v>
      </c>
      <c r="M551" s="173">
        <v>6</v>
      </c>
      <c r="N551" s="171">
        <v>66</v>
      </c>
      <c r="O551" s="174">
        <f t="shared" si="62"/>
        <v>5.9299191374663072E-2</v>
      </c>
      <c r="P551" s="175">
        <f t="shared" si="63"/>
        <v>1097</v>
      </c>
      <c r="Q551" s="176">
        <f t="shared" si="64"/>
        <v>1052</v>
      </c>
      <c r="R551" s="176">
        <f t="shared" si="65"/>
        <v>67</v>
      </c>
      <c r="S551" s="177">
        <f t="shared" si="66"/>
        <v>5.9874888293118857E-2</v>
      </c>
      <c r="T551" s="118"/>
    </row>
    <row r="552" spans="1:20" x14ac:dyDescent="0.25">
      <c r="A552" s="19" t="s">
        <v>432</v>
      </c>
      <c r="B552" s="20" t="s">
        <v>325</v>
      </c>
      <c r="C552" s="21" t="s">
        <v>325</v>
      </c>
      <c r="D552" s="167">
        <v>2</v>
      </c>
      <c r="E552" s="168">
        <v>2</v>
      </c>
      <c r="F552" s="168">
        <v>0</v>
      </c>
      <c r="G552" s="168">
        <v>0</v>
      </c>
      <c r="H552" s="169">
        <f t="shared" si="60"/>
        <v>0</v>
      </c>
      <c r="I552" s="170">
        <v>9316</v>
      </c>
      <c r="J552" s="171">
        <v>8512</v>
      </c>
      <c r="K552" s="171">
        <v>2984</v>
      </c>
      <c r="L552" s="172">
        <f t="shared" si="61"/>
        <v>0.35056390977443608</v>
      </c>
      <c r="M552" s="173">
        <v>2</v>
      </c>
      <c r="N552" s="171">
        <v>739</v>
      </c>
      <c r="O552" s="174">
        <f t="shared" si="62"/>
        <v>7.9865989408840377E-2</v>
      </c>
      <c r="P552" s="175">
        <f t="shared" si="63"/>
        <v>9318</v>
      </c>
      <c r="Q552" s="176">
        <f t="shared" si="64"/>
        <v>8516</v>
      </c>
      <c r="R552" s="176">
        <f t="shared" si="65"/>
        <v>739</v>
      </c>
      <c r="S552" s="177">
        <f t="shared" si="66"/>
        <v>7.9848730415991359E-2</v>
      </c>
      <c r="T552" s="118"/>
    </row>
    <row r="553" spans="1:20" x14ac:dyDescent="0.25">
      <c r="A553" s="19" t="s">
        <v>432</v>
      </c>
      <c r="B553" s="20" t="s">
        <v>330</v>
      </c>
      <c r="C553" s="21" t="s">
        <v>331</v>
      </c>
      <c r="D553" s="167">
        <v>1</v>
      </c>
      <c r="E553" s="168">
        <v>0</v>
      </c>
      <c r="F553" s="168">
        <v>0</v>
      </c>
      <c r="G553" s="168">
        <v>0</v>
      </c>
      <c r="H553" s="169" t="str">
        <f t="shared" si="60"/>
        <v/>
      </c>
      <c r="I553" s="170">
        <v>120</v>
      </c>
      <c r="J553" s="171">
        <v>0</v>
      </c>
      <c r="K553" s="171">
        <v>0</v>
      </c>
      <c r="L553" s="172" t="str">
        <f t="shared" si="61"/>
        <v/>
      </c>
      <c r="M553" s="173">
        <v>0</v>
      </c>
      <c r="N553" s="171">
        <v>0</v>
      </c>
      <c r="O553" s="174" t="str">
        <f t="shared" si="62"/>
        <v/>
      </c>
      <c r="P553" s="175">
        <f t="shared" si="63"/>
        <v>121</v>
      </c>
      <c r="Q553" s="176" t="str">
        <f t="shared" si="64"/>
        <v/>
      </c>
      <c r="R553" s="176" t="str">
        <f t="shared" si="65"/>
        <v/>
      </c>
      <c r="S553" s="177" t="str">
        <f t="shared" si="66"/>
        <v/>
      </c>
      <c r="T553" s="118"/>
    </row>
    <row r="554" spans="1:20" x14ac:dyDescent="0.25">
      <c r="A554" s="19" t="s">
        <v>432</v>
      </c>
      <c r="B554" s="20" t="s">
        <v>330</v>
      </c>
      <c r="C554" s="21" t="s">
        <v>332</v>
      </c>
      <c r="D554" s="167">
        <v>6</v>
      </c>
      <c r="E554" s="168">
        <v>5</v>
      </c>
      <c r="F554" s="168">
        <v>2</v>
      </c>
      <c r="G554" s="168">
        <v>1</v>
      </c>
      <c r="H554" s="169">
        <f t="shared" si="60"/>
        <v>0.16666666666666666</v>
      </c>
      <c r="I554" s="170">
        <v>32785</v>
      </c>
      <c r="J554" s="171">
        <v>29622</v>
      </c>
      <c r="K554" s="171">
        <v>10232</v>
      </c>
      <c r="L554" s="172">
        <f t="shared" si="61"/>
        <v>0.34541894537843493</v>
      </c>
      <c r="M554" s="173">
        <v>3</v>
      </c>
      <c r="N554" s="171">
        <v>2742</v>
      </c>
      <c r="O554" s="174">
        <f t="shared" si="62"/>
        <v>8.4715914357215677E-2</v>
      </c>
      <c r="P554" s="175">
        <f t="shared" si="63"/>
        <v>32791</v>
      </c>
      <c r="Q554" s="176">
        <f t="shared" si="64"/>
        <v>29630</v>
      </c>
      <c r="R554" s="176">
        <f t="shared" si="65"/>
        <v>2743</v>
      </c>
      <c r="S554" s="177">
        <f t="shared" si="66"/>
        <v>8.4731103079726935E-2</v>
      </c>
      <c r="T554" s="118"/>
    </row>
    <row r="555" spans="1:20" x14ac:dyDescent="0.25">
      <c r="A555" s="19" t="s">
        <v>432</v>
      </c>
      <c r="B555" s="20" t="s">
        <v>334</v>
      </c>
      <c r="C555" s="21" t="s">
        <v>335</v>
      </c>
      <c r="D555" s="167">
        <v>1</v>
      </c>
      <c r="E555" s="168">
        <v>1</v>
      </c>
      <c r="F555" s="168">
        <v>1</v>
      </c>
      <c r="G555" s="168">
        <v>0</v>
      </c>
      <c r="H555" s="169">
        <f t="shared" si="60"/>
        <v>0</v>
      </c>
      <c r="I555" s="170">
        <v>681</v>
      </c>
      <c r="J555" s="171">
        <v>579</v>
      </c>
      <c r="K555" s="171">
        <v>92</v>
      </c>
      <c r="L555" s="172">
        <f t="shared" si="61"/>
        <v>0.15889464594127806</v>
      </c>
      <c r="M555" s="173">
        <v>0</v>
      </c>
      <c r="N555" s="171">
        <v>80</v>
      </c>
      <c r="O555" s="174">
        <f t="shared" si="62"/>
        <v>0.12139605462822459</v>
      </c>
      <c r="P555" s="175">
        <f t="shared" si="63"/>
        <v>682</v>
      </c>
      <c r="Q555" s="176">
        <f t="shared" si="64"/>
        <v>580</v>
      </c>
      <c r="R555" s="176">
        <f t="shared" si="65"/>
        <v>80</v>
      </c>
      <c r="S555" s="177">
        <f t="shared" si="66"/>
        <v>0.12121212121212122</v>
      </c>
      <c r="T555" s="118"/>
    </row>
    <row r="556" spans="1:20" x14ac:dyDescent="0.25">
      <c r="A556" s="19" t="s">
        <v>432</v>
      </c>
      <c r="B556" s="20" t="s">
        <v>336</v>
      </c>
      <c r="C556" s="21" t="s">
        <v>338</v>
      </c>
      <c r="D556" s="167">
        <v>0</v>
      </c>
      <c r="E556" s="168">
        <v>0</v>
      </c>
      <c r="F556" s="168">
        <v>0</v>
      </c>
      <c r="G556" s="168">
        <v>0</v>
      </c>
      <c r="H556" s="169" t="str">
        <f t="shared" si="60"/>
        <v/>
      </c>
      <c r="I556" s="170">
        <v>69</v>
      </c>
      <c r="J556" s="171">
        <v>67</v>
      </c>
      <c r="K556" s="171">
        <v>7</v>
      </c>
      <c r="L556" s="172">
        <f t="shared" si="61"/>
        <v>0.1044776119402985</v>
      </c>
      <c r="M556" s="173">
        <v>0</v>
      </c>
      <c r="N556" s="171">
        <v>3</v>
      </c>
      <c r="O556" s="174">
        <f t="shared" si="62"/>
        <v>4.2857142857142858E-2</v>
      </c>
      <c r="P556" s="175">
        <f t="shared" si="63"/>
        <v>69</v>
      </c>
      <c r="Q556" s="176">
        <f t="shared" si="64"/>
        <v>67</v>
      </c>
      <c r="R556" s="176">
        <f t="shared" si="65"/>
        <v>3</v>
      </c>
      <c r="S556" s="177">
        <f t="shared" si="66"/>
        <v>4.2857142857142858E-2</v>
      </c>
      <c r="T556" s="118"/>
    </row>
    <row r="557" spans="1:20" x14ac:dyDescent="0.25">
      <c r="A557" s="19" t="s">
        <v>432</v>
      </c>
      <c r="B557" s="20" t="s">
        <v>340</v>
      </c>
      <c r="C557" s="21" t="s">
        <v>341</v>
      </c>
      <c r="D557" s="167">
        <v>5</v>
      </c>
      <c r="E557" s="168">
        <v>4</v>
      </c>
      <c r="F557" s="168">
        <v>3</v>
      </c>
      <c r="G557" s="168">
        <v>1</v>
      </c>
      <c r="H557" s="169">
        <f t="shared" si="60"/>
        <v>0.2</v>
      </c>
      <c r="I557" s="170">
        <v>9219</v>
      </c>
      <c r="J557" s="171">
        <v>6365</v>
      </c>
      <c r="K557" s="171">
        <v>1318</v>
      </c>
      <c r="L557" s="172">
        <f t="shared" si="61"/>
        <v>0.207069913589945</v>
      </c>
      <c r="M557" s="173">
        <v>0</v>
      </c>
      <c r="N557" s="171">
        <v>2751</v>
      </c>
      <c r="O557" s="174">
        <f t="shared" si="62"/>
        <v>0.30177709521720053</v>
      </c>
      <c r="P557" s="175">
        <f t="shared" si="63"/>
        <v>9224</v>
      </c>
      <c r="Q557" s="176">
        <f t="shared" si="64"/>
        <v>6369</v>
      </c>
      <c r="R557" s="176">
        <f t="shared" si="65"/>
        <v>2752</v>
      </c>
      <c r="S557" s="177">
        <f t="shared" si="66"/>
        <v>0.30172130248876222</v>
      </c>
      <c r="T557" s="118"/>
    </row>
    <row r="558" spans="1:20" x14ac:dyDescent="0.25">
      <c r="A558" s="19" t="s">
        <v>432</v>
      </c>
      <c r="B558" s="20" t="s">
        <v>342</v>
      </c>
      <c r="C558" s="21" t="s">
        <v>343</v>
      </c>
      <c r="D558" s="167">
        <v>2</v>
      </c>
      <c r="E558" s="168">
        <v>2</v>
      </c>
      <c r="F558" s="168">
        <v>1</v>
      </c>
      <c r="G558" s="168">
        <v>0</v>
      </c>
      <c r="H558" s="169">
        <f t="shared" si="60"/>
        <v>0</v>
      </c>
      <c r="I558" s="170">
        <v>332</v>
      </c>
      <c r="J558" s="171">
        <v>320</v>
      </c>
      <c r="K558" s="171">
        <v>62</v>
      </c>
      <c r="L558" s="172">
        <f t="shared" si="61"/>
        <v>0.19375000000000001</v>
      </c>
      <c r="M558" s="173">
        <v>2</v>
      </c>
      <c r="N558" s="171">
        <v>20</v>
      </c>
      <c r="O558" s="174">
        <f t="shared" si="62"/>
        <v>5.8479532163742687E-2</v>
      </c>
      <c r="P558" s="175">
        <f t="shared" si="63"/>
        <v>334</v>
      </c>
      <c r="Q558" s="176">
        <f t="shared" si="64"/>
        <v>324</v>
      </c>
      <c r="R558" s="176">
        <f t="shared" si="65"/>
        <v>20</v>
      </c>
      <c r="S558" s="177">
        <f t="shared" si="66"/>
        <v>5.8139534883720929E-2</v>
      </c>
      <c r="T558" s="118"/>
    </row>
    <row r="559" spans="1:20" x14ac:dyDescent="0.25">
      <c r="A559" s="19" t="s">
        <v>432</v>
      </c>
      <c r="B559" s="20" t="s">
        <v>344</v>
      </c>
      <c r="C559" s="21" t="s">
        <v>345</v>
      </c>
      <c r="D559" s="167">
        <v>1</v>
      </c>
      <c r="E559" s="168">
        <v>1</v>
      </c>
      <c r="F559" s="168">
        <v>0</v>
      </c>
      <c r="G559" s="168">
        <v>0</v>
      </c>
      <c r="H559" s="169">
        <f t="shared" si="60"/>
        <v>0</v>
      </c>
      <c r="I559" s="170">
        <v>16</v>
      </c>
      <c r="J559" s="171">
        <v>16</v>
      </c>
      <c r="K559" s="171">
        <v>1</v>
      </c>
      <c r="L559" s="172">
        <f t="shared" si="61"/>
        <v>6.25E-2</v>
      </c>
      <c r="M559" s="173">
        <v>0</v>
      </c>
      <c r="N559" s="171">
        <v>0</v>
      </c>
      <c r="O559" s="174">
        <f t="shared" si="62"/>
        <v>0</v>
      </c>
      <c r="P559" s="175">
        <f t="shared" si="63"/>
        <v>17</v>
      </c>
      <c r="Q559" s="176">
        <f t="shared" si="64"/>
        <v>17</v>
      </c>
      <c r="R559" s="176" t="str">
        <f t="shared" si="65"/>
        <v/>
      </c>
      <c r="S559" s="177" t="str">
        <f t="shared" si="66"/>
        <v/>
      </c>
      <c r="T559" s="118"/>
    </row>
    <row r="560" spans="1:20" x14ac:dyDescent="0.25">
      <c r="A560" s="19" t="s">
        <v>432</v>
      </c>
      <c r="B560" s="20" t="s">
        <v>346</v>
      </c>
      <c r="C560" s="21" t="s">
        <v>348</v>
      </c>
      <c r="D560" s="167">
        <v>0</v>
      </c>
      <c r="E560" s="168">
        <v>0</v>
      </c>
      <c r="F560" s="168">
        <v>0</v>
      </c>
      <c r="G560" s="168">
        <v>0</v>
      </c>
      <c r="H560" s="169" t="str">
        <f t="shared" si="60"/>
        <v/>
      </c>
      <c r="I560" s="170">
        <v>67</v>
      </c>
      <c r="J560" s="171">
        <v>52</v>
      </c>
      <c r="K560" s="171">
        <v>25</v>
      </c>
      <c r="L560" s="172">
        <f t="shared" si="61"/>
        <v>0.48076923076923078</v>
      </c>
      <c r="M560" s="173">
        <v>0</v>
      </c>
      <c r="N560" s="171">
        <v>10</v>
      </c>
      <c r="O560" s="174">
        <f t="shared" si="62"/>
        <v>0.16129032258064516</v>
      </c>
      <c r="P560" s="175">
        <f t="shared" si="63"/>
        <v>67</v>
      </c>
      <c r="Q560" s="176">
        <f t="shared" si="64"/>
        <v>52</v>
      </c>
      <c r="R560" s="176">
        <f t="shared" si="65"/>
        <v>10</v>
      </c>
      <c r="S560" s="177">
        <f t="shared" si="66"/>
        <v>0.16129032258064516</v>
      </c>
      <c r="T560" s="118"/>
    </row>
    <row r="561" spans="1:20" x14ac:dyDescent="0.25">
      <c r="A561" s="19" t="s">
        <v>432</v>
      </c>
      <c r="B561" s="20" t="s">
        <v>352</v>
      </c>
      <c r="C561" s="21" t="s">
        <v>353</v>
      </c>
      <c r="D561" s="167">
        <v>1</v>
      </c>
      <c r="E561" s="168">
        <v>0</v>
      </c>
      <c r="F561" s="168">
        <v>0</v>
      </c>
      <c r="G561" s="168">
        <v>0</v>
      </c>
      <c r="H561" s="169" t="str">
        <f t="shared" si="60"/>
        <v/>
      </c>
      <c r="I561" s="170">
        <v>402</v>
      </c>
      <c r="J561" s="171">
        <v>334</v>
      </c>
      <c r="K561" s="171">
        <v>23</v>
      </c>
      <c r="L561" s="172">
        <f t="shared" si="61"/>
        <v>6.8862275449101798E-2</v>
      </c>
      <c r="M561" s="173">
        <v>0</v>
      </c>
      <c r="N561" s="171">
        <v>30</v>
      </c>
      <c r="O561" s="174">
        <f t="shared" si="62"/>
        <v>8.2417582417582416E-2</v>
      </c>
      <c r="P561" s="175">
        <f t="shared" si="63"/>
        <v>403</v>
      </c>
      <c r="Q561" s="176">
        <f t="shared" si="64"/>
        <v>334</v>
      </c>
      <c r="R561" s="176">
        <f t="shared" si="65"/>
        <v>30</v>
      </c>
      <c r="S561" s="177">
        <f t="shared" si="66"/>
        <v>8.2417582417582416E-2</v>
      </c>
      <c r="T561" s="118"/>
    </row>
    <row r="562" spans="1:20" x14ac:dyDescent="0.25">
      <c r="A562" s="19" t="s">
        <v>432</v>
      </c>
      <c r="B562" s="20" t="s">
        <v>356</v>
      </c>
      <c r="C562" s="21" t="s">
        <v>357</v>
      </c>
      <c r="D562" s="167">
        <v>0</v>
      </c>
      <c r="E562" s="168">
        <v>0</v>
      </c>
      <c r="F562" s="168">
        <v>0</v>
      </c>
      <c r="G562" s="168">
        <v>0</v>
      </c>
      <c r="H562" s="169" t="str">
        <f t="shared" si="60"/>
        <v/>
      </c>
      <c r="I562" s="170">
        <v>3100</v>
      </c>
      <c r="J562" s="171">
        <v>2378</v>
      </c>
      <c r="K562" s="171">
        <v>221</v>
      </c>
      <c r="L562" s="172">
        <f t="shared" si="61"/>
        <v>9.2935239697224559E-2</v>
      </c>
      <c r="M562" s="173">
        <v>1</v>
      </c>
      <c r="N562" s="171">
        <v>654</v>
      </c>
      <c r="O562" s="174">
        <f t="shared" si="62"/>
        <v>0.21562809099901087</v>
      </c>
      <c r="P562" s="175">
        <f t="shared" si="63"/>
        <v>3100</v>
      </c>
      <c r="Q562" s="176">
        <f t="shared" si="64"/>
        <v>2379</v>
      </c>
      <c r="R562" s="176">
        <f t="shared" si="65"/>
        <v>654</v>
      </c>
      <c r="S562" s="177">
        <f t="shared" si="66"/>
        <v>0.21562809099901087</v>
      </c>
      <c r="T562" s="118"/>
    </row>
    <row r="563" spans="1:20" x14ac:dyDescent="0.25">
      <c r="A563" s="19" t="s">
        <v>432</v>
      </c>
      <c r="B563" s="20" t="s">
        <v>358</v>
      </c>
      <c r="C563" s="21" t="s">
        <v>359</v>
      </c>
      <c r="D563" s="167">
        <v>1</v>
      </c>
      <c r="E563" s="168">
        <v>0</v>
      </c>
      <c r="F563" s="168">
        <v>0</v>
      </c>
      <c r="G563" s="168">
        <v>1</v>
      </c>
      <c r="H563" s="169">
        <f t="shared" si="60"/>
        <v>1</v>
      </c>
      <c r="I563" s="170">
        <v>37707</v>
      </c>
      <c r="J563" s="171">
        <v>35457</v>
      </c>
      <c r="K563" s="171">
        <v>11815</v>
      </c>
      <c r="L563" s="172">
        <f t="shared" si="61"/>
        <v>0.33322052063062302</v>
      </c>
      <c r="M563" s="173">
        <v>0</v>
      </c>
      <c r="N563" s="171">
        <v>2142</v>
      </c>
      <c r="O563" s="174">
        <f t="shared" si="62"/>
        <v>5.6969600255325936E-2</v>
      </c>
      <c r="P563" s="175">
        <f t="shared" si="63"/>
        <v>37708</v>
      </c>
      <c r="Q563" s="176">
        <f t="shared" si="64"/>
        <v>35457</v>
      </c>
      <c r="R563" s="176">
        <f t="shared" si="65"/>
        <v>2143</v>
      </c>
      <c r="S563" s="177">
        <f t="shared" si="66"/>
        <v>5.6994680851063829E-2</v>
      </c>
      <c r="T563" s="118"/>
    </row>
    <row r="564" spans="1:20" x14ac:dyDescent="0.25">
      <c r="A564" s="19" t="s">
        <v>432</v>
      </c>
      <c r="B564" s="20" t="s">
        <v>362</v>
      </c>
      <c r="C564" s="21" t="s">
        <v>363</v>
      </c>
      <c r="D564" s="167">
        <v>66</v>
      </c>
      <c r="E564" s="168">
        <v>27</v>
      </c>
      <c r="F564" s="168">
        <v>0</v>
      </c>
      <c r="G564" s="168">
        <v>40</v>
      </c>
      <c r="H564" s="169">
        <f t="shared" si="60"/>
        <v>0.59701492537313428</v>
      </c>
      <c r="I564" s="170">
        <v>8963</v>
      </c>
      <c r="J564" s="171">
        <v>5235</v>
      </c>
      <c r="K564" s="171">
        <v>1656</v>
      </c>
      <c r="L564" s="172">
        <f t="shared" si="61"/>
        <v>0.31633237822349569</v>
      </c>
      <c r="M564" s="173">
        <v>0</v>
      </c>
      <c r="N564" s="171">
        <v>3609</v>
      </c>
      <c r="O564" s="174">
        <f t="shared" si="62"/>
        <v>0.40807327001356852</v>
      </c>
      <c r="P564" s="175">
        <f t="shared" si="63"/>
        <v>9029</v>
      </c>
      <c r="Q564" s="176">
        <f t="shared" si="64"/>
        <v>5262</v>
      </c>
      <c r="R564" s="176">
        <f t="shared" si="65"/>
        <v>3649</v>
      </c>
      <c r="S564" s="177">
        <f t="shared" si="66"/>
        <v>0.40949388396364045</v>
      </c>
      <c r="T564" s="118"/>
    </row>
    <row r="565" spans="1:20" x14ac:dyDescent="0.25">
      <c r="A565" s="19" t="s">
        <v>432</v>
      </c>
      <c r="B565" s="20" t="s">
        <v>366</v>
      </c>
      <c r="C565" s="21" t="s">
        <v>367</v>
      </c>
      <c r="D565" s="167">
        <v>0</v>
      </c>
      <c r="E565" s="168">
        <v>0</v>
      </c>
      <c r="F565" s="168">
        <v>0</v>
      </c>
      <c r="G565" s="168">
        <v>0</v>
      </c>
      <c r="H565" s="169" t="str">
        <f t="shared" si="60"/>
        <v/>
      </c>
      <c r="I565" s="170">
        <v>116833</v>
      </c>
      <c r="J565" s="171">
        <v>98085</v>
      </c>
      <c r="K565" s="171">
        <v>42164</v>
      </c>
      <c r="L565" s="172">
        <f t="shared" si="61"/>
        <v>0.42987204975276544</v>
      </c>
      <c r="M565" s="173">
        <v>18</v>
      </c>
      <c r="N565" s="171">
        <v>17865</v>
      </c>
      <c r="O565" s="174">
        <f t="shared" si="62"/>
        <v>0.15405111754966888</v>
      </c>
      <c r="P565" s="175">
        <f t="shared" si="63"/>
        <v>116833</v>
      </c>
      <c r="Q565" s="176">
        <f t="shared" si="64"/>
        <v>98103</v>
      </c>
      <c r="R565" s="176">
        <f t="shared" si="65"/>
        <v>17865</v>
      </c>
      <c r="S565" s="177">
        <f t="shared" si="66"/>
        <v>0.15405111754966888</v>
      </c>
      <c r="T565" s="118"/>
    </row>
    <row r="566" spans="1:20" x14ac:dyDescent="0.25">
      <c r="A566" s="19" t="s">
        <v>432</v>
      </c>
      <c r="B566" s="20" t="s">
        <v>368</v>
      </c>
      <c r="C566" s="21" t="s">
        <v>369</v>
      </c>
      <c r="D566" s="167">
        <v>3</v>
      </c>
      <c r="E566" s="168">
        <v>1</v>
      </c>
      <c r="F566" s="168">
        <v>1</v>
      </c>
      <c r="G566" s="168">
        <v>1</v>
      </c>
      <c r="H566" s="169">
        <f t="shared" si="60"/>
        <v>0.5</v>
      </c>
      <c r="I566" s="170">
        <v>47308</v>
      </c>
      <c r="J566" s="171">
        <v>40353</v>
      </c>
      <c r="K566" s="171">
        <v>22572</v>
      </c>
      <c r="L566" s="172">
        <f t="shared" si="61"/>
        <v>0.55936361608802321</v>
      </c>
      <c r="M566" s="173">
        <v>5</v>
      </c>
      <c r="N566" s="171">
        <v>6632</v>
      </c>
      <c r="O566" s="174">
        <f t="shared" si="62"/>
        <v>0.14113641200255372</v>
      </c>
      <c r="P566" s="175">
        <f t="shared" si="63"/>
        <v>47311</v>
      </c>
      <c r="Q566" s="176">
        <f t="shared" si="64"/>
        <v>40359</v>
      </c>
      <c r="R566" s="176">
        <f t="shared" si="65"/>
        <v>6633</v>
      </c>
      <c r="S566" s="177">
        <f t="shared" si="66"/>
        <v>0.14115168539325842</v>
      </c>
      <c r="T566" s="118"/>
    </row>
    <row r="567" spans="1:20" x14ac:dyDescent="0.25">
      <c r="A567" s="19" t="s">
        <v>432</v>
      </c>
      <c r="B567" s="20" t="s">
        <v>368</v>
      </c>
      <c r="C567" s="21" t="s">
        <v>372</v>
      </c>
      <c r="D567" s="167">
        <v>6</v>
      </c>
      <c r="E567" s="168">
        <v>2</v>
      </c>
      <c r="F567" s="168">
        <v>0</v>
      </c>
      <c r="G567" s="168">
        <v>2</v>
      </c>
      <c r="H567" s="169">
        <f t="shared" si="60"/>
        <v>0.5</v>
      </c>
      <c r="I567" s="170">
        <v>96071</v>
      </c>
      <c r="J567" s="171">
        <v>79086</v>
      </c>
      <c r="K567" s="171">
        <v>35274</v>
      </c>
      <c r="L567" s="172">
        <f t="shared" si="61"/>
        <v>0.44602078749715501</v>
      </c>
      <c r="M567" s="173">
        <v>2</v>
      </c>
      <c r="N567" s="171">
        <v>15205</v>
      </c>
      <c r="O567" s="174">
        <f t="shared" si="62"/>
        <v>0.1612526910799317</v>
      </c>
      <c r="P567" s="175">
        <f t="shared" si="63"/>
        <v>96077</v>
      </c>
      <c r="Q567" s="176">
        <f t="shared" si="64"/>
        <v>79090</v>
      </c>
      <c r="R567" s="176">
        <f t="shared" si="65"/>
        <v>15207</v>
      </c>
      <c r="S567" s="177">
        <f t="shared" si="66"/>
        <v>0.16126706045791489</v>
      </c>
      <c r="T567" s="118"/>
    </row>
    <row r="568" spans="1:20" x14ac:dyDescent="0.25">
      <c r="A568" s="19" t="s">
        <v>432</v>
      </c>
      <c r="B568" s="20" t="s">
        <v>376</v>
      </c>
      <c r="C568" s="21" t="s">
        <v>377</v>
      </c>
      <c r="D568" s="167">
        <v>2</v>
      </c>
      <c r="E568" s="168">
        <v>0</v>
      </c>
      <c r="F568" s="168">
        <v>0</v>
      </c>
      <c r="G568" s="168">
        <v>1</v>
      </c>
      <c r="H568" s="169">
        <f t="shared" si="60"/>
        <v>1</v>
      </c>
      <c r="I568" s="170">
        <v>5945</v>
      </c>
      <c r="J568" s="171">
        <v>3892</v>
      </c>
      <c r="K568" s="171">
        <v>512</v>
      </c>
      <c r="L568" s="172">
        <f t="shared" si="61"/>
        <v>0.131551901336074</v>
      </c>
      <c r="M568" s="173">
        <v>6</v>
      </c>
      <c r="N568" s="171">
        <v>1896</v>
      </c>
      <c r="O568" s="174">
        <f t="shared" si="62"/>
        <v>0.32723507076285813</v>
      </c>
      <c r="P568" s="175">
        <f t="shared" si="63"/>
        <v>5947</v>
      </c>
      <c r="Q568" s="176">
        <f t="shared" si="64"/>
        <v>3898</v>
      </c>
      <c r="R568" s="176">
        <f t="shared" si="65"/>
        <v>1897</v>
      </c>
      <c r="S568" s="177">
        <f t="shared" si="66"/>
        <v>0.32735116479723902</v>
      </c>
      <c r="T568" s="118"/>
    </row>
    <row r="569" spans="1:20" x14ac:dyDescent="0.25">
      <c r="A569" s="19" t="s">
        <v>432</v>
      </c>
      <c r="B569" s="20" t="s">
        <v>378</v>
      </c>
      <c r="C569" s="21" t="s">
        <v>381</v>
      </c>
      <c r="D569" s="167">
        <v>0</v>
      </c>
      <c r="E569" s="168">
        <v>0</v>
      </c>
      <c r="F569" s="168">
        <v>0</v>
      </c>
      <c r="G569" s="168">
        <v>0</v>
      </c>
      <c r="H569" s="169" t="str">
        <f t="shared" si="60"/>
        <v/>
      </c>
      <c r="I569" s="170">
        <v>511</v>
      </c>
      <c r="J569" s="171">
        <v>372</v>
      </c>
      <c r="K569" s="171">
        <v>147</v>
      </c>
      <c r="L569" s="172">
        <f t="shared" si="61"/>
        <v>0.39516129032258063</v>
      </c>
      <c r="M569" s="173">
        <v>0</v>
      </c>
      <c r="N569" s="171">
        <v>117</v>
      </c>
      <c r="O569" s="174">
        <f t="shared" si="62"/>
        <v>0.2392638036809816</v>
      </c>
      <c r="P569" s="175">
        <f t="shared" si="63"/>
        <v>511</v>
      </c>
      <c r="Q569" s="176">
        <f t="shared" si="64"/>
        <v>372</v>
      </c>
      <c r="R569" s="176">
        <f t="shared" si="65"/>
        <v>117</v>
      </c>
      <c r="S569" s="177">
        <f t="shared" si="66"/>
        <v>0.2392638036809816</v>
      </c>
      <c r="T569" s="118"/>
    </row>
    <row r="570" spans="1:20" ht="30" x14ac:dyDescent="0.25">
      <c r="A570" s="19" t="s">
        <v>432</v>
      </c>
      <c r="B570" s="20" t="s">
        <v>387</v>
      </c>
      <c r="C570" s="21" t="s">
        <v>388</v>
      </c>
      <c r="D570" s="167">
        <v>2</v>
      </c>
      <c r="E570" s="168">
        <v>1</v>
      </c>
      <c r="F570" s="168">
        <v>1</v>
      </c>
      <c r="G570" s="168">
        <v>1</v>
      </c>
      <c r="H570" s="169">
        <f t="shared" si="60"/>
        <v>0.5</v>
      </c>
      <c r="I570" s="170">
        <v>28160</v>
      </c>
      <c r="J570" s="171">
        <v>23364</v>
      </c>
      <c r="K570" s="171">
        <v>12477</v>
      </c>
      <c r="L570" s="172">
        <f t="shared" si="61"/>
        <v>0.5340267077555213</v>
      </c>
      <c r="M570" s="173">
        <v>41</v>
      </c>
      <c r="N570" s="171">
        <v>4702</v>
      </c>
      <c r="O570" s="174">
        <f t="shared" si="62"/>
        <v>0.16728928736613655</v>
      </c>
      <c r="P570" s="175">
        <f t="shared" si="63"/>
        <v>28162</v>
      </c>
      <c r="Q570" s="176">
        <f t="shared" si="64"/>
        <v>23406</v>
      </c>
      <c r="R570" s="176">
        <f t="shared" si="65"/>
        <v>4703</v>
      </c>
      <c r="S570" s="177">
        <f t="shared" si="66"/>
        <v>0.16731296026183784</v>
      </c>
      <c r="T570" s="118"/>
    </row>
    <row r="571" spans="1:20" x14ac:dyDescent="0.25">
      <c r="A571" s="19" t="s">
        <v>432</v>
      </c>
      <c r="B571" s="20" t="s">
        <v>390</v>
      </c>
      <c r="C571" s="21" t="s">
        <v>392</v>
      </c>
      <c r="D571" s="167">
        <v>4</v>
      </c>
      <c r="E571" s="168">
        <v>3</v>
      </c>
      <c r="F571" s="168">
        <v>0</v>
      </c>
      <c r="G571" s="168">
        <v>0</v>
      </c>
      <c r="H571" s="169">
        <f t="shared" si="60"/>
        <v>0</v>
      </c>
      <c r="I571" s="170">
        <v>129940</v>
      </c>
      <c r="J571" s="171">
        <v>118552</v>
      </c>
      <c r="K571" s="171">
        <v>23264</v>
      </c>
      <c r="L571" s="172">
        <f t="shared" si="61"/>
        <v>0.19623456373574466</v>
      </c>
      <c r="M571" s="173">
        <v>50</v>
      </c>
      <c r="N571" s="171">
        <v>10994</v>
      </c>
      <c r="O571" s="174">
        <f t="shared" si="62"/>
        <v>8.483286521188925E-2</v>
      </c>
      <c r="P571" s="175">
        <f t="shared" si="63"/>
        <v>129944</v>
      </c>
      <c r="Q571" s="176">
        <f t="shared" si="64"/>
        <v>118605</v>
      </c>
      <c r="R571" s="176">
        <f t="shared" si="65"/>
        <v>10994</v>
      </c>
      <c r="S571" s="177">
        <f t="shared" si="66"/>
        <v>8.4830901473005191E-2</v>
      </c>
      <c r="T571" s="118"/>
    </row>
    <row r="572" spans="1:20" x14ac:dyDescent="0.25">
      <c r="A572" s="19" t="s">
        <v>432</v>
      </c>
      <c r="B572" s="20" t="s">
        <v>394</v>
      </c>
      <c r="C572" s="21" t="s">
        <v>395</v>
      </c>
      <c r="D572" s="167">
        <v>4</v>
      </c>
      <c r="E572" s="168">
        <v>5</v>
      </c>
      <c r="F572" s="168">
        <v>1</v>
      </c>
      <c r="G572" s="168">
        <v>0</v>
      </c>
      <c r="H572" s="169">
        <f t="shared" si="60"/>
        <v>0</v>
      </c>
      <c r="I572" s="170">
        <v>56</v>
      </c>
      <c r="J572" s="171">
        <v>46</v>
      </c>
      <c r="K572" s="171">
        <v>7</v>
      </c>
      <c r="L572" s="172">
        <f t="shared" si="61"/>
        <v>0.15217391304347827</v>
      </c>
      <c r="M572" s="173">
        <v>0</v>
      </c>
      <c r="N572" s="171">
        <v>4</v>
      </c>
      <c r="O572" s="174">
        <f t="shared" si="62"/>
        <v>0.08</v>
      </c>
      <c r="P572" s="175">
        <f t="shared" si="63"/>
        <v>60</v>
      </c>
      <c r="Q572" s="176">
        <f t="shared" si="64"/>
        <v>51</v>
      </c>
      <c r="R572" s="176">
        <f t="shared" si="65"/>
        <v>4</v>
      </c>
      <c r="S572" s="177">
        <f t="shared" si="66"/>
        <v>7.2727272727272724E-2</v>
      </c>
      <c r="T572" s="118"/>
    </row>
    <row r="573" spans="1:20" x14ac:dyDescent="0.25">
      <c r="A573" s="19" t="s">
        <v>432</v>
      </c>
      <c r="B573" s="20" t="s">
        <v>396</v>
      </c>
      <c r="C573" s="21" t="s">
        <v>409</v>
      </c>
      <c r="D573" s="167">
        <v>122</v>
      </c>
      <c r="E573" s="168">
        <v>109</v>
      </c>
      <c r="F573" s="168">
        <v>25</v>
      </c>
      <c r="G573" s="168">
        <v>3</v>
      </c>
      <c r="H573" s="169">
        <f t="shared" si="60"/>
        <v>2.6785714285714284E-2</v>
      </c>
      <c r="I573" s="170">
        <v>54021</v>
      </c>
      <c r="J573" s="171">
        <v>51134</v>
      </c>
      <c r="K573" s="171">
        <v>12767</v>
      </c>
      <c r="L573" s="172">
        <f t="shared" si="61"/>
        <v>0.24967731841827356</v>
      </c>
      <c r="M573" s="173">
        <v>2998</v>
      </c>
      <c r="N573" s="171">
        <v>2377</v>
      </c>
      <c r="O573" s="174">
        <f t="shared" si="62"/>
        <v>4.2064095984710399E-2</v>
      </c>
      <c r="P573" s="175">
        <f t="shared" si="63"/>
        <v>54143</v>
      </c>
      <c r="Q573" s="176">
        <f t="shared" si="64"/>
        <v>54241</v>
      </c>
      <c r="R573" s="176">
        <f t="shared" si="65"/>
        <v>2380</v>
      </c>
      <c r="S573" s="177">
        <f t="shared" si="66"/>
        <v>4.2033874357570514E-2</v>
      </c>
      <c r="T573" s="118"/>
    </row>
    <row r="574" spans="1:20" x14ac:dyDescent="0.25">
      <c r="A574" s="19" t="s">
        <v>432</v>
      </c>
      <c r="B574" s="20" t="s">
        <v>410</v>
      </c>
      <c r="C574" s="21" t="s">
        <v>411</v>
      </c>
      <c r="D574" s="167">
        <v>0</v>
      </c>
      <c r="E574" s="168">
        <v>0</v>
      </c>
      <c r="F574" s="168">
        <v>0</v>
      </c>
      <c r="G574" s="168">
        <v>0</v>
      </c>
      <c r="H574" s="169" t="str">
        <f t="shared" si="60"/>
        <v/>
      </c>
      <c r="I574" s="170">
        <v>11549</v>
      </c>
      <c r="J574" s="171">
        <v>9859</v>
      </c>
      <c r="K574" s="171">
        <v>2046</v>
      </c>
      <c r="L574" s="172">
        <f t="shared" si="61"/>
        <v>0.20752611826757278</v>
      </c>
      <c r="M574" s="173">
        <v>230</v>
      </c>
      <c r="N574" s="171">
        <v>1504</v>
      </c>
      <c r="O574" s="174">
        <f t="shared" si="62"/>
        <v>0.12973345984645906</v>
      </c>
      <c r="P574" s="175">
        <f t="shared" si="63"/>
        <v>11549</v>
      </c>
      <c r="Q574" s="176">
        <f t="shared" si="64"/>
        <v>10089</v>
      </c>
      <c r="R574" s="176">
        <f t="shared" si="65"/>
        <v>1504</v>
      </c>
      <c r="S574" s="177">
        <f t="shared" si="66"/>
        <v>0.12973345984645906</v>
      </c>
      <c r="T574" s="118"/>
    </row>
    <row r="575" spans="1:20" x14ac:dyDescent="0.25">
      <c r="A575" s="19" t="s">
        <v>432</v>
      </c>
      <c r="B575" s="20" t="s">
        <v>412</v>
      </c>
      <c r="C575" s="21" t="s">
        <v>413</v>
      </c>
      <c r="D575" s="167">
        <v>0</v>
      </c>
      <c r="E575" s="168">
        <v>0</v>
      </c>
      <c r="F575" s="168">
        <v>0</v>
      </c>
      <c r="G575" s="168">
        <v>0</v>
      </c>
      <c r="H575" s="169" t="str">
        <f t="shared" si="60"/>
        <v/>
      </c>
      <c r="I575" s="170">
        <v>198</v>
      </c>
      <c r="J575" s="171">
        <v>182</v>
      </c>
      <c r="K575" s="171">
        <v>12</v>
      </c>
      <c r="L575" s="172">
        <f t="shared" si="61"/>
        <v>6.5934065934065936E-2</v>
      </c>
      <c r="M575" s="173">
        <v>0</v>
      </c>
      <c r="N575" s="171">
        <v>4</v>
      </c>
      <c r="O575" s="174">
        <f t="shared" si="62"/>
        <v>2.1505376344086023E-2</v>
      </c>
      <c r="P575" s="175">
        <f t="shared" si="63"/>
        <v>198</v>
      </c>
      <c r="Q575" s="176">
        <f t="shared" si="64"/>
        <v>182</v>
      </c>
      <c r="R575" s="176">
        <f t="shared" si="65"/>
        <v>4</v>
      </c>
      <c r="S575" s="177">
        <f t="shared" si="66"/>
        <v>2.1505376344086023E-2</v>
      </c>
      <c r="T575" s="118"/>
    </row>
    <row r="576" spans="1:20" x14ac:dyDescent="0.25">
      <c r="A576" s="19" t="s">
        <v>432</v>
      </c>
      <c r="B576" s="20" t="s">
        <v>414</v>
      </c>
      <c r="C576" s="21" t="s">
        <v>415</v>
      </c>
      <c r="D576" s="167">
        <v>0</v>
      </c>
      <c r="E576" s="168">
        <v>0</v>
      </c>
      <c r="F576" s="168">
        <v>0</v>
      </c>
      <c r="G576" s="168">
        <v>0</v>
      </c>
      <c r="H576" s="169" t="str">
        <f t="shared" si="60"/>
        <v/>
      </c>
      <c r="I576" s="170">
        <v>14</v>
      </c>
      <c r="J576" s="171">
        <v>11</v>
      </c>
      <c r="K576" s="171">
        <v>1</v>
      </c>
      <c r="L576" s="172">
        <f t="shared" si="61"/>
        <v>9.0909090909090912E-2</v>
      </c>
      <c r="M576" s="173">
        <v>0</v>
      </c>
      <c r="N576" s="171">
        <v>2</v>
      </c>
      <c r="O576" s="174">
        <f t="shared" si="62"/>
        <v>0.15384615384615385</v>
      </c>
      <c r="P576" s="175">
        <f t="shared" si="63"/>
        <v>14</v>
      </c>
      <c r="Q576" s="176">
        <f t="shared" si="64"/>
        <v>11</v>
      </c>
      <c r="R576" s="176">
        <f t="shared" si="65"/>
        <v>2</v>
      </c>
      <c r="S576" s="177">
        <f t="shared" si="66"/>
        <v>0.15384615384615385</v>
      </c>
      <c r="T576" s="118"/>
    </row>
    <row r="577" spans="1:20" x14ac:dyDescent="0.25">
      <c r="A577" s="19" t="s">
        <v>432</v>
      </c>
      <c r="B577" s="20" t="s">
        <v>416</v>
      </c>
      <c r="C577" s="21" t="s">
        <v>417</v>
      </c>
      <c r="D577" s="167">
        <v>0</v>
      </c>
      <c r="E577" s="168">
        <v>0</v>
      </c>
      <c r="F577" s="168">
        <v>0</v>
      </c>
      <c r="G577" s="168">
        <v>0</v>
      </c>
      <c r="H577" s="169" t="str">
        <f t="shared" si="60"/>
        <v/>
      </c>
      <c r="I577" s="170">
        <v>26675</v>
      </c>
      <c r="J577" s="171">
        <v>24733</v>
      </c>
      <c r="K577" s="171">
        <v>2298</v>
      </c>
      <c r="L577" s="172">
        <f t="shared" si="61"/>
        <v>9.2912303400315366E-2</v>
      </c>
      <c r="M577" s="173">
        <v>19</v>
      </c>
      <c r="N577" s="171">
        <v>1934</v>
      </c>
      <c r="O577" s="174">
        <f t="shared" si="62"/>
        <v>7.2472457468335458E-2</v>
      </c>
      <c r="P577" s="175">
        <f t="shared" si="63"/>
        <v>26675</v>
      </c>
      <c r="Q577" s="176">
        <f t="shared" si="64"/>
        <v>24752</v>
      </c>
      <c r="R577" s="176">
        <f t="shared" si="65"/>
        <v>1934</v>
      </c>
      <c r="S577" s="177">
        <f t="shared" si="66"/>
        <v>7.2472457468335458E-2</v>
      </c>
      <c r="T577" s="118"/>
    </row>
    <row r="578" spans="1:20" x14ac:dyDescent="0.25">
      <c r="A578" s="19" t="s">
        <v>432</v>
      </c>
      <c r="B578" s="20" t="s">
        <v>416</v>
      </c>
      <c r="C578" s="21" t="s">
        <v>419</v>
      </c>
      <c r="D578" s="167">
        <v>0</v>
      </c>
      <c r="E578" s="168">
        <v>0</v>
      </c>
      <c r="F578" s="168">
        <v>0</v>
      </c>
      <c r="G578" s="168">
        <v>0</v>
      </c>
      <c r="H578" s="169" t="str">
        <f t="shared" ref="H578:H641" si="67">IF((E578+G578)&lt;&gt;0,G578/(E578+G578),"")</f>
        <v/>
      </c>
      <c r="I578" s="170">
        <v>24081</v>
      </c>
      <c r="J578" s="171">
        <v>21757</v>
      </c>
      <c r="K578" s="171">
        <v>1112</v>
      </c>
      <c r="L578" s="172">
        <f t="shared" ref="L578:L641" si="68">IF(J578&lt;&gt;0,K578/J578,"")</f>
        <v>5.1109987590200856E-2</v>
      </c>
      <c r="M578" s="173">
        <v>7</v>
      </c>
      <c r="N578" s="171">
        <v>2300</v>
      </c>
      <c r="O578" s="174">
        <f t="shared" ref="O578:O641" si="69">IF((J578+M578+N578)&lt;&gt;0,N578/(J578+M578+N578),"")</f>
        <v>9.5578457446808512E-2</v>
      </c>
      <c r="P578" s="175">
        <f t="shared" si="63"/>
        <v>24081</v>
      </c>
      <c r="Q578" s="176">
        <f t="shared" si="64"/>
        <v>21764</v>
      </c>
      <c r="R578" s="176">
        <f t="shared" si="65"/>
        <v>2300</v>
      </c>
      <c r="S578" s="177">
        <f t="shared" si="66"/>
        <v>9.5578457446808512E-2</v>
      </c>
      <c r="T578" s="118"/>
    </row>
    <row r="579" spans="1:20" x14ac:dyDescent="0.25">
      <c r="A579" s="19" t="s">
        <v>432</v>
      </c>
      <c r="B579" s="20" t="s">
        <v>422</v>
      </c>
      <c r="C579" s="21" t="s">
        <v>423</v>
      </c>
      <c r="D579" s="167">
        <v>4</v>
      </c>
      <c r="E579" s="168">
        <v>0</v>
      </c>
      <c r="F579" s="168">
        <v>0</v>
      </c>
      <c r="G579" s="168">
        <v>0</v>
      </c>
      <c r="H579" s="169" t="str">
        <f t="shared" si="67"/>
        <v/>
      </c>
      <c r="I579" s="170">
        <v>2438</v>
      </c>
      <c r="J579" s="171">
        <v>2168</v>
      </c>
      <c r="K579" s="171">
        <v>302</v>
      </c>
      <c r="L579" s="172">
        <f t="shared" si="68"/>
        <v>0.13929889298892989</v>
      </c>
      <c r="M579" s="173">
        <v>0</v>
      </c>
      <c r="N579" s="171">
        <v>222</v>
      </c>
      <c r="O579" s="174">
        <f t="shared" si="69"/>
        <v>9.2887029288702933E-2</v>
      </c>
      <c r="P579" s="175">
        <f t="shared" ref="P579:P642" si="70">IF(SUM(D579,I579)&gt;0,SUM(D579,I579),"")</f>
        <v>2442</v>
      </c>
      <c r="Q579" s="176">
        <f t="shared" ref="Q579:Q642" si="71">IF(SUM(E579,J579, M579)&gt;0,SUM(E579,J579, M579),"")</f>
        <v>2168</v>
      </c>
      <c r="R579" s="176">
        <f t="shared" ref="R579:R642" si="72">IF(SUM(G579,N579)&gt;0,SUM(G579,N579),"")</f>
        <v>222</v>
      </c>
      <c r="S579" s="177">
        <f t="shared" ref="S579:S642" si="73">IFERROR(IF((Q579+R579)&lt;&gt;0,R579/(Q579+R579),""),"")</f>
        <v>9.2887029288702933E-2</v>
      </c>
      <c r="T579" s="118"/>
    </row>
    <row r="580" spans="1:20" x14ac:dyDescent="0.25">
      <c r="A580" s="19" t="s">
        <v>428</v>
      </c>
      <c r="B580" s="20" t="s">
        <v>4</v>
      </c>
      <c r="C580" s="21" t="s">
        <v>5</v>
      </c>
      <c r="D580" s="167">
        <v>0</v>
      </c>
      <c r="E580" s="168">
        <v>0</v>
      </c>
      <c r="F580" s="168">
        <v>0</v>
      </c>
      <c r="G580" s="168">
        <v>0</v>
      </c>
      <c r="H580" s="169" t="str">
        <f t="shared" si="67"/>
        <v/>
      </c>
      <c r="I580" s="170">
        <v>152</v>
      </c>
      <c r="J580" s="171">
        <v>140</v>
      </c>
      <c r="K580" s="171">
        <v>120</v>
      </c>
      <c r="L580" s="172">
        <f t="shared" si="68"/>
        <v>0.8571428571428571</v>
      </c>
      <c r="M580" s="171">
        <v>0</v>
      </c>
      <c r="N580" s="171">
        <v>12</v>
      </c>
      <c r="O580" s="174">
        <f t="shared" si="69"/>
        <v>7.8947368421052627E-2</v>
      </c>
      <c r="P580" s="175">
        <f t="shared" si="70"/>
        <v>152</v>
      </c>
      <c r="Q580" s="176">
        <f t="shared" si="71"/>
        <v>140</v>
      </c>
      <c r="R580" s="176">
        <f t="shared" si="72"/>
        <v>12</v>
      </c>
      <c r="S580" s="177">
        <f t="shared" si="73"/>
        <v>7.8947368421052627E-2</v>
      </c>
      <c r="T580" s="118"/>
    </row>
    <row r="581" spans="1:20" x14ac:dyDescent="0.25">
      <c r="A581" s="19" t="s">
        <v>428</v>
      </c>
      <c r="B581" s="20" t="s">
        <v>6</v>
      </c>
      <c r="C581" s="21" t="s">
        <v>7</v>
      </c>
      <c r="D581" s="167">
        <v>0</v>
      </c>
      <c r="E581" s="168">
        <v>0</v>
      </c>
      <c r="F581" s="168">
        <v>0</v>
      </c>
      <c r="G581" s="168">
        <v>0</v>
      </c>
      <c r="H581" s="169" t="str">
        <f t="shared" si="67"/>
        <v/>
      </c>
      <c r="I581" s="170">
        <v>11517</v>
      </c>
      <c r="J581" s="171">
        <v>7572</v>
      </c>
      <c r="K581" s="171">
        <v>7433</v>
      </c>
      <c r="L581" s="172">
        <f t="shared" si="68"/>
        <v>0.98164289487585843</v>
      </c>
      <c r="M581" s="173">
        <v>12</v>
      </c>
      <c r="N581" s="171">
        <v>3900</v>
      </c>
      <c r="O581" s="174">
        <f t="shared" si="69"/>
        <v>0.33960292580982238</v>
      </c>
      <c r="P581" s="175">
        <f t="shared" si="70"/>
        <v>11517</v>
      </c>
      <c r="Q581" s="176">
        <f t="shared" si="71"/>
        <v>7584</v>
      </c>
      <c r="R581" s="176">
        <f t="shared" si="72"/>
        <v>3900</v>
      </c>
      <c r="S581" s="177">
        <f t="shared" si="73"/>
        <v>0.33960292580982238</v>
      </c>
      <c r="T581" s="118"/>
    </row>
    <row r="582" spans="1:20" x14ac:dyDescent="0.25">
      <c r="A582" s="19" t="s">
        <v>428</v>
      </c>
      <c r="B582" s="20" t="s">
        <v>14</v>
      </c>
      <c r="C582" s="21" t="s">
        <v>16</v>
      </c>
      <c r="D582" s="167">
        <v>0</v>
      </c>
      <c r="E582" s="168">
        <v>0</v>
      </c>
      <c r="F582" s="168">
        <v>0</v>
      </c>
      <c r="G582" s="168">
        <v>0</v>
      </c>
      <c r="H582" s="169" t="str">
        <f t="shared" si="67"/>
        <v/>
      </c>
      <c r="I582" s="170">
        <v>3141</v>
      </c>
      <c r="J582" s="171">
        <v>1865</v>
      </c>
      <c r="K582" s="171">
        <v>1859</v>
      </c>
      <c r="L582" s="172">
        <f t="shared" si="68"/>
        <v>0.99678284182305632</v>
      </c>
      <c r="M582" s="173">
        <v>3</v>
      </c>
      <c r="N582" s="171">
        <v>1245</v>
      </c>
      <c r="O582" s="174">
        <f t="shared" si="69"/>
        <v>0.39993575329264375</v>
      </c>
      <c r="P582" s="175">
        <f t="shared" si="70"/>
        <v>3141</v>
      </c>
      <c r="Q582" s="176">
        <f t="shared" si="71"/>
        <v>1868</v>
      </c>
      <c r="R582" s="176">
        <f t="shared" si="72"/>
        <v>1245</v>
      </c>
      <c r="S582" s="177">
        <f t="shared" si="73"/>
        <v>0.39993575329264375</v>
      </c>
      <c r="T582" s="118"/>
    </row>
    <row r="583" spans="1:20" x14ac:dyDescent="0.25">
      <c r="A583" s="19" t="s">
        <v>428</v>
      </c>
      <c r="B583" s="20" t="s">
        <v>8</v>
      </c>
      <c r="C583" s="21" t="s">
        <v>9</v>
      </c>
      <c r="D583" s="167">
        <v>1</v>
      </c>
      <c r="E583" s="168">
        <v>1</v>
      </c>
      <c r="F583" s="168">
        <v>0</v>
      </c>
      <c r="G583" s="168">
        <v>0</v>
      </c>
      <c r="H583" s="169">
        <f t="shared" si="67"/>
        <v>0</v>
      </c>
      <c r="I583" s="170">
        <v>72</v>
      </c>
      <c r="J583" s="171">
        <v>72</v>
      </c>
      <c r="K583" s="171">
        <v>40</v>
      </c>
      <c r="L583" s="172">
        <f t="shared" si="68"/>
        <v>0.55555555555555558</v>
      </c>
      <c r="M583" s="173">
        <v>0</v>
      </c>
      <c r="N583" s="171">
        <v>0</v>
      </c>
      <c r="O583" s="174">
        <f t="shared" si="69"/>
        <v>0</v>
      </c>
      <c r="P583" s="175">
        <f t="shared" si="70"/>
        <v>73</v>
      </c>
      <c r="Q583" s="176">
        <f t="shared" si="71"/>
        <v>73</v>
      </c>
      <c r="R583" s="176" t="str">
        <f t="shared" si="72"/>
        <v/>
      </c>
      <c r="S583" s="177" t="str">
        <f t="shared" si="73"/>
        <v/>
      </c>
      <c r="T583" s="118"/>
    </row>
    <row r="584" spans="1:20" x14ac:dyDescent="0.25">
      <c r="A584" s="19" t="s">
        <v>428</v>
      </c>
      <c r="B584" s="20" t="s">
        <v>17</v>
      </c>
      <c r="C584" s="21" t="s">
        <v>18</v>
      </c>
      <c r="D584" s="167">
        <v>0</v>
      </c>
      <c r="E584" s="168">
        <v>0</v>
      </c>
      <c r="F584" s="168">
        <v>0</v>
      </c>
      <c r="G584" s="168">
        <v>0</v>
      </c>
      <c r="H584" s="169" t="str">
        <f t="shared" si="67"/>
        <v/>
      </c>
      <c r="I584" s="170">
        <v>20748</v>
      </c>
      <c r="J584" s="171">
        <v>18593</v>
      </c>
      <c r="K584" s="171">
        <v>9700</v>
      </c>
      <c r="L584" s="172">
        <f t="shared" si="68"/>
        <v>0.52170171569945678</v>
      </c>
      <c r="M584" s="173">
        <v>66</v>
      </c>
      <c r="N584" s="171">
        <v>2052</v>
      </c>
      <c r="O584" s="174">
        <f t="shared" si="69"/>
        <v>9.9077784752064121E-2</v>
      </c>
      <c r="P584" s="175">
        <f t="shared" si="70"/>
        <v>20748</v>
      </c>
      <c r="Q584" s="176">
        <f t="shared" si="71"/>
        <v>18659</v>
      </c>
      <c r="R584" s="176">
        <f t="shared" si="72"/>
        <v>2052</v>
      </c>
      <c r="S584" s="177">
        <f t="shared" si="73"/>
        <v>9.9077784752064121E-2</v>
      </c>
      <c r="T584" s="118"/>
    </row>
    <row r="585" spans="1:20" x14ac:dyDescent="0.25">
      <c r="A585" s="19" t="s">
        <v>428</v>
      </c>
      <c r="B585" s="20" t="s">
        <v>10</v>
      </c>
      <c r="C585" s="21" t="s">
        <v>22</v>
      </c>
      <c r="D585" s="167">
        <v>0</v>
      </c>
      <c r="E585" s="168">
        <v>0</v>
      </c>
      <c r="F585" s="168">
        <v>0</v>
      </c>
      <c r="G585" s="168">
        <v>0</v>
      </c>
      <c r="H585" s="169" t="str">
        <f t="shared" si="67"/>
        <v/>
      </c>
      <c r="I585" s="170">
        <v>13</v>
      </c>
      <c r="J585" s="171">
        <v>4</v>
      </c>
      <c r="K585" s="171">
        <v>4</v>
      </c>
      <c r="L585" s="172">
        <f t="shared" si="68"/>
        <v>1</v>
      </c>
      <c r="M585" s="173">
        <v>8</v>
      </c>
      <c r="N585" s="171">
        <v>0</v>
      </c>
      <c r="O585" s="174">
        <f t="shared" si="69"/>
        <v>0</v>
      </c>
      <c r="P585" s="175">
        <f t="shared" si="70"/>
        <v>13</v>
      </c>
      <c r="Q585" s="176">
        <f t="shared" si="71"/>
        <v>12</v>
      </c>
      <c r="R585" s="176" t="str">
        <f t="shared" si="72"/>
        <v/>
      </c>
      <c r="S585" s="177" t="str">
        <f t="shared" si="73"/>
        <v/>
      </c>
      <c r="T585" s="118"/>
    </row>
    <row r="586" spans="1:20" x14ac:dyDescent="0.25">
      <c r="A586" s="19" t="s">
        <v>428</v>
      </c>
      <c r="B586" s="20" t="s">
        <v>23</v>
      </c>
      <c r="C586" s="21" t="s">
        <v>24</v>
      </c>
      <c r="D586" s="167">
        <v>0</v>
      </c>
      <c r="E586" s="168">
        <v>0</v>
      </c>
      <c r="F586" s="168">
        <v>0</v>
      </c>
      <c r="G586" s="168">
        <v>0</v>
      </c>
      <c r="H586" s="169" t="str">
        <f t="shared" si="67"/>
        <v/>
      </c>
      <c r="I586" s="170">
        <v>8</v>
      </c>
      <c r="J586" s="171">
        <v>7</v>
      </c>
      <c r="K586" s="171">
        <v>7</v>
      </c>
      <c r="L586" s="172">
        <f t="shared" si="68"/>
        <v>1</v>
      </c>
      <c r="M586" s="173">
        <v>0</v>
      </c>
      <c r="N586" s="171">
        <v>0</v>
      </c>
      <c r="O586" s="174">
        <f t="shared" si="69"/>
        <v>0</v>
      </c>
      <c r="P586" s="175">
        <f t="shared" si="70"/>
        <v>8</v>
      </c>
      <c r="Q586" s="176">
        <f t="shared" si="71"/>
        <v>7</v>
      </c>
      <c r="R586" s="176" t="str">
        <f t="shared" si="72"/>
        <v/>
      </c>
      <c r="S586" s="177" t="str">
        <f t="shared" si="73"/>
        <v/>
      </c>
      <c r="T586" s="118"/>
    </row>
    <row r="587" spans="1:20" x14ac:dyDescent="0.25">
      <c r="A587" s="19" t="s">
        <v>428</v>
      </c>
      <c r="B587" s="20" t="s">
        <v>25</v>
      </c>
      <c r="C587" s="21" t="s">
        <v>26</v>
      </c>
      <c r="D587" s="167">
        <v>0</v>
      </c>
      <c r="E587" s="168">
        <v>0</v>
      </c>
      <c r="F587" s="168">
        <v>0</v>
      </c>
      <c r="G587" s="168">
        <v>0</v>
      </c>
      <c r="H587" s="169" t="str">
        <f t="shared" si="67"/>
        <v/>
      </c>
      <c r="I587" s="170">
        <v>22879</v>
      </c>
      <c r="J587" s="171">
        <v>19519</v>
      </c>
      <c r="K587" s="171">
        <v>12521</v>
      </c>
      <c r="L587" s="172">
        <f t="shared" si="68"/>
        <v>0.64147753470976998</v>
      </c>
      <c r="M587" s="173">
        <v>8</v>
      </c>
      <c r="N587" s="171">
        <v>3269</v>
      </c>
      <c r="O587" s="174">
        <f t="shared" si="69"/>
        <v>0.14340235128969994</v>
      </c>
      <c r="P587" s="175">
        <f t="shared" si="70"/>
        <v>22879</v>
      </c>
      <c r="Q587" s="176">
        <f t="shared" si="71"/>
        <v>19527</v>
      </c>
      <c r="R587" s="176">
        <f t="shared" si="72"/>
        <v>3269</v>
      </c>
      <c r="S587" s="177">
        <f t="shared" si="73"/>
        <v>0.14340235128969994</v>
      </c>
      <c r="T587" s="118"/>
    </row>
    <row r="588" spans="1:20" x14ac:dyDescent="0.25">
      <c r="A588" s="19" t="s">
        <v>428</v>
      </c>
      <c r="B588" s="20" t="s">
        <v>27</v>
      </c>
      <c r="C588" s="21" t="s">
        <v>28</v>
      </c>
      <c r="D588" s="167">
        <v>1</v>
      </c>
      <c r="E588" s="168">
        <v>1</v>
      </c>
      <c r="F588" s="168">
        <v>1</v>
      </c>
      <c r="G588" s="168">
        <v>0</v>
      </c>
      <c r="H588" s="169">
        <f t="shared" si="67"/>
        <v>0</v>
      </c>
      <c r="I588" s="170">
        <v>14216</v>
      </c>
      <c r="J588" s="171">
        <v>12226</v>
      </c>
      <c r="K588" s="171">
        <v>12072</v>
      </c>
      <c r="L588" s="172">
        <f t="shared" si="68"/>
        <v>0.98740389334205791</v>
      </c>
      <c r="M588" s="173">
        <v>13</v>
      </c>
      <c r="N588" s="171">
        <v>1968</v>
      </c>
      <c r="O588" s="174">
        <f t="shared" si="69"/>
        <v>0.13852326318012248</v>
      </c>
      <c r="P588" s="175">
        <f t="shared" si="70"/>
        <v>14217</v>
      </c>
      <c r="Q588" s="176">
        <f t="shared" si="71"/>
        <v>12240</v>
      </c>
      <c r="R588" s="176">
        <f t="shared" si="72"/>
        <v>1968</v>
      </c>
      <c r="S588" s="177">
        <f t="shared" si="73"/>
        <v>0.13851351351351351</v>
      </c>
      <c r="T588" s="118"/>
    </row>
    <row r="589" spans="1:20" x14ac:dyDescent="0.25">
      <c r="A589" s="19" t="s">
        <v>428</v>
      </c>
      <c r="B589" s="20" t="s">
        <v>29</v>
      </c>
      <c r="C589" s="21" t="s">
        <v>30</v>
      </c>
      <c r="D589" s="167">
        <v>0</v>
      </c>
      <c r="E589" s="168">
        <v>0</v>
      </c>
      <c r="F589" s="168">
        <v>0</v>
      </c>
      <c r="G589" s="168">
        <v>0</v>
      </c>
      <c r="H589" s="169" t="str">
        <f t="shared" si="67"/>
        <v/>
      </c>
      <c r="I589" s="170">
        <v>5889</v>
      </c>
      <c r="J589" s="171">
        <v>4058</v>
      </c>
      <c r="K589" s="171">
        <v>4055</v>
      </c>
      <c r="L589" s="172">
        <f t="shared" si="68"/>
        <v>0.99926071956628881</v>
      </c>
      <c r="M589" s="173">
        <v>5</v>
      </c>
      <c r="N589" s="171">
        <v>1745</v>
      </c>
      <c r="O589" s="174">
        <f t="shared" si="69"/>
        <v>0.30044765840220383</v>
      </c>
      <c r="P589" s="175">
        <f t="shared" si="70"/>
        <v>5889</v>
      </c>
      <c r="Q589" s="176">
        <f t="shared" si="71"/>
        <v>4063</v>
      </c>
      <c r="R589" s="176">
        <f t="shared" si="72"/>
        <v>1745</v>
      </c>
      <c r="S589" s="177">
        <f t="shared" si="73"/>
        <v>0.30044765840220383</v>
      </c>
      <c r="T589" s="118"/>
    </row>
    <row r="590" spans="1:20" x14ac:dyDescent="0.25">
      <c r="A590" s="19" t="s">
        <v>428</v>
      </c>
      <c r="B590" s="20" t="s">
        <v>31</v>
      </c>
      <c r="C590" s="21" t="s">
        <v>34</v>
      </c>
      <c r="D590" s="167">
        <v>0</v>
      </c>
      <c r="E590" s="168">
        <v>0</v>
      </c>
      <c r="F590" s="168">
        <v>0</v>
      </c>
      <c r="G590" s="168">
        <v>0</v>
      </c>
      <c r="H590" s="169" t="str">
        <f t="shared" si="67"/>
        <v/>
      </c>
      <c r="I590" s="170">
        <v>42763</v>
      </c>
      <c r="J590" s="171">
        <v>41577</v>
      </c>
      <c r="K590" s="171">
        <v>37692</v>
      </c>
      <c r="L590" s="172">
        <f t="shared" si="68"/>
        <v>0.90655891478461648</v>
      </c>
      <c r="M590" s="173">
        <v>20</v>
      </c>
      <c r="N590" s="171">
        <v>1131</v>
      </c>
      <c r="O590" s="174">
        <f t="shared" si="69"/>
        <v>2.6469762216813332E-2</v>
      </c>
      <c r="P590" s="175">
        <f t="shared" si="70"/>
        <v>42763</v>
      </c>
      <c r="Q590" s="176">
        <f t="shared" si="71"/>
        <v>41597</v>
      </c>
      <c r="R590" s="176">
        <f t="shared" si="72"/>
        <v>1131</v>
      </c>
      <c r="S590" s="177">
        <f t="shared" si="73"/>
        <v>2.6469762216813332E-2</v>
      </c>
      <c r="T590" s="118"/>
    </row>
    <row r="591" spans="1:20" x14ac:dyDescent="0.25">
      <c r="A591" s="19" t="s">
        <v>428</v>
      </c>
      <c r="B591" s="20" t="s">
        <v>36</v>
      </c>
      <c r="C591" s="21" t="s">
        <v>37</v>
      </c>
      <c r="D591" s="167">
        <v>0</v>
      </c>
      <c r="E591" s="168">
        <v>0</v>
      </c>
      <c r="F591" s="168">
        <v>0</v>
      </c>
      <c r="G591" s="168">
        <v>0</v>
      </c>
      <c r="H591" s="169" t="str">
        <f t="shared" si="67"/>
        <v/>
      </c>
      <c r="I591" s="170">
        <v>1</v>
      </c>
      <c r="J591" s="171">
        <v>0</v>
      </c>
      <c r="K591" s="171">
        <v>0</v>
      </c>
      <c r="L591" s="172" t="str">
        <f t="shared" si="68"/>
        <v/>
      </c>
      <c r="M591" s="173">
        <v>1</v>
      </c>
      <c r="N591" s="171">
        <v>0</v>
      </c>
      <c r="O591" s="174">
        <f t="shared" si="69"/>
        <v>0</v>
      </c>
      <c r="P591" s="175">
        <f t="shared" si="70"/>
        <v>1</v>
      </c>
      <c r="Q591" s="176">
        <f t="shared" si="71"/>
        <v>1</v>
      </c>
      <c r="R591" s="176" t="str">
        <f t="shared" si="72"/>
        <v/>
      </c>
      <c r="S591" s="177" t="str">
        <f t="shared" si="73"/>
        <v/>
      </c>
      <c r="T591" s="118"/>
    </row>
    <row r="592" spans="1:20" x14ac:dyDescent="0.25">
      <c r="A592" s="19" t="s">
        <v>428</v>
      </c>
      <c r="B592" s="20" t="s">
        <v>38</v>
      </c>
      <c r="C592" s="21" t="s">
        <v>39</v>
      </c>
      <c r="D592" s="167">
        <v>0</v>
      </c>
      <c r="E592" s="168">
        <v>0</v>
      </c>
      <c r="F592" s="168">
        <v>0</v>
      </c>
      <c r="G592" s="168">
        <v>0</v>
      </c>
      <c r="H592" s="169" t="str">
        <f t="shared" si="67"/>
        <v/>
      </c>
      <c r="I592" s="170">
        <v>730</v>
      </c>
      <c r="J592" s="171">
        <v>438</v>
      </c>
      <c r="K592" s="171">
        <v>242</v>
      </c>
      <c r="L592" s="172">
        <f t="shared" si="68"/>
        <v>0.55251141552511418</v>
      </c>
      <c r="M592" s="173">
        <v>0</v>
      </c>
      <c r="N592" s="171">
        <v>281</v>
      </c>
      <c r="O592" s="174">
        <f t="shared" si="69"/>
        <v>0.39082058414464532</v>
      </c>
      <c r="P592" s="175">
        <f t="shared" si="70"/>
        <v>730</v>
      </c>
      <c r="Q592" s="176">
        <f t="shared" si="71"/>
        <v>438</v>
      </c>
      <c r="R592" s="176">
        <f t="shared" si="72"/>
        <v>281</v>
      </c>
      <c r="S592" s="177">
        <f t="shared" si="73"/>
        <v>0.39082058414464532</v>
      </c>
      <c r="T592" s="118"/>
    </row>
    <row r="593" spans="1:20" x14ac:dyDescent="0.25">
      <c r="A593" s="19" t="s">
        <v>428</v>
      </c>
      <c r="B593" s="20" t="s">
        <v>40</v>
      </c>
      <c r="C593" s="21" t="s">
        <v>41</v>
      </c>
      <c r="D593" s="167">
        <v>0</v>
      </c>
      <c r="E593" s="168">
        <v>0</v>
      </c>
      <c r="F593" s="168">
        <v>0</v>
      </c>
      <c r="G593" s="168">
        <v>0</v>
      </c>
      <c r="H593" s="169" t="str">
        <f t="shared" si="67"/>
        <v/>
      </c>
      <c r="I593" s="170">
        <v>1231</v>
      </c>
      <c r="J593" s="171">
        <v>1069</v>
      </c>
      <c r="K593" s="171">
        <v>1069</v>
      </c>
      <c r="L593" s="172">
        <f t="shared" si="68"/>
        <v>1</v>
      </c>
      <c r="M593" s="173">
        <v>0</v>
      </c>
      <c r="N593" s="171">
        <v>156</v>
      </c>
      <c r="O593" s="174">
        <f t="shared" si="69"/>
        <v>0.1273469387755102</v>
      </c>
      <c r="P593" s="175">
        <f t="shared" si="70"/>
        <v>1231</v>
      </c>
      <c r="Q593" s="176">
        <f t="shared" si="71"/>
        <v>1069</v>
      </c>
      <c r="R593" s="176">
        <f t="shared" si="72"/>
        <v>156</v>
      </c>
      <c r="S593" s="177">
        <f t="shared" si="73"/>
        <v>0.1273469387755102</v>
      </c>
      <c r="T593" s="118"/>
    </row>
    <row r="594" spans="1:20" ht="30" x14ac:dyDescent="0.25">
      <c r="A594" s="19" t="s">
        <v>428</v>
      </c>
      <c r="B594" s="20" t="s">
        <v>42</v>
      </c>
      <c r="C594" s="21" t="s">
        <v>46</v>
      </c>
      <c r="D594" s="167">
        <v>0</v>
      </c>
      <c r="E594" s="168">
        <v>0</v>
      </c>
      <c r="F594" s="168">
        <v>0</v>
      </c>
      <c r="G594" s="168">
        <v>0</v>
      </c>
      <c r="H594" s="169" t="str">
        <f t="shared" si="67"/>
        <v/>
      </c>
      <c r="I594" s="170">
        <v>193</v>
      </c>
      <c r="J594" s="171">
        <v>165</v>
      </c>
      <c r="K594" s="171">
        <v>144</v>
      </c>
      <c r="L594" s="172">
        <f t="shared" si="68"/>
        <v>0.87272727272727268</v>
      </c>
      <c r="M594" s="173">
        <v>14</v>
      </c>
      <c r="N594" s="171">
        <v>13</v>
      </c>
      <c r="O594" s="174">
        <f t="shared" si="69"/>
        <v>6.7708333333333329E-2</v>
      </c>
      <c r="P594" s="175">
        <f t="shared" si="70"/>
        <v>193</v>
      </c>
      <c r="Q594" s="176">
        <f t="shared" si="71"/>
        <v>179</v>
      </c>
      <c r="R594" s="176">
        <f t="shared" si="72"/>
        <v>13</v>
      </c>
      <c r="S594" s="177">
        <f t="shared" si="73"/>
        <v>6.7708333333333329E-2</v>
      </c>
      <c r="T594" s="118"/>
    </row>
    <row r="595" spans="1:20" x14ac:dyDescent="0.25">
      <c r="A595" s="19" t="s">
        <v>428</v>
      </c>
      <c r="B595" s="20" t="s">
        <v>48</v>
      </c>
      <c r="C595" s="21" t="s">
        <v>49</v>
      </c>
      <c r="D595" s="167">
        <v>2</v>
      </c>
      <c r="E595" s="168">
        <v>0</v>
      </c>
      <c r="F595" s="168">
        <v>0</v>
      </c>
      <c r="G595" s="168">
        <v>2</v>
      </c>
      <c r="H595" s="169">
        <f t="shared" si="67"/>
        <v>1</v>
      </c>
      <c r="I595" s="170">
        <v>1504</v>
      </c>
      <c r="J595" s="171">
        <v>1334</v>
      </c>
      <c r="K595" s="171">
        <v>644</v>
      </c>
      <c r="L595" s="172">
        <f t="shared" si="68"/>
        <v>0.48275862068965519</v>
      </c>
      <c r="M595" s="173">
        <v>2</v>
      </c>
      <c r="N595" s="171">
        <v>161</v>
      </c>
      <c r="O595" s="174">
        <f t="shared" si="69"/>
        <v>0.10754843019372078</v>
      </c>
      <c r="P595" s="175">
        <f t="shared" si="70"/>
        <v>1506</v>
      </c>
      <c r="Q595" s="176">
        <f t="shared" si="71"/>
        <v>1336</v>
      </c>
      <c r="R595" s="176">
        <f t="shared" si="72"/>
        <v>163</v>
      </c>
      <c r="S595" s="177">
        <f t="shared" si="73"/>
        <v>0.10873915943962642</v>
      </c>
      <c r="T595" s="118"/>
    </row>
    <row r="596" spans="1:20" x14ac:dyDescent="0.25">
      <c r="A596" s="19" t="s">
        <v>428</v>
      </c>
      <c r="B596" s="20" t="s">
        <v>50</v>
      </c>
      <c r="C596" s="21" t="s">
        <v>54</v>
      </c>
      <c r="D596" s="167">
        <v>0</v>
      </c>
      <c r="E596" s="168">
        <v>0</v>
      </c>
      <c r="F596" s="168">
        <v>0</v>
      </c>
      <c r="G596" s="168">
        <v>0</v>
      </c>
      <c r="H596" s="169" t="str">
        <f t="shared" si="67"/>
        <v/>
      </c>
      <c r="I596" s="170">
        <v>24</v>
      </c>
      <c r="J596" s="171">
        <v>18</v>
      </c>
      <c r="K596" s="171">
        <v>16</v>
      </c>
      <c r="L596" s="172">
        <f t="shared" si="68"/>
        <v>0.88888888888888884</v>
      </c>
      <c r="M596" s="173">
        <v>2</v>
      </c>
      <c r="N596" s="171">
        <v>6</v>
      </c>
      <c r="O596" s="174">
        <f t="shared" si="69"/>
        <v>0.23076923076923078</v>
      </c>
      <c r="P596" s="175">
        <f t="shared" si="70"/>
        <v>24</v>
      </c>
      <c r="Q596" s="176">
        <f t="shared" si="71"/>
        <v>20</v>
      </c>
      <c r="R596" s="176">
        <f t="shared" si="72"/>
        <v>6</v>
      </c>
      <c r="S596" s="177">
        <f t="shared" si="73"/>
        <v>0.23076923076923078</v>
      </c>
      <c r="T596" s="118"/>
    </row>
    <row r="597" spans="1:20" x14ac:dyDescent="0.25">
      <c r="A597" s="19" t="s">
        <v>428</v>
      </c>
      <c r="B597" s="20" t="s">
        <v>50</v>
      </c>
      <c r="C597" s="21" t="s">
        <v>55</v>
      </c>
      <c r="D597" s="167">
        <v>0</v>
      </c>
      <c r="E597" s="168">
        <v>0</v>
      </c>
      <c r="F597" s="168">
        <v>0</v>
      </c>
      <c r="G597" s="168">
        <v>0</v>
      </c>
      <c r="H597" s="169" t="str">
        <f t="shared" si="67"/>
        <v/>
      </c>
      <c r="I597" s="170">
        <v>8</v>
      </c>
      <c r="J597" s="171">
        <v>7</v>
      </c>
      <c r="K597" s="171">
        <v>5</v>
      </c>
      <c r="L597" s="172">
        <f t="shared" si="68"/>
        <v>0.7142857142857143</v>
      </c>
      <c r="M597" s="173">
        <v>0</v>
      </c>
      <c r="N597" s="171">
        <v>0</v>
      </c>
      <c r="O597" s="174">
        <f t="shared" si="69"/>
        <v>0</v>
      </c>
      <c r="P597" s="175">
        <f t="shared" si="70"/>
        <v>8</v>
      </c>
      <c r="Q597" s="176">
        <f t="shared" si="71"/>
        <v>7</v>
      </c>
      <c r="R597" s="176" t="str">
        <f t="shared" si="72"/>
        <v/>
      </c>
      <c r="S597" s="177" t="str">
        <f t="shared" si="73"/>
        <v/>
      </c>
      <c r="T597" s="118"/>
    </row>
    <row r="598" spans="1:20" x14ac:dyDescent="0.25">
      <c r="A598" s="19" t="s">
        <v>428</v>
      </c>
      <c r="B598" s="20" t="s">
        <v>50</v>
      </c>
      <c r="C598" s="21" t="s">
        <v>56</v>
      </c>
      <c r="D598" s="167">
        <v>2</v>
      </c>
      <c r="E598" s="168">
        <v>2</v>
      </c>
      <c r="F598" s="168">
        <v>2</v>
      </c>
      <c r="G598" s="168">
        <v>0</v>
      </c>
      <c r="H598" s="169">
        <f t="shared" si="67"/>
        <v>0</v>
      </c>
      <c r="I598" s="170">
        <v>35</v>
      </c>
      <c r="J598" s="171">
        <v>33</v>
      </c>
      <c r="K598" s="171">
        <v>29</v>
      </c>
      <c r="L598" s="172">
        <f t="shared" si="68"/>
        <v>0.87878787878787878</v>
      </c>
      <c r="M598" s="173">
        <v>0</v>
      </c>
      <c r="N598" s="171">
        <v>2</v>
      </c>
      <c r="O598" s="174">
        <f t="shared" si="69"/>
        <v>5.7142857142857141E-2</v>
      </c>
      <c r="P598" s="175">
        <f t="shared" si="70"/>
        <v>37</v>
      </c>
      <c r="Q598" s="176">
        <f t="shared" si="71"/>
        <v>35</v>
      </c>
      <c r="R598" s="176">
        <f t="shared" si="72"/>
        <v>2</v>
      </c>
      <c r="S598" s="177">
        <f t="shared" si="73"/>
        <v>5.4054054054054057E-2</v>
      </c>
      <c r="T598" s="118"/>
    </row>
    <row r="599" spans="1:20" x14ac:dyDescent="0.25">
      <c r="A599" s="19" t="s">
        <v>428</v>
      </c>
      <c r="B599" s="20" t="s">
        <v>50</v>
      </c>
      <c r="C599" s="21" t="s">
        <v>58</v>
      </c>
      <c r="D599" s="167">
        <v>0</v>
      </c>
      <c r="E599" s="168">
        <v>0</v>
      </c>
      <c r="F599" s="168">
        <v>0</v>
      </c>
      <c r="G599" s="168">
        <v>0</v>
      </c>
      <c r="H599" s="169" t="str">
        <f t="shared" si="67"/>
        <v/>
      </c>
      <c r="I599" s="170">
        <v>162</v>
      </c>
      <c r="J599" s="171">
        <v>145</v>
      </c>
      <c r="K599" s="171">
        <v>117</v>
      </c>
      <c r="L599" s="172">
        <f t="shared" si="68"/>
        <v>0.80689655172413788</v>
      </c>
      <c r="M599" s="173">
        <v>0</v>
      </c>
      <c r="N599" s="171">
        <v>15</v>
      </c>
      <c r="O599" s="174">
        <f t="shared" si="69"/>
        <v>9.375E-2</v>
      </c>
      <c r="P599" s="175">
        <f t="shared" si="70"/>
        <v>162</v>
      </c>
      <c r="Q599" s="176">
        <f t="shared" si="71"/>
        <v>145</v>
      </c>
      <c r="R599" s="176">
        <f t="shared" si="72"/>
        <v>15</v>
      </c>
      <c r="S599" s="177">
        <f t="shared" si="73"/>
        <v>9.375E-2</v>
      </c>
      <c r="T599" s="118"/>
    </row>
    <row r="600" spans="1:20" x14ac:dyDescent="0.25">
      <c r="A600" s="19" t="s">
        <v>428</v>
      </c>
      <c r="B600" s="20" t="s">
        <v>59</v>
      </c>
      <c r="C600" s="21" t="s">
        <v>60</v>
      </c>
      <c r="D600" s="167">
        <v>0</v>
      </c>
      <c r="E600" s="168">
        <v>0</v>
      </c>
      <c r="F600" s="168">
        <v>0</v>
      </c>
      <c r="G600" s="168">
        <v>0</v>
      </c>
      <c r="H600" s="169" t="str">
        <f t="shared" si="67"/>
        <v/>
      </c>
      <c r="I600" s="170">
        <v>5</v>
      </c>
      <c r="J600" s="171">
        <v>5</v>
      </c>
      <c r="K600" s="171">
        <v>5</v>
      </c>
      <c r="L600" s="172">
        <f t="shared" si="68"/>
        <v>1</v>
      </c>
      <c r="M600" s="173">
        <v>0</v>
      </c>
      <c r="N600" s="171">
        <v>0</v>
      </c>
      <c r="O600" s="174">
        <f t="shared" si="69"/>
        <v>0</v>
      </c>
      <c r="P600" s="175">
        <f t="shared" si="70"/>
        <v>5</v>
      </c>
      <c r="Q600" s="176">
        <f t="shared" si="71"/>
        <v>5</v>
      </c>
      <c r="R600" s="176" t="str">
        <f t="shared" si="72"/>
        <v/>
      </c>
      <c r="S600" s="177" t="str">
        <f t="shared" si="73"/>
        <v/>
      </c>
      <c r="T600" s="118"/>
    </row>
    <row r="601" spans="1:20" x14ac:dyDescent="0.25">
      <c r="A601" s="19" t="s">
        <v>428</v>
      </c>
      <c r="B601" s="20" t="s">
        <v>61</v>
      </c>
      <c r="C601" s="21" t="s">
        <v>62</v>
      </c>
      <c r="D601" s="167">
        <v>0</v>
      </c>
      <c r="E601" s="168">
        <v>0</v>
      </c>
      <c r="F601" s="168">
        <v>0</v>
      </c>
      <c r="G601" s="168">
        <v>0</v>
      </c>
      <c r="H601" s="169" t="str">
        <f t="shared" si="67"/>
        <v/>
      </c>
      <c r="I601" s="170">
        <v>1478</v>
      </c>
      <c r="J601" s="171">
        <v>1254</v>
      </c>
      <c r="K601" s="171">
        <v>1223</v>
      </c>
      <c r="L601" s="172">
        <f t="shared" si="68"/>
        <v>0.97527910685805419</v>
      </c>
      <c r="M601" s="173">
        <v>3</v>
      </c>
      <c r="N601" s="171">
        <v>202</v>
      </c>
      <c r="O601" s="174">
        <f t="shared" si="69"/>
        <v>0.13845099383139137</v>
      </c>
      <c r="P601" s="175">
        <f t="shared" si="70"/>
        <v>1478</v>
      </c>
      <c r="Q601" s="176">
        <f t="shared" si="71"/>
        <v>1257</v>
      </c>
      <c r="R601" s="176">
        <f t="shared" si="72"/>
        <v>202</v>
      </c>
      <c r="S601" s="177">
        <f t="shared" si="73"/>
        <v>0.13845099383139137</v>
      </c>
      <c r="T601" s="118"/>
    </row>
    <row r="602" spans="1:20" x14ac:dyDescent="0.25">
      <c r="A602" s="19" t="s">
        <v>428</v>
      </c>
      <c r="B602" s="20" t="s">
        <v>65</v>
      </c>
      <c r="C602" s="21" t="s">
        <v>66</v>
      </c>
      <c r="D602" s="167">
        <v>0</v>
      </c>
      <c r="E602" s="168">
        <v>0</v>
      </c>
      <c r="F602" s="168">
        <v>0</v>
      </c>
      <c r="G602" s="168">
        <v>0</v>
      </c>
      <c r="H602" s="169" t="str">
        <f t="shared" si="67"/>
        <v/>
      </c>
      <c r="I602" s="170">
        <v>2106</v>
      </c>
      <c r="J602" s="171">
        <v>1818</v>
      </c>
      <c r="K602" s="171">
        <v>1122</v>
      </c>
      <c r="L602" s="172">
        <f t="shared" si="68"/>
        <v>0.61716171617161719</v>
      </c>
      <c r="M602" s="173">
        <v>0</v>
      </c>
      <c r="N602" s="171">
        <v>268</v>
      </c>
      <c r="O602" s="174">
        <f t="shared" si="69"/>
        <v>0.12847555129434324</v>
      </c>
      <c r="P602" s="175">
        <f t="shared" si="70"/>
        <v>2106</v>
      </c>
      <c r="Q602" s="176">
        <f t="shared" si="71"/>
        <v>1818</v>
      </c>
      <c r="R602" s="176">
        <f t="shared" si="72"/>
        <v>268</v>
      </c>
      <c r="S602" s="177">
        <f t="shared" si="73"/>
        <v>0.12847555129434324</v>
      </c>
      <c r="T602" s="118"/>
    </row>
    <row r="603" spans="1:20" x14ac:dyDescent="0.25">
      <c r="A603" s="19" t="s">
        <v>428</v>
      </c>
      <c r="B603" s="20" t="s">
        <v>67</v>
      </c>
      <c r="C603" s="21" t="s">
        <v>69</v>
      </c>
      <c r="D603" s="167">
        <v>7</v>
      </c>
      <c r="E603" s="168">
        <v>7</v>
      </c>
      <c r="F603" s="168">
        <v>0</v>
      </c>
      <c r="G603" s="168">
        <v>0</v>
      </c>
      <c r="H603" s="169">
        <f t="shared" si="67"/>
        <v>0</v>
      </c>
      <c r="I603" s="170">
        <v>3830</v>
      </c>
      <c r="J603" s="171">
        <v>3087</v>
      </c>
      <c r="K603" s="171">
        <v>1927</v>
      </c>
      <c r="L603" s="172">
        <f t="shared" si="68"/>
        <v>0.62423064463880795</v>
      </c>
      <c r="M603" s="173">
        <v>3</v>
      </c>
      <c r="N603" s="171">
        <v>729</v>
      </c>
      <c r="O603" s="174">
        <f t="shared" si="69"/>
        <v>0.19088766692851533</v>
      </c>
      <c r="P603" s="175">
        <f t="shared" si="70"/>
        <v>3837</v>
      </c>
      <c r="Q603" s="176">
        <f t="shared" si="71"/>
        <v>3097</v>
      </c>
      <c r="R603" s="176">
        <f t="shared" si="72"/>
        <v>729</v>
      </c>
      <c r="S603" s="177">
        <f t="shared" si="73"/>
        <v>0.19053842132775745</v>
      </c>
      <c r="T603" s="118"/>
    </row>
    <row r="604" spans="1:20" x14ac:dyDescent="0.25">
      <c r="A604" s="19" t="s">
        <v>428</v>
      </c>
      <c r="B604" s="20" t="s">
        <v>70</v>
      </c>
      <c r="C604" s="21" t="s">
        <v>74</v>
      </c>
      <c r="D604" s="167">
        <v>0</v>
      </c>
      <c r="E604" s="168">
        <v>0</v>
      </c>
      <c r="F604" s="168">
        <v>0</v>
      </c>
      <c r="G604" s="168">
        <v>0</v>
      </c>
      <c r="H604" s="169" t="str">
        <f t="shared" si="67"/>
        <v/>
      </c>
      <c r="I604" s="170">
        <v>2681</v>
      </c>
      <c r="J604" s="171">
        <v>2544</v>
      </c>
      <c r="K604" s="171">
        <v>1881</v>
      </c>
      <c r="L604" s="172">
        <f t="shared" si="68"/>
        <v>0.73938679245283023</v>
      </c>
      <c r="M604" s="173">
        <v>8</v>
      </c>
      <c r="N604" s="171">
        <v>102</v>
      </c>
      <c r="O604" s="174">
        <f t="shared" si="69"/>
        <v>3.8432554634513942E-2</v>
      </c>
      <c r="P604" s="175">
        <f t="shared" si="70"/>
        <v>2681</v>
      </c>
      <c r="Q604" s="176">
        <f t="shared" si="71"/>
        <v>2552</v>
      </c>
      <c r="R604" s="176">
        <f t="shared" si="72"/>
        <v>102</v>
      </c>
      <c r="S604" s="177">
        <f t="shared" si="73"/>
        <v>3.8432554634513942E-2</v>
      </c>
      <c r="T604" s="118"/>
    </row>
    <row r="605" spans="1:20" x14ac:dyDescent="0.25">
      <c r="A605" s="19" t="s">
        <v>428</v>
      </c>
      <c r="B605" s="20" t="s">
        <v>82</v>
      </c>
      <c r="C605" s="21" t="s">
        <v>83</v>
      </c>
      <c r="D605" s="167">
        <v>0</v>
      </c>
      <c r="E605" s="168">
        <v>0</v>
      </c>
      <c r="F605" s="168">
        <v>0</v>
      </c>
      <c r="G605" s="168">
        <v>0</v>
      </c>
      <c r="H605" s="169" t="str">
        <f t="shared" si="67"/>
        <v/>
      </c>
      <c r="I605" s="170">
        <v>80</v>
      </c>
      <c r="J605" s="171">
        <v>67</v>
      </c>
      <c r="K605" s="171">
        <v>50</v>
      </c>
      <c r="L605" s="172">
        <f t="shared" si="68"/>
        <v>0.74626865671641796</v>
      </c>
      <c r="M605" s="173">
        <v>0</v>
      </c>
      <c r="N605" s="171">
        <v>12</v>
      </c>
      <c r="O605" s="174">
        <f t="shared" si="69"/>
        <v>0.15189873417721519</v>
      </c>
      <c r="P605" s="175">
        <f t="shared" si="70"/>
        <v>80</v>
      </c>
      <c r="Q605" s="176">
        <f t="shared" si="71"/>
        <v>67</v>
      </c>
      <c r="R605" s="176">
        <f t="shared" si="72"/>
        <v>12</v>
      </c>
      <c r="S605" s="177">
        <f t="shared" si="73"/>
        <v>0.15189873417721519</v>
      </c>
      <c r="T605" s="118"/>
    </row>
    <row r="606" spans="1:20" x14ac:dyDescent="0.25">
      <c r="A606" s="19" t="s">
        <v>428</v>
      </c>
      <c r="B606" s="20" t="s">
        <v>84</v>
      </c>
      <c r="C606" s="21" t="s">
        <v>85</v>
      </c>
      <c r="D606" s="167">
        <v>3</v>
      </c>
      <c r="E606" s="168">
        <v>3</v>
      </c>
      <c r="F606" s="168">
        <v>3</v>
      </c>
      <c r="G606" s="168">
        <v>0</v>
      </c>
      <c r="H606" s="169">
        <f t="shared" si="67"/>
        <v>0</v>
      </c>
      <c r="I606" s="170">
        <v>98213</v>
      </c>
      <c r="J606" s="171">
        <v>93291</v>
      </c>
      <c r="K606" s="171">
        <v>91735</v>
      </c>
      <c r="L606" s="172">
        <f t="shared" si="68"/>
        <v>0.98332100631357799</v>
      </c>
      <c r="M606" s="173">
        <v>1</v>
      </c>
      <c r="N606" s="171">
        <v>4515</v>
      </c>
      <c r="O606" s="174">
        <f t="shared" si="69"/>
        <v>4.6162340118805399E-2</v>
      </c>
      <c r="P606" s="175">
        <f t="shared" si="70"/>
        <v>98216</v>
      </c>
      <c r="Q606" s="176">
        <f t="shared" si="71"/>
        <v>93295</v>
      </c>
      <c r="R606" s="176">
        <f t="shared" si="72"/>
        <v>4515</v>
      </c>
      <c r="S606" s="177">
        <f t="shared" si="73"/>
        <v>4.6160924240875166E-2</v>
      </c>
      <c r="T606" s="118"/>
    </row>
    <row r="607" spans="1:20" x14ac:dyDescent="0.25">
      <c r="A607" s="19" t="s">
        <v>428</v>
      </c>
      <c r="B607" s="20" t="s">
        <v>84</v>
      </c>
      <c r="C607" s="21" t="s">
        <v>86</v>
      </c>
      <c r="D607" s="167">
        <v>1</v>
      </c>
      <c r="E607" s="168">
        <v>1</v>
      </c>
      <c r="F607" s="168">
        <v>1</v>
      </c>
      <c r="G607" s="168">
        <v>0</v>
      </c>
      <c r="H607" s="169">
        <f t="shared" si="67"/>
        <v>0</v>
      </c>
      <c r="I607" s="170">
        <v>14603</v>
      </c>
      <c r="J607" s="171">
        <v>14264</v>
      </c>
      <c r="K607" s="171">
        <v>13974</v>
      </c>
      <c r="L607" s="172">
        <f t="shared" si="68"/>
        <v>0.97966909702748173</v>
      </c>
      <c r="M607" s="173">
        <v>0</v>
      </c>
      <c r="N607" s="171">
        <v>307</v>
      </c>
      <c r="O607" s="174">
        <f t="shared" si="69"/>
        <v>2.1069247134719648E-2</v>
      </c>
      <c r="P607" s="175">
        <f t="shared" si="70"/>
        <v>14604</v>
      </c>
      <c r="Q607" s="176">
        <f t="shared" si="71"/>
        <v>14265</v>
      </c>
      <c r="R607" s="176">
        <f t="shared" si="72"/>
        <v>307</v>
      </c>
      <c r="S607" s="177">
        <f t="shared" si="73"/>
        <v>2.1067801262695581E-2</v>
      </c>
      <c r="T607" s="118"/>
    </row>
    <row r="608" spans="1:20" ht="30" x14ac:dyDescent="0.25">
      <c r="A608" s="19" t="s">
        <v>428</v>
      </c>
      <c r="B608" s="20" t="s">
        <v>84</v>
      </c>
      <c r="C608" s="21" t="s">
        <v>88</v>
      </c>
      <c r="D608" s="167">
        <v>0</v>
      </c>
      <c r="E608" s="168">
        <v>0</v>
      </c>
      <c r="F608" s="168">
        <v>0</v>
      </c>
      <c r="G608" s="168">
        <v>0</v>
      </c>
      <c r="H608" s="169" t="str">
        <f t="shared" si="67"/>
        <v/>
      </c>
      <c r="I608" s="170">
        <v>61858</v>
      </c>
      <c r="J608" s="171">
        <v>58660</v>
      </c>
      <c r="K608" s="171">
        <v>54591</v>
      </c>
      <c r="L608" s="172">
        <f t="shared" si="68"/>
        <v>0.93063416297306512</v>
      </c>
      <c r="M608" s="173">
        <v>0</v>
      </c>
      <c r="N608" s="171">
        <v>2966</v>
      </c>
      <c r="O608" s="174">
        <f t="shared" si="69"/>
        <v>4.8129036445656054E-2</v>
      </c>
      <c r="P608" s="175">
        <f t="shared" si="70"/>
        <v>61858</v>
      </c>
      <c r="Q608" s="176">
        <f t="shared" si="71"/>
        <v>58660</v>
      </c>
      <c r="R608" s="176">
        <f t="shared" si="72"/>
        <v>2966</v>
      </c>
      <c r="S608" s="177">
        <f t="shared" si="73"/>
        <v>4.8129036445656054E-2</v>
      </c>
      <c r="T608" s="118"/>
    </row>
    <row r="609" spans="1:20" x14ac:dyDescent="0.25">
      <c r="A609" s="19" t="s">
        <v>428</v>
      </c>
      <c r="B609" s="20" t="s">
        <v>84</v>
      </c>
      <c r="C609" s="21" t="s">
        <v>89</v>
      </c>
      <c r="D609" s="167">
        <v>0</v>
      </c>
      <c r="E609" s="168">
        <v>0</v>
      </c>
      <c r="F609" s="168">
        <v>0</v>
      </c>
      <c r="G609" s="168">
        <v>0</v>
      </c>
      <c r="H609" s="169" t="str">
        <f t="shared" si="67"/>
        <v/>
      </c>
      <c r="I609" s="170">
        <v>94380</v>
      </c>
      <c r="J609" s="171">
        <v>92001</v>
      </c>
      <c r="K609" s="171">
        <v>90820</v>
      </c>
      <c r="L609" s="172">
        <f t="shared" si="68"/>
        <v>0.98716318300888029</v>
      </c>
      <c r="M609" s="173">
        <v>0</v>
      </c>
      <c r="N609" s="171">
        <v>2109</v>
      </c>
      <c r="O609" s="174">
        <f t="shared" si="69"/>
        <v>2.2409945808096909E-2</v>
      </c>
      <c r="P609" s="175">
        <f t="shared" si="70"/>
        <v>94380</v>
      </c>
      <c r="Q609" s="176">
        <f t="shared" si="71"/>
        <v>92001</v>
      </c>
      <c r="R609" s="176">
        <f t="shared" si="72"/>
        <v>2109</v>
      </c>
      <c r="S609" s="177">
        <f t="shared" si="73"/>
        <v>2.2409945808096909E-2</v>
      </c>
      <c r="T609" s="118"/>
    </row>
    <row r="610" spans="1:20" x14ac:dyDescent="0.25">
      <c r="A610" s="19" t="s">
        <v>428</v>
      </c>
      <c r="B610" s="20" t="s">
        <v>84</v>
      </c>
      <c r="C610" s="21" t="s">
        <v>90</v>
      </c>
      <c r="D610" s="167">
        <v>0</v>
      </c>
      <c r="E610" s="168">
        <v>0</v>
      </c>
      <c r="F610" s="168">
        <v>0</v>
      </c>
      <c r="G610" s="168">
        <v>0</v>
      </c>
      <c r="H610" s="169" t="str">
        <f t="shared" si="67"/>
        <v/>
      </c>
      <c r="I610" s="170">
        <v>12516</v>
      </c>
      <c r="J610" s="171">
        <v>11900</v>
      </c>
      <c r="K610" s="171">
        <v>11884</v>
      </c>
      <c r="L610" s="172">
        <f t="shared" si="68"/>
        <v>0.998655462184874</v>
      </c>
      <c r="M610" s="173">
        <v>0</v>
      </c>
      <c r="N610" s="171">
        <v>484</v>
      </c>
      <c r="O610" s="174">
        <f t="shared" si="69"/>
        <v>3.9082687338501294E-2</v>
      </c>
      <c r="P610" s="175">
        <f t="shared" si="70"/>
        <v>12516</v>
      </c>
      <c r="Q610" s="176">
        <f t="shared" si="71"/>
        <v>11900</v>
      </c>
      <c r="R610" s="176">
        <f t="shared" si="72"/>
        <v>484</v>
      </c>
      <c r="S610" s="177">
        <f t="shared" si="73"/>
        <v>3.9082687338501294E-2</v>
      </c>
      <c r="T610" s="118"/>
    </row>
    <row r="611" spans="1:20" x14ac:dyDescent="0.25">
      <c r="A611" s="19" t="s">
        <v>428</v>
      </c>
      <c r="B611" s="20" t="s">
        <v>92</v>
      </c>
      <c r="C611" s="21" t="s">
        <v>93</v>
      </c>
      <c r="D611" s="167">
        <v>0</v>
      </c>
      <c r="E611" s="168">
        <v>0</v>
      </c>
      <c r="F611" s="168">
        <v>0</v>
      </c>
      <c r="G611" s="168">
        <v>0</v>
      </c>
      <c r="H611" s="169" t="str">
        <f t="shared" si="67"/>
        <v/>
      </c>
      <c r="I611" s="170">
        <v>87</v>
      </c>
      <c r="J611" s="171">
        <v>77</v>
      </c>
      <c r="K611" s="171">
        <v>27</v>
      </c>
      <c r="L611" s="172">
        <f t="shared" si="68"/>
        <v>0.35064935064935066</v>
      </c>
      <c r="M611" s="173">
        <v>0</v>
      </c>
      <c r="N611" s="171">
        <v>5</v>
      </c>
      <c r="O611" s="174">
        <f t="shared" si="69"/>
        <v>6.097560975609756E-2</v>
      </c>
      <c r="P611" s="175">
        <f t="shared" si="70"/>
        <v>87</v>
      </c>
      <c r="Q611" s="176">
        <f t="shared" si="71"/>
        <v>77</v>
      </c>
      <c r="R611" s="176">
        <f t="shared" si="72"/>
        <v>5</v>
      </c>
      <c r="S611" s="177">
        <f t="shared" si="73"/>
        <v>6.097560975609756E-2</v>
      </c>
      <c r="T611" s="118"/>
    </row>
    <row r="612" spans="1:20" ht="45" x14ac:dyDescent="0.25">
      <c r="A612" s="19" t="s">
        <v>428</v>
      </c>
      <c r="B612" s="20" t="s">
        <v>99</v>
      </c>
      <c r="C612" s="21" t="s">
        <v>100</v>
      </c>
      <c r="D612" s="167">
        <v>0</v>
      </c>
      <c r="E612" s="168">
        <v>0</v>
      </c>
      <c r="F612" s="168">
        <v>0</v>
      </c>
      <c r="G612" s="168">
        <v>0</v>
      </c>
      <c r="H612" s="169" t="str">
        <f t="shared" si="67"/>
        <v/>
      </c>
      <c r="I612" s="170">
        <v>305</v>
      </c>
      <c r="J612" s="171">
        <v>229</v>
      </c>
      <c r="K612" s="171">
        <v>166</v>
      </c>
      <c r="L612" s="172">
        <f t="shared" si="68"/>
        <v>0.72489082969432317</v>
      </c>
      <c r="M612" s="173">
        <v>48</v>
      </c>
      <c r="N612" s="171">
        <v>18</v>
      </c>
      <c r="O612" s="174">
        <f t="shared" si="69"/>
        <v>6.1016949152542375E-2</v>
      </c>
      <c r="P612" s="175">
        <f t="shared" si="70"/>
        <v>305</v>
      </c>
      <c r="Q612" s="176">
        <f t="shared" si="71"/>
        <v>277</v>
      </c>
      <c r="R612" s="176">
        <f t="shared" si="72"/>
        <v>18</v>
      </c>
      <c r="S612" s="177">
        <f t="shared" si="73"/>
        <v>6.1016949152542375E-2</v>
      </c>
      <c r="T612" s="118"/>
    </row>
    <row r="613" spans="1:20" x14ac:dyDescent="0.25">
      <c r="A613" s="19" t="s">
        <v>428</v>
      </c>
      <c r="B613" s="20" t="s">
        <v>102</v>
      </c>
      <c r="C613" s="21" t="s">
        <v>103</v>
      </c>
      <c r="D613" s="167">
        <v>5</v>
      </c>
      <c r="E613" s="168">
        <v>4</v>
      </c>
      <c r="F613" s="168">
        <v>4</v>
      </c>
      <c r="G613" s="168">
        <v>0</v>
      </c>
      <c r="H613" s="169">
        <f t="shared" si="67"/>
        <v>0</v>
      </c>
      <c r="I613" s="170">
        <v>29</v>
      </c>
      <c r="J613" s="171">
        <v>25</v>
      </c>
      <c r="K613" s="171">
        <v>24</v>
      </c>
      <c r="L613" s="172">
        <f t="shared" si="68"/>
        <v>0.96</v>
      </c>
      <c r="M613" s="173">
        <v>1</v>
      </c>
      <c r="N613" s="171">
        <v>1</v>
      </c>
      <c r="O613" s="174">
        <f t="shared" si="69"/>
        <v>3.7037037037037035E-2</v>
      </c>
      <c r="P613" s="175">
        <f t="shared" si="70"/>
        <v>34</v>
      </c>
      <c r="Q613" s="176">
        <f t="shared" si="71"/>
        <v>30</v>
      </c>
      <c r="R613" s="176">
        <f t="shared" si="72"/>
        <v>1</v>
      </c>
      <c r="S613" s="177">
        <f t="shared" si="73"/>
        <v>3.2258064516129031E-2</v>
      </c>
      <c r="T613" s="118"/>
    </row>
    <row r="614" spans="1:20" x14ac:dyDescent="0.25">
      <c r="A614" s="19" t="s">
        <v>428</v>
      </c>
      <c r="B614" s="20" t="s">
        <v>104</v>
      </c>
      <c r="C614" s="21" t="s">
        <v>105</v>
      </c>
      <c r="D614" s="167">
        <v>0</v>
      </c>
      <c r="E614" s="168">
        <v>0</v>
      </c>
      <c r="F614" s="168">
        <v>0</v>
      </c>
      <c r="G614" s="168">
        <v>0</v>
      </c>
      <c r="H614" s="169" t="str">
        <f t="shared" si="67"/>
        <v/>
      </c>
      <c r="I614" s="170">
        <v>1674</v>
      </c>
      <c r="J614" s="171">
        <v>923</v>
      </c>
      <c r="K614" s="171">
        <v>923</v>
      </c>
      <c r="L614" s="172">
        <f t="shared" si="68"/>
        <v>1</v>
      </c>
      <c r="M614" s="173">
        <v>0</v>
      </c>
      <c r="N614" s="171">
        <v>742</v>
      </c>
      <c r="O614" s="174">
        <f t="shared" si="69"/>
        <v>0.44564564564564563</v>
      </c>
      <c r="P614" s="175">
        <f t="shared" si="70"/>
        <v>1674</v>
      </c>
      <c r="Q614" s="176">
        <f t="shared" si="71"/>
        <v>923</v>
      </c>
      <c r="R614" s="176">
        <f t="shared" si="72"/>
        <v>742</v>
      </c>
      <c r="S614" s="177">
        <f t="shared" si="73"/>
        <v>0.44564564564564563</v>
      </c>
      <c r="T614" s="118"/>
    </row>
    <row r="615" spans="1:20" x14ac:dyDescent="0.25">
      <c r="A615" s="19" t="s">
        <v>428</v>
      </c>
      <c r="B615" s="20" t="s">
        <v>106</v>
      </c>
      <c r="C615" s="21" t="s">
        <v>107</v>
      </c>
      <c r="D615" s="167">
        <v>0</v>
      </c>
      <c r="E615" s="168">
        <v>0</v>
      </c>
      <c r="F615" s="168">
        <v>0</v>
      </c>
      <c r="G615" s="168">
        <v>0</v>
      </c>
      <c r="H615" s="169" t="str">
        <f t="shared" si="67"/>
        <v/>
      </c>
      <c r="I615" s="170">
        <v>29</v>
      </c>
      <c r="J615" s="171">
        <v>29</v>
      </c>
      <c r="K615" s="171">
        <v>29</v>
      </c>
      <c r="L615" s="172">
        <f t="shared" si="68"/>
        <v>1</v>
      </c>
      <c r="M615" s="173">
        <v>0</v>
      </c>
      <c r="N615" s="171">
        <v>0</v>
      </c>
      <c r="O615" s="174">
        <f t="shared" si="69"/>
        <v>0</v>
      </c>
      <c r="P615" s="175">
        <f t="shared" si="70"/>
        <v>29</v>
      </c>
      <c r="Q615" s="176">
        <f t="shared" si="71"/>
        <v>29</v>
      </c>
      <c r="R615" s="176" t="str">
        <f t="shared" si="72"/>
        <v/>
      </c>
      <c r="S615" s="177" t="str">
        <f t="shared" si="73"/>
        <v/>
      </c>
      <c r="T615" s="118"/>
    </row>
    <row r="616" spans="1:20" x14ac:dyDescent="0.25">
      <c r="A616" s="19" t="s">
        <v>428</v>
      </c>
      <c r="B616" s="20" t="s">
        <v>108</v>
      </c>
      <c r="C616" s="21" t="s">
        <v>109</v>
      </c>
      <c r="D616" s="167">
        <v>23</v>
      </c>
      <c r="E616" s="168">
        <v>10</v>
      </c>
      <c r="F616" s="168">
        <v>7</v>
      </c>
      <c r="G616" s="168">
        <v>13</v>
      </c>
      <c r="H616" s="169">
        <f t="shared" si="67"/>
        <v>0.56521739130434778</v>
      </c>
      <c r="I616" s="170">
        <v>2555</v>
      </c>
      <c r="J616" s="171">
        <v>1282</v>
      </c>
      <c r="K616" s="171">
        <v>884</v>
      </c>
      <c r="L616" s="172">
        <f t="shared" si="68"/>
        <v>0.68954758190327614</v>
      </c>
      <c r="M616" s="173">
        <v>174</v>
      </c>
      <c r="N616" s="171">
        <v>1095</v>
      </c>
      <c r="O616" s="174">
        <f t="shared" si="69"/>
        <v>0.42924343394747155</v>
      </c>
      <c r="P616" s="175">
        <f t="shared" si="70"/>
        <v>2578</v>
      </c>
      <c r="Q616" s="176">
        <f t="shared" si="71"/>
        <v>1466</v>
      </c>
      <c r="R616" s="176">
        <f t="shared" si="72"/>
        <v>1108</v>
      </c>
      <c r="S616" s="177">
        <f t="shared" si="73"/>
        <v>0.43045843045843046</v>
      </c>
      <c r="T616" s="118"/>
    </row>
    <row r="617" spans="1:20" x14ac:dyDescent="0.25">
      <c r="A617" s="19" t="s">
        <v>428</v>
      </c>
      <c r="B617" s="20" t="s">
        <v>110</v>
      </c>
      <c r="C617" s="21" t="s">
        <v>111</v>
      </c>
      <c r="D617" s="167">
        <v>0</v>
      </c>
      <c r="E617" s="168">
        <v>0</v>
      </c>
      <c r="F617" s="168">
        <v>0</v>
      </c>
      <c r="G617" s="168">
        <v>0</v>
      </c>
      <c r="H617" s="169" t="str">
        <f t="shared" si="67"/>
        <v/>
      </c>
      <c r="I617" s="170">
        <v>1789</v>
      </c>
      <c r="J617" s="171">
        <v>1486</v>
      </c>
      <c r="K617" s="171">
        <v>1478</v>
      </c>
      <c r="L617" s="172">
        <f t="shared" si="68"/>
        <v>0.99461641991924632</v>
      </c>
      <c r="M617" s="173">
        <v>218</v>
      </c>
      <c r="N617" s="171">
        <v>79</v>
      </c>
      <c r="O617" s="174">
        <f t="shared" si="69"/>
        <v>4.4307347167694897E-2</v>
      </c>
      <c r="P617" s="175">
        <f t="shared" si="70"/>
        <v>1789</v>
      </c>
      <c r="Q617" s="176">
        <f t="shared" si="71"/>
        <v>1704</v>
      </c>
      <c r="R617" s="176">
        <f t="shared" si="72"/>
        <v>79</v>
      </c>
      <c r="S617" s="177">
        <f t="shared" si="73"/>
        <v>4.4307347167694897E-2</v>
      </c>
      <c r="T617" s="118"/>
    </row>
    <row r="618" spans="1:20" x14ac:dyDescent="0.25">
      <c r="A618" s="19" t="s">
        <v>428</v>
      </c>
      <c r="B618" s="20" t="s">
        <v>112</v>
      </c>
      <c r="C618" s="21" t="s">
        <v>113</v>
      </c>
      <c r="D618" s="167">
        <v>0</v>
      </c>
      <c r="E618" s="168">
        <v>0</v>
      </c>
      <c r="F618" s="168">
        <v>0</v>
      </c>
      <c r="G618" s="168">
        <v>0</v>
      </c>
      <c r="H618" s="169" t="str">
        <f t="shared" si="67"/>
        <v/>
      </c>
      <c r="I618" s="170">
        <v>3</v>
      </c>
      <c r="J618" s="171">
        <v>1</v>
      </c>
      <c r="K618" s="171">
        <v>1</v>
      </c>
      <c r="L618" s="172">
        <f t="shared" si="68"/>
        <v>1</v>
      </c>
      <c r="M618" s="173">
        <v>0</v>
      </c>
      <c r="N618" s="171">
        <v>0</v>
      </c>
      <c r="O618" s="174">
        <f t="shared" si="69"/>
        <v>0</v>
      </c>
      <c r="P618" s="175">
        <f t="shared" si="70"/>
        <v>3</v>
      </c>
      <c r="Q618" s="176">
        <f t="shared" si="71"/>
        <v>1</v>
      </c>
      <c r="R618" s="176" t="str">
        <f t="shared" si="72"/>
        <v/>
      </c>
      <c r="S618" s="177" t="str">
        <f t="shared" si="73"/>
        <v/>
      </c>
      <c r="T618" s="118"/>
    </row>
    <row r="619" spans="1:20" x14ac:dyDescent="0.25">
      <c r="A619" s="19" t="s">
        <v>428</v>
      </c>
      <c r="B619" s="20" t="s">
        <v>114</v>
      </c>
      <c r="C619" s="21" t="s">
        <v>115</v>
      </c>
      <c r="D619" s="167">
        <v>0</v>
      </c>
      <c r="E619" s="168">
        <v>0</v>
      </c>
      <c r="F619" s="168">
        <v>0</v>
      </c>
      <c r="G619" s="168">
        <v>0</v>
      </c>
      <c r="H619" s="169" t="str">
        <f t="shared" si="67"/>
        <v/>
      </c>
      <c r="I619" s="170">
        <v>1</v>
      </c>
      <c r="J619" s="171">
        <v>1</v>
      </c>
      <c r="K619" s="171">
        <v>1</v>
      </c>
      <c r="L619" s="172">
        <f t="shared" si="68"/>
        <v>1</v>
      </c>
      <c r="M619" s="173">
        <v>0</v>
      </c>
      <c r="N619" s="171">
        <v>0</v>
      </c>
      <c r="O619" s="174">
        <f t="shared" si="69"/>
        <v>0</v>
      </c>
      <c r="P619" s="175">
        <f t="shared" si="70"/>
        <v>1</v>
      </c>
      <c r="Q619" s="176">
        <f t="shared" si="71"/>
        <v>1</v>
      </c>
      <c r="R619" s="176" t="str">
        <f t="shared" si="72"/>
        <v/>
      </c>
      <c r="S619" s="177" t="str">
        <f t="shared" si="73"/>
        <v/>
      </c>
      <c r="T619" s="118"/>
    </row>
    <row r="620" spans="1:20" ht="30" x14ac:dyDescent="0.25">
      <c r="A620" s="19" t="s">
        <v>428</v>
      </c>
      <c r="B620" s="20" t="s">
        <v>117</v>
      </c>
      <c r="C620" s="21" t="s">
        <v>118</v>
      </c>
      <c r="D620" s="167">
        <v>1</v>
      </c>
      <c r="E620" s="168">
        <v>1</v>
      </c>
      <c r="F620" s="168">
        <v>1</v>
      </c>
      <c r="G620" s="168">
        <v>0</v>
      </c>
      <c r="H620" s="169">
        <f t="shared" si="67"/>
        <v>0</v>
      </c>
      <c r="I620" s="170">
        <v>3710</v>
      </c>
      <c r="J620" s="171">
        <v>3064</v>
      </c>
      <c r="K620" s="171">
        <v>2225</v>
      </c>
      <c r="L620" s="172">
        <f t="shared" si="68"/>
        <v>0.7261749347258486</v>
      </c>
      <c r="M620" s="173">
        <v>2</v>
      </c>
      <c r="N620" s="171">
        <v>630</v>
      </c>
      <c r="O620" s="174">
        <f t="shared" si="69"/>
        <v>0.17045454545454544</v>
      </c>
      <c r="P620" s="175">
        <f t="shared" si="70"/>
        <v>3711</v>
      </c>
      <c r="Q620" s="176">
        <f t="shared" si="71"/>
        <v>3067</v>
      </c>
      <c r="R620" s="176">
        <f t="shared" si="72"/>
        <v>630</v>
      </c>
      <c r="S620" s="177">
        <f t="shared" si="73"/>
        <v>0.17040843927508792</v>
      </c>
      <c r="T620" s="118"/>
    </row>
    <row r="621" spans="1:20" x14ac:dyDescent="0.25">
      <c r="A621" s="19" t="s">
        <v>428</v>
      </c>
      <c r="B621" s="20" t="s">
        <v>119</v>
      </c>
      <c r="C621" s="21" t="s">
        <v>120</v>
      </c>
      <c r="D621" s="167">
        <v>2</v>
      </c>
      <c r="E621" s="168">
        <v>2</v>
      </c>
      <c r="F621" s="168">
        <v>2</v>
      </c>
      <c r="G621" s="168">
        <v>0</v>
      </c>
      <c r="H621" s="169">
        <f t="shared" si="67"/>
        <v>0</v>
      </c>
      <c r="I621" s="170">
        <v>6136</v>
      </c>
      <c r="J621" s="171">
        <v>5013</v>
      </c>
      <c r="K621" s="171">
        <v>5007</v>
      </c>
      <c r="L621" s="172">
        <f t="shared" si="68"/>
        <v>0.99880311190903648</v>
      </c>
      <c r="M621" s="173">
        <v>0</v>
      </c>
      <c r="N621" s="171">
        <v>1107</v>
      </c>
      <c r="O621" s="174">
        <f t="shared" si="69"/>
        <v>0.18088235294117647</v>
      </c>
      <c r="P621" s="175">
        <f t="shared" si="70"/>
        <v>6138</v>
      </c>
      <c r="Q621" s="176">
        <f t="shared" si="71"/>
        <v>5015</v>
      </c>
      <c r="R621" s="176">
        <f t="shared" si="72"/>
        <v>1107</v>
      </c>
      <c r="S621" s="177">
        <f t="shared" si="73"/>
        <v>0.18082326037242732</v>
      </c>
      <c r="T621" s="118"/>
    </row>
    <row r="622" spans="1:20" x14ac:dyDescent="0.25">
      <c r="A622" s="19" t="s">
        <v>428</v>
      </c>
      <c r="B622" s="20" t="s">
        <v>121</v>
      </c>
      <c r="C622" s="21" t="s">
        <v>123</v>
      </c>
      <c r="D622" s="167">
        <v>0</v>
      </c>
      <c r="E622" s="168">
        <v>0</v>
      </c>
      <c r="F622" s="168">
        <v>0</v>
      </c>
      <c r="G622" s="168">
        <v>0</v>
      </c>
      <c r="H622" s="169" t="str">
        <f t="shared" si="67"/>
        <v/>
      </c>
      <c r="I622" s="170">
        <v>50714</v>
      </c>
      <c r="J622" s="171">
        <v>40054</v>
      </c>
      <c r="K622" s="171">
        <v>38342</v>
      </c>
      <c r="L622" s="172">
        <f t="shared" si="68"/>
        <v>0.9572577021021621</v>
      </c>
      <c r="M622" s="173">
        <v>55</v>
      </c>
      <c r="N622" s="171">
        <v>10468</v>
      </c>
      <c r="O622" s="174">
        <f t="shared" si="69"/>
        <v>0.20697154833224587</v>
      </c>
      <c r="P622" s="175">
        <f t="shared" si="70"/>
        <v>50714</v>
      </c>
      <c r="Q622" s="176">
        <f t="shared" si="71"/>
        <v>40109</v>
      </c>
      <c r="R622" s="176">
        <f t="shared" si="72"/>
        <v>10468</v>
      </c>
      <c r="S622" s="177">
        <f t="shared" si="73"/>
        <v>0.20697154833224587</v>
      </c>
      <c r="T622" s="118"/>
    </row>
    <row r="623" spans="1:20" x14ac:dyDescent="0.25">
      <c r="A623" s="19" t="s">
        <v>428</v>
      </c>
      <c r="B623" s="20" t="s">
        <v>124</v>
      </c>
      <c r="C623" s="21" t="s">
        <v>125</v>
      </c>
      <c r="D623" s="167">
        <v>0</v>
      </c>
      <c r="E623" s="168">
        <v>0</v>
      </c>
      <c r="F623" s="168">
        <v>0</v>
      </c>
      <c r="G623" s="168">
        <v>0</v>
      </c>
      <c r="H623" s="169" t="str">
        <f t="shared" si="67"/>
        <v/>
      </c>
      <c r="I623" s="170">
        <v>2</v>
      </c>
      <c r="J623" s="171">
        <v>1</v>
      </c>
      <c r="K623" s="171">
        <v>1</v>
      </c>
      <c r="L623" s="172">
        <f t="shared" si="68"/>
        <v>1</v>
      </c>
      <c r="M623" s="173">
        <v>0</v>
      </c>
      <c r="N623" s="171">
        <v>0</v>
      </c>
      <c r="O623" s="174">
        <f t="shared" si="69"/>
        <v>0</v>
      </c>
      <c r="P623" s="175">
        <f t="shared" si="70"/>
        <v>2</v>
      </c>
      <c r="Q623" s="176">
        <f t="shared" si="71"/>
        <v>1</v>
      </c>
      <c r="R623" s="176" t="str">
        <f t="shared" si="72"/>
        <v/>
      </c>
      <c r="S623" s="177" t="str">
        <f t="shared" si="73"/>
        <v/>
      </c>
      <c r="T623" s="118"/>
    </row>
    <row r="624" spans="1:20" x14ac:dyDescent="0.25">
      <c r="A624" s="19" t="s">
        <v>428</v>
      </c>
      <c r="B624" s="20" t="s">
        <v>130</v>
      </c>
      <c r="C624" s="21" t="s">
        <v>131</v>
      </c>
      <c r="D624" s="167">
        <v>0</v>
      </c>
      <c r="E624" s="168">
        <v>0</v>
      </c>
      <c r="F624" s="168">
        <v>0</v>
      </c>
      <c r="G624" s="168">
        <v>0</v>
      </c>
      <c r="H624" s="169" t="str">
        <f t="shared" si="67"/>
        <v/>
      </c>
      <c r="I624" s="170">
        <v>1</v>
      </c>
      <c r="J624" s="171">
        <v>1</v>
      </c>
      <c r="K624" s="171">
        <v>1</v>
      </c>
      <c r="L624" s="172">
        <f t="shared" si="68"/>
        <v>1</v>
      </c>
      <c r="M624" s="173">
        <v>0</v>
      </c>
      <c r="N624" s="171">
        <v>0</v>
      </c>
      <c r="O624" s="174">
        <f t="shared" si="69"/>
        <v>0</v>
      </c>
      <c r="P624" s="175">
        <f t="shared" si="70"/>
        <v>1</v>
      </c>
      <c r="Q624" s="176">
        <f t="shared" si="71"/>
        <v>1</v>
      </c>
      <c r="R624" s="176" t="str">
        <f t="shared" si="72"/>
        <v/>
      </c>
      <c r="S624" s="177" t="str">
        <f t="shared" si="73"/>
        <v/>
      </c>
      <c r="T624" s="118"/>
    </row>
    <row r="625" spans="1:20" x14ac:dyDescent="0.25">
      <c r="A625" s="19" t="s">
        <v>428</v>
      </c>
      <c r="B625" s="20" t="s">
        <v>132</v>
      </c>
      <c r="C625" s="21" t="s">
        <v>133</v>
      </c>
      <c r="D625" s="167">
        <v>1</v>
      </c>
      <c r="E625" s="168">
        <v>0</v>
      </c>
      <c r="F625" s="168">
        <v>0</v>
      </c>
      <c r="G625" s="168">
        <v>1</v>
      </c>
      <c r="H625" s="169">
        <f t="shared" si="67"/>
        <v>1</v>
      </c>
      <c r="I625" s="170">
        <v>3911</v>
      </c>
      <c r="J625" s="171">
        <v>2396</v>
      </c>
      <c r="K625" s="171">
        <v>64</v>
      </c>
      <c r="L625" s="172">
        <f t="shared" si="68"/>
        <v>2.6711185308848081E-2</v>
      </c>
      <c r="M625" s="173">
        <v>8</v>
      </c>
      <c r="N625" s="171">
        <v>1483</v>
      </c>
      <c r="O625" s="174">
        <f t="shared" si="69"/>
        <v>0.38152817082582968</v>
      </c>
      <c r="P625" s="175">
        <f t="shared" si="70"/>
        <v>3912</v>
      </c>
      <c r="Q625" s="176">
        <f t="shared" si="71"/>
        <v>2404</v>
      </c>
      <c r="R625" s="176">
        <f t="shared" si="72"/>
        <v>1484</v>
      </c>
      <c r="S625" s="177">
        <f t="shared" si="73"/>
        <v>0.38168724279835392</v>
      </c>
      <c r="T625" s="118"/>
    </row>
    <row r="626" spans="1:20" x14ac:dyDescent="0.25">
      <c r="A626" s="19" t="s">
        <v>428</v>
      </c>
      <c r="B626" s="20" t="s">
        <v>141</v>
      </c>
      <c r="C626" s="21" t="s">
        <v>142</v>
      </c>
      <c r="D626" s="167">
        <v>0</v>
      </c>
      <c r="E626" s="168">
        <v>0</v>
      </c>
      <c r="F626" s="168">
        <v>0</v>
      </c>
      <c r="G626" s="168">
        <v>0</v>
      </c>
      <c r="H626" s="169" t="str">
        <f t="shared" si="67"/>
        <v/>
      </c>
      <c r="I626" s="170">
        <v>540</v>
      </c>
      <c r="J626" s="171">
        <v>430</v>
      </c>
      <c r="K626" s="171">
        <v>356</v>
      </c>
      <c r="L626" s="172">
        <f t="shared" si="68"/>
        <v>0.82790697674418601</v>
      </c>
      <c r="M626" s="173">
        <v>5</v>
      </c>
      <c r="N626" s="171">
        <v>105</v>
      </c>
      <c r="O626" s="174">
        <f t="shared" si="69"/>
        <v>0.19444444444444445</v>
      </c>
      <c r="P626" s="175">
        <f t="shared" si="70"/>
        <v>540</v>
      </c>
      <c r="Q626" s="176">
        <f t="shared" si="71"/>
        <v>435</v>
      </c>
      <c r="R626" s="176">
        <f t="shared" si="72"/>
        <v>105</v>
      </c>
      <c r="S626" s="177">
        <f t="shared" si="73"/>
        <v>0.19444444444444445</v>
      </c>
      <c r="T626" s="118"/>
    </row>
    <row r="627" spans="1:20" x14ac:dyDescent="0.25">
      <c r="A627" s="19" t="s">
        <v>428</v>
      </c>
      <c r="B627" s="20" t="s">
        <v>150</v>
      </c>
      <c r="C627" s="21" t="s">
        <v>151</v>
      </c>
      <c r="D627" s="167">
        <v>0</v>
      </c>
      <c r="E627" s="168">
        <v>0</v>
      </c>
      <c r="F627" s="168">
        <v>0</v>
      </c>
      <c r="G627" s="168">
        <v>0</v>
      </c>
      <c r="H627" s="169" t="str">
        <f t="shared" si="67"/>
        <v/>
      </c>
      <c r="I627" s="170">
        <v>9146</v>
      </c>
      <c r="J627" s="171">
        <v>6056</v>
      </c>
      <c r="K627" s="171">
        <v>5858</v>
      </c>
      <c r="L627" s="172">
        <f t="shared" si="68"/>
        <v>0.96730515191545574</v>
      </c>
      <c r="M627" s="173">
        <v>0</v>
      </c>
      <c r="N627" s="171">
        <v>3050</v>
      </c>
      <c r="O627" s="174">
        <f t="shared" si="69"/>
        <v>0.33494399297166705</v>
      </c>
      <c r="P627" s="175">
        <f t="shared" si="70"/>
        <v>9146</v>
      </c>
      <c r="Q627" s="176">
        <f t="shared" si="71"/>
        <v>6056</v>
      </c>
      <c r="R627" s="176">
        <f t="shared" si="72"/>
        <v>3050</v>
      </c>
      <c r="S627" s="177">
        <f t="shared" si="73"/>
        <v>0.33494399297166705</v>
      </c>
      <c r="T627" s="118"/>
    </row>
    <row r="628" spans="1:20" x14ac:dyDescent="0.25">
      <c r="A628" s="19" t="s">
        <v>428</v>
      </c>
      <c r="B628" s="20" t="s">
        <v>152</v>
      </c>
      <c r="C628" s="21" t="s">
        <v>153</v>
      </c>
      <c r="D628" s="167">
        <v>0</v>
      </c>
      <c r="E628" s="168">
        <v>0</v>
      </c>
      <c r="F628" s="168">
        <v>0</v>
      </c>
      <c r="G628" s="168">
        <v>0</v>
      </c>
      <c r="H628" s="169" t="str">
        <f t="shared" si="67"/>
        <v/>
      </c>
      <c r="I628" s="170">
        <v>4</v>
      </c>
      <c r="J628" s="171">
        <v>3</v>
      </c>
      <c r="K628" s="171">
        <v>3</v>
      </c>
      <c r="L628" s="172">
        <f t="shared" si="68"/>
        <v>1</v>
      </c>
      <c r="M628" s="173">
        <v>1</v>
      </c>
      <c r="N628" s="171">
        <v>0</v>
      </c>
      <c r="O628" s="174">
        <f t="shared" si="69"/>
        <v>0</v>
      </c>
      <c r="P628" s="175">
        <f t="shared" si="70"/>
        <v>4</v>
      </c>
      <c r="Q628" s="176">
        <f t="shared" si="71"/>
        <v>4</v>
      </c>
      <c r="R628" s="176" t="str">
        <f t="shared" si="72"/>
        <v/>
      </c>
      <c r="S628" s="177" t="str">
        <f t="shared" si="73"/>
        <v/>
      </c>
      <c r="T628" s="118"/>
    </row>
    <row r="629" spans="1:20" x14ac:dyDescent="0.25">
      <c r="A629" s="19" t="s">
        <v>428</v>
      </c>
      <c r="B629" s="20" t="s">
        <v>155</v>
      </c>
      <c r="C629" s="21" t="s">
        <v>156</v>
      </c>
      <c r="D629" s="167">
        <v>0</v>
      </c>
      <c r="E629" s="168">
        <v>0</v>
      </c>
      <c r="F629" s="168">
        <v>0</v>
      </c>
      <c r="G629" s="168">
        <v>0</v>
      </c>
      <c r="H629" s="169" t="str">
        <f t="shared" si="67"/>
        <v/>
      </c>
      <c r="I629" s="170">
        <v>43</v>
      </c>
      <c r="J629" s="171">
        <v>41</v>
      </c>
      <c r="K629" s="171">
        <v>33</v>
      </c>
      <c r="L629" s="172">
        <f t="shared" si="68"/>
        <v>0.80487804878048785</v>
      </c>
      <c r="M629" s="173">
        <v>0</v>
      </c>
      <c r="N629" s="171">
        <v>1</v>
      </c>
      <c r="O629" s="174">
        <f t="shared" si="69"/>
        <v>2.3809523809523808E-2</v>
      </c>
      <c r="P629" s="175">
        <f t="shared" si="70"/>
        <v>43</v>
      </c>
      <c r="Q629" s="176">
        <f t="shared" si="71"/>
        <v>41</v>
      </c>
      <c r="R629" s="176">
        <f t="shared" si="72"/>
        <v>1</v>
      </c>
      <c r="S629" s="177">
        <f t="shared" si="73"/>
        <v>2.3809523809523808E-2</v>
      </c>
      <c r="T629" s="118"/>
    </row>
    <row r="630" spans="1:20" x14ac:dyDescent="0.25">
      <c r="A630" s="19" t="s">
        <v>428</v>
      </c>
      <c r="B630" s="20" t="s">
        <v>157</v>
      </c>
      <c r="C630" s="21" t="s">
        <v>158</v>
      </c>
      <c r="D630" s="167">
        <v>0</v>
      </c>
      <c r="E630" s="168">
        <v>0</v>
      </c>
      <c r="F630" s="168">
        <v>0</v>
      </c>
      <c r="G630" s="168">
        <v>0</v>
      </c>
      <c r="H630" s="169" t="str">
        <f t="shared" si="67"/>
        <v/>
      </c>
      <c r="I630" s="170">
        <v>3054</v>
      </c>
      <c r="J630" s="171">
        <v>1786</v>
      </c>
      <c r="K630" s="171">
        <v>910</v>
      </c>
      <c r="L630" s="172">
        <f t="shared" si="68"/>
        <v>0.50951847704367303</v>
      </c>
      <c r="M630" s="173">
        <v>0</v>
      </c>
      <c r="N630" s="171">
        <v>1261</v>
      </c>
      <c r="O630" s="174">
        <f t="shared" si="69"/>
        <v>0.41384968821791929</v>
      </c>
      <c r="P630" s="175">
        <f t="shared" si="70"/>
        <v>3054</v>
      </c>
      <c r="Q630" s="176">
        <f t="shared" si="71"/>
        <v>1786</v>
      </c>
      <c r="R630" s="176">
        <f t="shared" si="72"/>
        <v>1261</v>
      </c>
      <c r="S630" s="177">
        <f t="shared" si="73"/>
        <v>0.41384968821791929</v>
      </c>
      <c r="T630" s="118"/>
    </row>
    <row r="631" spans="1:20" x14ac:dyDescent="0.25">
      <c r="A631" s="19" t="s">
        <v>428</v>
      </c>
      <c r="B631" s="20" t="s">
        <v>163</v>
      </c>
      <c r="C631" s="21" t="s">
        <v>164</v>
      </c>
      <c r="D631" s="167">
        <v>0</v>
      </c>
      <c r="E631" s="168">
        <v>0</v>
      </c>
      <c r="F631" s="168">
        <v>0</v>
      </c>
      <c r="G631" s="168">
        <v>0</v>
      </c>
      <c r="H631" s="169" t="str">
        <f t="shared" si="67"/>
        <v/>
      </c>
      <c r="I631" s="170">
        <v>9</v>
      </c>
      <c r="J631" s="171">
        <v>8</v>
      </c>
      <c r="K631" s="171">
        <v>5</v>
      </c>
      <c r="L631" s="172">
        <f t="shared" si="68"/>
        <v>0.625</v>
      </c>
      <c r="M631" s="173">
        <v>0</v>
      </c>
      <c r="N631" s="171">
        <v>1</v>
      </c>
      <c r="O631" s="174">
        <f t="shared" si="69"/>
        <v>0.1111111111111111</v>
      </c>
      <c r="P631" s="175">
        <f t="shared" si="70"/>
        <v>9</v>
      </c>
      <c r="Q631" s="176">
        <f t="shared" si="71"/>
        <v>8</v>
      </c>
      <c r="R631" s="176">
        <f t="shared" si="72"/>
        <v>1</v>
      </c>
      <c r="S631" s="177">
        <f t="shared" si="73"/>
        <v>0.1111111111111111</v>
      </c>
      <c r="T631" s="118"/>
    </row>
    <row r="632" spans="1:20" ht="30" x14ac:dyDescent="0.25">
      <c r="A632" s="19" t="s">
        <v>428</v>
      </c>
      <c r="B632" s="20" t="s">
        <v>165</v>
      </c>
      <c r="C632" s="21" t="s">
        <v>166</v>
      </c>
      <c r="D632" s="167">
        <v>0</v>
      </c>
      <c r="E632" s="168">
        <v>0</v>
      </c>
      <c r="F632" s="168">
        <v>0</v>
      </c>
      <c r="G632" s="168">
        <v>0</v>
      </c>
      <c r="H632" s="169" t="str">
        <f t="shared" si="67"/>
        <v/>
      </c>
      <c r="I632" s="170">
        <v>2205</v>
      </c>
      <c r="J632" s="171">
        <v>2183</v>
      </c>
      <c r="K632" s="171">
        <v>2181</v>
      </c>
      <c r="L632" s="172">
        <f t="shared" si="68"/>
        <v>0.99908382959230413</v>
      </c>
      <c r="M632" s="173">
        <v>0</v>
      </c>
      <c r="N632" s="171">
        <v>13</v>
      </c>
      <c r="O632" s="174">
        <f t="shared" si="69"/>
        <v>5.9198542805100184E-3</v>
      </c>
      <c r="P632" s="175">
        <f t="shared" si="70"/>
        <v>2205</v>
      </c>
      <c r="Q632" s="176">
        <f t="shared" si="71"/>
        <v>2183</v>
      </c>
      <c r="R632" s="176">
        <f t="shared" si="72"/>
        <v>13</v>
      </c>
      <c r="S632" s="177">
        <f t="shared" si="73"/>
        <v>5.9198542805100184E-3</v>
      </c>
      <c r="T632" s="118"/>
    </row>
    <row r="633" spans="1:20" x14ac:dyDescent="0.25">
      <c r="A633" s="19" t="s">
        <v>428</v>
      </c>
      <c r="B633" s="20" t="s">
        <v>167</v>
      </c>
      <c r="C633" s="21" t="s">
        <v>168</v>
      </c>
      <c r="D633" s="167">
        <v>0</v>
      </c>
      <c r="E633" s="168">
        <v>0</v>
      </c>
      <c r="F633" s="168">
        <v>0</v>
      </c>
      <c r="G633" s="168">
        <v>0</v>
      </c>
      <c r="H633" s="169" t="str">
        <f t="shared" si="67"/>
        <v/>
      </c>
      <c r="I633" s="170">
        <v>10</v>
      </c>
      <c r="J633" s="171">
        <v>10</v>
      </c>
      <c r="K633" s="171">
        <v>9</v>
      </c>
      <c r="L633" s="172">
        <f t="shared" si="68"/>
        <v>0.9</v>
      </c>
      <c r="M633" s="173">
        <v>0</v>
      </c>
      <c r="N633" s="171">
        <v>0</v>
      </c>
      <c r="O633" s="174">
        <f t="shared" si="69"/>
        <v>0</v>
      </c>
      <c r="P633" s="175">
        <f t="shared" si="70"/>
        <v>10</v>
      </c>
      <c r="Q633" s="176">
        <f t="shared" si="71"/>
        <v>10</v>
      </c>
      <c r="R633" s="176" t="str">
        <f t="shared" si="72"/>
        <v/>
      </c>
      <c r="S633" s="177" t="str">
        <f t="shared" si="73"/>
        <v/>
      </c>
      <c r="T633" s="118"/>
    </row>
    <row r="634" spans="1:20" x14ac:dyDescent="0.25">
      <c r="A634" s="19" t="s">
        <v>428</v>
      </c>
      <c r="B634" s="20" t="s">
        <v>169</v>
      </c>
      <c r="C634" s="21" t="s">
        <v>170</v>
      </c>
      <c r="D634" s="167">
        <v>3</v>
      </c>
      <c r="E634" s="168">
        <v>3</v>
      </c>
      <c r="F634" s="168">
        <v>3</v>
      </c>
      <c r="G634" s="168">
        <v>0</v>
      </c>
      <c r="H634" s="169">
        <f t="shared" si="67"/>
        <v>0</v>
      </c>
      <c r="I634" s="170">
        <v>3632</v>
      </c>
      <c r="J634" s="171">
        <v>3579</v>
      </c>
      <c r="K634" s="171">
        <v>3464</v>
      </c>
      <c r="L634" s="172">
        <f t="shared" si="68"/>
        <v>0.96786811958647667</v>
      </c>
      <c r="M634" s="173">
        <v>0</v>
      </c>
      <c r="N634" s="171">
        <v>53</v>
      </c>
      <c r="O634" s="174">
        <f t="shared" si="69"/>
        <v>1.459251101321586E-2</v>
      </c>
      <c r="P634" s="175">
        <f t="shared" si="70"/>
        <v>3635</v>
      </c>
      <c r="Q634" s="176">
        <f t="shared" si="71"/>
        <v>3582</v>
      </c>
      <c r="R634" s="176">
        <f t="shared" si="72"/>
        <v>53</v>
      </c>
      <c r="S634" s="177">
        <f t="shared" si="73"/>
        <v>1.4580467675378267E-2</v>
      </c>
      <c r="T634" s="118"/>
    </row>
    <row r="635" spans="1:20" x14ac:dyDescent="0.25">
      <c r="A635" s="19" t="s">
        <v>428</v>
      </c>
      <c r="B635" s="20" t="s">
        <v>169</v>
      </c>
      <c r="C635" s="21" t="s">
        <v>171</v>
      </c>
      <c r="D635" s="167">
        <v>17</v>
      </c>
      <c r="E635" s="168">
        <v>17</v>
      </c>
      <c r="F635" s="168">
        <v>16</v>
      </c>
      <c r="G635" s="168">
        <v>0</v>
      </c>
      <c r="H635" s="169">
        <f t="shared" si="67"/>
        <v>0</v>
      </c>
      <c r="I635" s="170">
        <v>4477</v>
      </c>
      <c r="J635" s="171">
        <v>3998</v>
      </c>
      <c r="K635" s="171">
        <v>3992</v>
      </c>
      <c r="L635" s="172">
        <f t="shared" si="68"/>
        <v>0.9984992496248124</v>
      </c>
      <c r="M635" s="173">
        <v>0</v>
      </c>
      <c r="N635" s="171">
        <v>470</v>
      </c>
      <c r="O635" s="174">
        <f t="shared" si="69"/>
        <v>0.10519247985675918</v>
      </c>
      <c r="P635" s="175">
        <f t="shared" si="70"/>
        <v>4494</v>
      </c>
      <c r="Q635" s="176">
        <f t="shared" si="71"/>
        <v>4015</v>
      </c>
      <c r="R635" s="176">
        <f t="shared" si="72"/>
        <v>470</v>
      </c>
      <c r="S635" s="177">
        <f t="shared" si="73"/>
        <v>0.10479375696767002</v>
      </c>
      <c r="T635" s="118"/>
    </row>
    <row r="636" spans="1:20" x14ac:dyDescent="0.25">
      <c r="A636" s="19" t="s">
        <v>428</v>
      </c>
      <c r="B636" s="20" t="s">
        <v>169</v>
      </c>
      <c r="C636" s="21" t="s">
        <v>173</v>
      </c>
      <c r="D636" s="167">
        <v>4</v>
      </c>
      <c r="E636" s="168">
        <v>3</v>
      </c>
      <c r="F636" s="168">
        <v>3</v>
      </c>
      <c r="G636" s="168">
        <v>1</v>
      </c>
      <c r="H636" s="169">
        <f t="shared" si="67"/>
        <v>0.25</v>
      </c>
      <c r="I636" s="170">
        <v>2572</v>
      </c>
      <c r="J636" s="171">
        <v>2207</v>
      </c>
      <c r="K636" s="171">
        <v>2204</v>
      </c>
      <c r="L636" s="172">
        <f t="shared" si="68"/>
        <v>0.99864068871771638</v>
      </c>
      <c r="M636" s="173">
        <v>0</v>
      </c>
      <c r="N636" s="171">
        <v>359</v>
      </c>
      <c r="O636" s="174">
        <f t="shared" si="69"/>
        <v>0.13990646921278255</v>
      </c>
      <c r="P636" s="175">
        <f t="shared" si="70"/>
        <v>2576</v>
      </c>
      <c r="Q636" s="176">
        <f t="shared" si="71"/>
        <v>2210</v>
      </c>
      <c r="R636" s="176">
        <f t="shared" si="72"/>
        <v>360</v>
      </c>
      <c r="S636" s="177">
        <f t="shared" si="73"/>
        <v>0.14007782101167315</v>
      </c>
      <c r="T636" s="118"/>
    </row>
    <row r="637" spans="1:20" x14ac:dyDescent="0.25">
      <c r="A637" s="19" t="s">
        <v>428</v>
      </c>
      <c r="B637" s="20" t="s">
        <v>169</v>
      </c>
      <c r="C637" s="21" t="s">
        <v>174</v>
      </c>
      <c r="D637" s="167">
        <v>179</v>
      </c>
      <c r="E637" s="168">
        <v>167</v>
      </c>
      <c r="F637" s="168">
        <v>156</v>
      </c>
      <c r="G637" s="168">
        <v>7</v>
      </c>
      <c r="H637" s="169">
        <f t="shared" si="67"/>
        <v>4.0229885057471264E-2</v>
      </c>
      <c r="I637" s="170">
        <v>130562</v>
      </c>
      <c r="J637" s="171">
        <v>116183</v>
      </c>
      <c r="K637" s="171">
        <v>115733</v>
      </c>
      <c r="L637" s="172">
        <f t="shared" si="68"/>
        <v>0.99612679996212872</v>
      </c>
      <c r="M637" s="173">
        <v>34</v>
      </c>
      <c r="N637" s="171">
        <v>14055</v>
      </c>
      <c r="O637" s="174">
        <f t="shared" si="69"/>
        <v>0.10788964627855564</v>
      </c>
      <c r="P637" s="175">
        <f t="shared" si="70"/>
        <v>130741</v>
      </c>
      <c r="Q637" s="176">
        <f t="shared" si="71"/>
        <v>116384</v>
      </c>
      <c r="R637" s="176">
        <f t="shared" si="72"/>
        <v>14062</v>
      </c>
      <c r="S637" s="177">
        <f t="shared" si="73"/>
        <v>0.10779939591861766</v>
      </c>
      <c r="T637" s="118"/>
    </row>
    <row r="638" spans="1:20" x14ac:dyDescent="0.25">
      <c r="A638" s="19" t="s">
        <v>428</v>
      </c>
      <c r="B638" s="20" t="s">
        <v>169</v>
      </c>
      <c r="C638" s="21" t="s">
        <v>175</v>
      </c>
      <c r="D638" s="167">
        <v>31</v>
      </c>
      <c r="E638" s="168">
        <v>31</v>
      </c>
      <c r="F638" s="168">
        <v>31</v>
      </c>
      <c r="G638" s="168">
        <v>0</v>
      </c>
      <c r="H638" s="169">
        <f t="shared" si="67"/>
        <v>0</v>
      </c>
      <c r="I638" s="170">
        <v>11936</v>
      </c>
      <c r="J638" s="171">
        <v>10707</v>
      </c>
      <c r="K638" s="171">
        <v>10670</v>
      </c>
      <c r="L638" s="172">
        <f t="shared" si="68"/>
        <v>0.9965443168020921</v>
      </c>
      <c r="M638" s="173">
        <v>36</v>
      </c>
      <c r="N638" s="171">
        <v>1189</v>
      </c>
      <c r="O638" s="174">
        <f t="shared" si="69"/>
        <v>9.9648005363727796E-2</v>
      </c>
      <c r="P638" s="175">
        <f t="shared" si="70"/>
        <v>11967</v>
      </c>
      <c r="Q638" s="176">
        <f t="shared" si="71"/>
        <v>10774</v>
      </c>
      <c r="R638" s="176">
        <f t="shared" si="72"/>
        <v>1189</v>
      </c>
      <c r="S638" s="177">
        <f t="shared" si="73"/>
        <v>9.938978517094374E-2</v>
      </c>
      <c r="T638" s="118"/>
    </row>
    <row r="639" spans="1:20" x14ac:dyDescent="0.25">
      <c r="A639" s="19" t="s">
        <v>428</v>
      </c>
      <c r="B639" s="20" t="s">
        <v>176</v>
      </c>
      <c r="C639" s="21" t="s">
        <v>177</v>
      </c>
      <c r="D639" s="167">
        <v>0</v>
      </c>
      <c r="E639" s="168">
        <v>0</v>
      </c>
      <c r="F639" s="168">
        <v>0</v>
      </c>
      <c r="G639" s="168">
        <v>0</v>
      </c>
      <c r="H639" s="169" t="str">
        <f t="shared" si="67"/>
        <v/>
      </c>
      <c r="I639" s="170">
        <v>15010</v>
      </c>
      <c r="J639" s="171">
        <v>14072</v>
      </c>
      <c r="K639" s="171">
        <v>14069</v>
      </c>
      <c r="L639" s="172">
        <f t="shared" si="68"/>
        <v>0.99978681068789088</v>
      </c>
      <c r="M639" s="173">
        <v>1</v>
      </c>
      <c r="N639" s="171">
        <v>737</v>
      </c>
      <c r="O639" s="174">
        <f t="shared" si="69"/>
        <v>4.976367319378798E-2</v>
      </c>
      <c r="P639" s="175">
        <f t="shared" si="70"/>
        <v>15010</v>
      </c>
      <c r="Q639" s="176">
        <f t="shared" si="71"/>
        <v>14073</v>
      </c>
      <c r="R639" s="176">
        <f t="shared" si="72"/>
        <v>737</v>
      </c>
      <c r="S639" s="177">
        <f t="shared" si="73"/>
        <v>4.976367319378798E-2</v>
      </c>
      <c r="T639" s="118"/>
    </row>
    <row r="640" spans="1:20" x14ac:dyDescent="0.25">
      <c r="A640" s="19" t="s">
        <v>428</v>
      </c>
      <c r="B640" s="20" t="s">
        <v>178</v>
      </c>
      <c r="C640" s="21" t="s">
        <v>179</v>
      </c>
      <c r="D640" s="167">
        <v>3</v>
      </c>
      <c r="E640" s="168">
        <v>2</v>
      </c>
      <c r="F640" s="168">
        <v>2</v>
      </c>
      <c r="G640" s="168">
        <v>1</v>
      </c>
      <c r="H640" s="169">
        <f t="shared" si="67"/>
        <v>0.33333333333333331</v>
      </c>
      <c r="I640" s="170">
        <v>17134</v>
      </c>
      <c r="J640" s="171">
        <v>12663</v>
      </c>
      <c r="K640" s="171">
        <v>12073</v>
      </c>
      <c r="L640" s="172">
        <f t="shared" si="68"/>
        <v>0.95340756534786386</v>
      </c>
      <c r="M640" s="173">
        <v>66</v>
      </c>
      <c r="N640" s="171">
        <v>4396</v>
      </c>
      <c r="O640" s="174">
        <f t="shared" si="69"/>
        <v>0.25670072992700732</v>
      </c>
      <c r="P640" s="175">
        <f t="shared" si="70"/>
        <v>17137</v>
      </c>
      <c r="Q640" s="176">
        <f t="shared" si="71"/>
        <v>12731</v>
      </c>
      <c r="R640" s="176">
        <f t="shared" si="72"/>
        <v>4397</v>
      </c>
      <c r="S640" s="177">
        <f t="shared" si="73"/>
        <v>0.25671415226529659</v>
      </c>
      <c r="T640" s="118"/>
    </row>
    <row r="641" spans="1:20" x14ac:dyDescent="0.25">
      <c r="A641" s="19" t="s">
        <v>428</v>
      </c>
      <c r="B641" s="20" t="s">
        <v>180</v>
      </c>
      <c r="C641" s="21" t="s">
        <v>181</v>
      </c>
      <c r="D641" s="167">
        <v>0</v>
      </c>
      <c r="E641" s="168">
        <v>0</v>
      </c>
      <c r="F641" s="168">
        <v>0</v>
      </c>
      <c r="G641" s="168">
        <v>0</v>
      </c>
      <c r="H641" s="169" t="str">
        <f t="shared" si="67"/>
        <v/>
      </c>
      <c r="I641" s="170">
        <v>6965</v>
      </c>
      <c r="J641" s="171">
        <v>4451</v>
      </c>
      <c r="K641" s="171">
        <v>2947</v>
      </c>
      <c r="L641" s="172">
        <f t="shared" si="68"/>
        <v>0.6620984048528421</v>
      </c>
      <c r="M641" s="173">
        <v>9</v>
      </c>
      <c r="N641" s="171">
        <v>2240</v>
      </c>
      <c r="O641" s="174">
        <f t="shared" si="69"/>
        <v>0.33432835820895523</v>
      </c>
      <c r="P641" s="175">
        <f t="shared" si="70"/>
        <v>6965</v>
      </c>
      <c r="Q641" s="176">
        <f t="shared" si="71"/>
        <v>4460</v>
      </c>
      <c r="R641" s="176">
        <f t="shared" si="72"/>
        <v>2240</v>
      </c>
      <c r="S641" s="177">
        <f t="shared" si="73"/>
        <v>0.33432835820895523</v>
      </c>
      <c r="T641" s="118"/>
    </row>
    <row r="642" spans="1:20" x14ac:dyDescent="0.25">
      <c r="A642" s="19" t="s">
        <v>428</v>
      </c>
      <c r="B642" s="20" t="s">
        <v>180</v>
      </c>
      <c r="C642" s="21" t="s">
        <v>182</v>
      </c>
      <c r="D642" s="167">
        <v>0</v>
      </c>
      <c r="E642" s="168">
        <v>0</v>
      </c>
      <c r="F642" s="168">
        <v>0</v>
      </c>
      <c r="G642" s="168">
        <v>0</v>
      </c>
      <c r="H642" s="169" t="str">
        <f t="shared" ref="H642:H705" si="74">IF((E642+G642)&lt;&gt;0,G642/(E642+G642),"")</f>
        <v/>
      </c>
      <c r="I642" s="170">
        <v>6814</v>
      </c>
      <c r="J642" s="171">
        <v>4025</v>
      </c>
      <c r="K642" s="171">
        <v>3108</v>
      </c>
      <c r="L642" s="172">
        <f t="shared" ref="L642:L705" si="75">IF(J642&lt;&gt;0,K642/J642,"")</f>
        <v>0.77217391304347827</v>
      </c>
      <c r="M642" s="173">
        <v>16</v>
      </c>
      <c r="N642" s="171">
        <v>2723</v>
      </c>
      <c r="O642" s="174">
        <f t="shared" ref="O642:O705" si="76">IF((J642+M642+N642)&lt;&gt;0,N642/(J642+M642+N642),"")</f>
        <v>0.40257244234180956</v>
      </c>
      <c r="P642" s="175">
        <f t="shared" si="70"/>
        <v>6814</v>
      </c>
      <c r="Q642" s="176">
        <f t="shared" si="71"/>
        <v>4041</v>
      </c>
      <c r="R642" s="176">
        <f t="shared" si="72"/>
        <v>2723</v>
      </c>
      <c r="S642" s="177">
        <f t="shared" si="73"/>
        <v>0.40257244234180956</v>
      </c>
      <c r="T642" s="118"/>
    </row>
    <row r="643" spans="1:20" x14ac:dyDescent="0.25">
      <c r="A643" s="19" t="s">
        <v>428</v>
      </c>
      <c r="B643" s="20" t="s">
        <v>183</v>
      </c>
      <c r="C643" s="21" t="s">
        <v>184</v>
      </c>
      <c r="D643" s="167">
        <v>3</v>
      </c>
      <c r="E643" s="168">
        <v>3</v>
      </c>
      <c r="F643" s="168">
        <v>3</v>
      </c>
      <c r="G643" s="168">
        <v>0</v>
      </c>
      <c r="H643" s="169">
        <f t="shared" si="74"/>
        <v>0</v>
      </c>
      <c r="I643" s="170">
        <v>5184</v>
      </c>
      <c r="J643" s="171">
        <v>4932</v>
      </c>
      <c r="K643" s="171">
        <v>4919</v>
      </c>
      <c r="L643" s="172">
        <f t="shared" si="75"/>
        <v>0.99736415247364152</v>
      </c>
      <c r="M643" s="173">
        <v>4</v>
      </c>
      <c r="N643" s="171">
        <v>213</v>
      </c>
      <c r="O643" s="174">
        <f t="shared" si="76"/>
        <v>4.1367255777820938E-2</v>
      </c>
      <c r="P643" s="175">
        <f t="shared" ref="P643:P706" si="77">IF(SUM(D643,I643)&gt;0,SUM(D643,I643),"")</f>
        <v>5187</v>
      </c>
      <c r="Q643" s="176">
        <f t="shared" ref="Q643:Q706" si="78">IF(SUM(E643,J643, M643)&gt;0,SUM(E643,J643, M643),"")</f>
        <v>4939</v>
      </c>
      <c r="R643" s="176">
        <f t="shared" ref="R643:R706" si="79">IF(SUM(G643,N643)&gt;0,SUM(G643,N643),"")</f>
        <v>213</v>
      </c>
      <c r="S643" s="177">
        <f t="shared" ref="S643:S706" si="80">IFERROR(IF((Q643+R643)&lt;&gt;0,R643/(Q643+R643),""),"")</f>
        <v>4.1343167701863352E-2</v>
      </c>
      <c r="T643" s="118"/>
    </row>
    <row r="644" spans="1:20" x14ac:dyDescent="0.25">
      <c r="A644" s="19" t="s">
        <v>428</v>
      </c>
      <c r="B644" s="20" t="s">
        <v>185</v>
      </c>
      <c r="C644" s="21" t="s">
        <v>188</v>
      </c>
      <c r="D644" s="167">
        <v>1</v>
      </c>
      <c r="E644" s="168">
        <v>1</v>
      </c>
      <c r="F644" s="168">
        <v>1</v>
      </c>
      <c r="G644" s="168">
        <v>0</v>
      </c>
      <c r="H644" s="169">
        <f t="shared" si="74"/>
        <v>0</v>
      </c>
      <c r="I644" s="170">
        <v>2604</v>
      </c>
      <c r="J644" s="171">
        <v>2521</v>
      </c>
      <c r="K644" s="171">
        <v>2115</v>
      </c>
      <c r="L644" s="172">
        <f t="shared" si="75"/>
        <v>0.83895279650932175</v>
      </c>
      <c r="M644" s="173">
        <v>7</v>
      </c>
      <c r="N644" s="171">
        <v>54</v>
      </c>
      <c r="O644" s="174">
        <f t="shared" si="76"/>
        <v>2.0914020139426802E-2</v>
      </c>
      <c r="P644" s="175">
        <f t="shared" si="77"/>
        <v>2605</v>
      </c>
      <c r="Q644" s="176">
        <f t="shared" si="78"/>
        <v>2529</v>
      </c>
      <c r="R644" s="176">
        <f t="shared" si="79"/>
        <v>54</v>
      </c>
      <c r="S644" s="177">
        <f t="shared" si="80"/>
        <v>2.0905923344947737E-2</v>
      </c>
      <c r="T644" s="118"/>
    </row>
    <row r="645" spans="1:20" x14ac:dyDescent="0.25">
      <c r="A645" s="19" t="s">
        <v>428</v>
      </c>
      <c r="B645" s="20" t="s">
        <v>189</v>
      </c>
      <c r="C645" s="21" t="s">
        <v>192</v>
      </c>
      <c r="D645" s="167">
        <v>0</v>
      </c>
      <c r="E645" s="168">
        <v>0</v>
      </c>
      <c r="F645" s="168">
        <v>0</v>
      </c>
      <c r="G645" s="168">
        <v>0</v>
      </c>
      <c r="H645" s="169" t="str">
        <f t="shared" si="74"/>
        <v/>
      </c>
      <c r="I645" s="170">
        <v>6</v>
      </c>
      <c r="J645" s="171">
        <v>6</v>
      </c>
      <c r="K645" s="171">
        <v>6</v>
      </c>
      <c r="L645" s="172">
        <f t="shared" si="75"/>
        <v>1</v>
      </c>
      <c r="M645" s="173">
        <v>0</v>
      </c>
      <c r="N645" s="171">
        <v>0</v>
      </c>
      <c r="O645" s="174">
        <f t="shared" si="76"/>
        <v>0</v>
      </c>
      <c r="P645" s="175">
        <f t="shared" si="77"/>
        <v>6</v>
      </c>
      <c r="Q645" s="176">
        <f t="shared" si="78"/>
        <v>6</v>
      </c>
      <c r="R645" s="176" t="str">
        <f t="shared" si="79"/>
        <v/>
      </c>
      <c r="S645" s="177" t="str">
        <f t="shared" si="80"/>
        <v/>
      </c>
      <c r="T645" s="118"/>
    </row>
    <row r="646" spans="1:20" x14ac:dyDescent="0.25">
      <c r="A646" s="19" t="s">
        <v>428</v>
      </c>
      <c r="B646" s="20" t="s">
        <v>193</v>
      </c>
      <c r="C646" s="21" t="s">
        <v>194</v>
      </c>
      <c r="D646" s="167">
        <v>14</v>
      </c>
      <c r="E646" s="168">
        <v>14</v>
      </c>
      <c r="F646" s="168">
        <v>10</v>
      </c>
      <c r="G646" s="168">
        <v>0</v>
      </c>
      <c r="H646" s="169">
        <f t="shared" si="74"/>
        <v>0</v>
      </c>
      <c r="I646" s="170">
        <v>1217</v>
      </c>
      <c r="J646" s="171">
        <v>1114</v>
      </c>
      <c r="K646" s="171">
        <v>1111</v>
      </c>
      <c r="L646" s="172">
        <f t="shared" si="75"/>
        <v>0.99730700179533216</v>
      </c>
      <c r="M646" s="173">
        <v>0</v>
      </c>
      <c r="N646" s="171">
        <v>85</v>
      </c>
      <c r="O646" s="174">
        <f t="shared" si="76"/>
        <v>7.0892410341951623E-2</v>
      </c>
      <c r="P646" s="175">
        <f t="shared" si="77"/>
        <v>1231</v>
      </c>
      <c r="Q646" s="176">
        <f t="shared" si="78"/>
        <v>1128</v>
      </c>
      <c r="R646" s="176">
        <f t="shared" si="79"/>
        <v>85</v>
      </c>
      <c r="S646" s="177">
        <f t="shared" si="80"/>
        <v>7.0074196207749379E-2</v>
      </c>
      <c r="T646" s="118"/>
    </row>
    <row r="647" spans="1:20" x14ac:dyDescent="0.25">
      <c r="A647" s="19" t="s">
        <v>428</v>
      </c>
      <c r="B647" s="20" t="s">
        <v>195</v>
      </c>
      <c r="C647" s="21" t="s">
        <v>196</v>
      </c>
      <c r="D647" s="167">
        <v>0</v>
      </c>
      <c r="E647" s="168">
        <v>0</v>
      </c>
      <c r="F647" s="168">
        <v>0</v>
      </c>
      <c r="G647" s="168">
        <v>0</v>
      </c>
      <c r="H647" s="169" t="str">
        <f t="shared" si="74"/>
        <v/>
      </c>
      <c r="I647" s="170">
        <v>452</v>
      </c>
      <c r="J647" s="171">
        <v>422</v>
      </c>
      <c r="K647" s="171">
        <v>281</v>
      </c>
      <c r="L647" s="172">
        <f t="shared" si="75"/>
        <v>0.66587677725118488</v>
      </c>
      <c r="M647" s="173">
        <v>0</v>
      </c>
      <c r="N647" s="171">
        <v>23</v>
      </c>
      <c r="O647" s="174">
        <f t="shared" si="76"/>
        <v>5.1685393258426963E-2</v>
      </c>
      <c r="P647" s="175">
        <f t="shared" si="77"/>
        <v>452</v>
      </c>
      <c r="Q647" s="176">
        <f t="shared" si="78"/>
        <v>422</v>
      </c>
      <c r="R647" s="176">
        <f t="shared" si="79"/>
        <v>23</v>
      </c>
      <c r="S647" s="177">
        <f t="shared" si="80"/>
        <v>5.1685393258426963E-2</v>
      </c>
      <c r="T647" s="118"/>
    </row>
    <row r="648" spans="1:20" x14ac:dyDescent="0.25">
      <c r="A648" s="19" t="s">
        <v>428</v>
      </c>
      <c r="B648" s="20" t="s">
        <v>195</v>
      </c>
      <c r="C648" s="21" t="s">
        <v>197</v>
      </c>
      <c r="D648" s="167">
        <v>0</v>
      </c>
      <c r="E648" s="168">
        <v>0</v>
      </c>
      <c r="F648" s="168">
        <v>0</v>
      </c>
      <c r="G648" s="168">
        <v>0</v>
      </c>
      <c r="H648" s="169" t="str">
        <f t="shared" si="74"/>
        <v/>
      </c>
      <c r="I648" s="170">
        <v>1181</v>
      </c>
      <c r="J648" s="171">
        <v>994</v>
      </c>
      <c r="K648" s="171">
        <v>104</v>
      </c>
      <c r="L648" s="172">
        <f t="shared" si="75"/>
        <v>0.10462776659959759</v>
      </c>
      <c r="M648" s="173">
        <v>1</v>
      </c>
      <c r="N648" s="171">
        <v>165</v>
      </c>
      <c r="O648" s="174">
        <f t="shared" si="76"/>
        <v>0.14224137931034483</v>
      </c>
      <c r="P648" s="175">
        <f t="shared" si="77"/>
        <v>1181</v>
      </c>
      <c r="Q648" s="176">
        <f t="shared" si="78"/>
        <v>995</v>
      </c>
      <c r="R648" s="176">
        <f t="shared" si="79"/>
        <v>165</v>
      </c>
      <c r="S648" s="177">
        <f t="shared" si="80"/>
        <v>0.14224137931034483</v>
      </c>
      <c r="T648" s="118"/>
    </row>
    <row r="649" spans="1:20" x14ac:dyDescent="0.25">
      <c r="A649" s="19" t="s">
        <v>428</v>
      </c>
      <c r="B649" s="20" t="s">
        <v>198</v>
      </c>
      <c r="C649" s="21" t="s">
        <v>199</v>
      </c>
      <c r="D649" s="167">
        <v>4</v>
      </c>
      <c r="E649" s="168">
        <v>1</v>
      </c>
      <c r="F649" s="168">
        <v>0</v>
      </c>
      <c r="G649" s="168">
        <v>3</v>
      </c>
      <c r="H649" s="169">
        <f t="shared" si="74"/>
        <v>0.75</v>
      </c>
      <c r="I649" s="170">
        <v>10265</v>
      </c>
      <c r="J649" s="171">
        <v>6184</v>
      </c>
      <c r="K649" s="171">
        <v>4973</v>
      </c>
      <c r="L649" s="172">
        <f t="shared" si="75"/>
        <v>0.80417205692108662</v>
      </c>
      <c r="M649" s="173">
        <v>98</v>
      </c>
      <c r="N649" s="171">
        <v>3949</v>
      </c>
      <c r="O649" s="174">
        <f t="shared" si="76"/>
        <v>0.38598377480207213</v>
      </c>
      <c r="P649" s="175">
        <f t="shared" si="77"/>
        <v>10269</v>
      </c>
      <c r="Q649" s="176">
        <f t="shared" si="78"/>
        <v>6283</v>
      </c>
      <c r="R649" s="176">
        <f t="shared" si="79"/>
        <v>3952</v>
      </c>
      <c r="S649" s="177">
        <f t="shared" si="80"/>
        <v>0.38612603810454321</v>
      </c>
      <c r="T649" s="118"/>
    </row>
    <row r="650" spans="1:20" x14ac:dyDescent="0.25">
      <c r="A650" s="19" t="s">
        <v>428</v>
      </c>
      <c r="B650" s="20" t="s">
        <v>200</v>
      </c>
      <c r="C650" s="21" t="s">
        <v>201</v>
      </c>
      <c r="D650" s="167">
        <v>0</v>
      </c>
      <c r="E650" s="168">
        <v>0</v>
      </c>
      <c r="F650" s="168">
        <v>0</v>
      </c>
      <c r="G650" s="168">
        <v>0</v>
      </c>
      <c r="H650" s="169" t="str">
        <f t="shared" si="74"/>
        <v/>
      </c>
      <c r="I650" s="170">
        <v>19059</v>
      </c>
      <c r="J650" s="171">
        <v>15561</v>
      </c>
      <c r="K650" s="171">
        <v>9671</v>
      </c>
      <c r="L650" s="172">
        <f t="shared" si="75"/>
        <v>0.6214896214896215</v>
      </c>
      <c r="M650" s="173">
        <v>46</v>
      </c>
      <c r="N650" s="171">
        <v>3423</v>
      </c>
      <c r="O650" s="174">
        <f t="shared" si="76"/>
        <v>0.17987388334209142</v>
      </c>
      <c r="P650" s="175">
        <f t="shared" si="77"/>
        <v>19059</v>
      </c>
      <c r="Q650" s="176">
        <f t="shared" si="78"/>
        <v>15607</v>
      </c>
      <c r="R650" s="176">
        <f t="shared" si="79"/>
        <v>3423</v>
      </c>
      <c r="S650" s="177">
        <f t="shared" si="80"/>
        <v>0.17987388334209142</v>
      </c>
      <c r="T650" s="118"/>
    </row>
    <row r="651" spans="1:20" x14ac:dyDescent="0.25">
      <c r="A651" s="19" t="s">
        <v>428</v>
      </c>
      <c r="B651" s="20" t="s">
        <v>200</v>
      </c>
      <c r="C651" s="21" t="s">
        <v>202</v>
      </c>
      <c r="D651" s="167">
        <v>0</v>
      </c>
      <c r="E651" s="168">
        <v>0</v>
      </c>
      <c r="F651" s="168">
        <v>0</v>
      </c>
      <c r="G651" s="168">
        <v>0</v>
      </c>
      <c r="H651" s="169" t="str">
        <f t="shared" si="74"/>
        <v/>
      </c>
      <c r="I651" s="170">
        <v>18531</v>
      </c>
      <c r="J651" s="171">
        <v>17362</v>
      </c>
      <c r="K651" s="171">
        <v>17245</v>
      </c>
      <c r="L651" s="172">
        <f t="shared" si="75"/>
        <v>0.99326114502937446</v>
      </c>
      <c r="M651" s="173">
        <v>129</v>
      </c>
      <c r="N651" s="171">
        <v>1003</v>
      </c>
      <c r="O651" s="174">
        <f t="shared" si="76"/>
        <v>5.4233805558559535E-2</v>
      </c>
      <c r="P651" s="175">
        <f t="shared" si="77"/>
        <v>18531</v>
      </c>
      <c r="Q651" s="176">
        <f t="shared" si="78"/>
        <v>17491</v>
      </c>
      <c r="R651" s="176">
        <f t="shared" si="79"/>
        <v>1003</v>
      </c>
      <c r="S651" s="177">
        <f t="shared" si="80"/>
        <v>5.4233805558559535E-2</v>
      </c>
      <c r="T651" s="118"/>
    </row>
    <row r="652" spans="1:20" x14ac:dyDescent="0.25">
      <c r="A652" s="19" t="s">
        <v>428</v>
      </c>
      <c r="B652" s="20" t="s">
        <v>203</v>
      </c>
      <c r="C652" s="21" t="s">
        <v>204</v>
      </c>
      <c r="D652" s="167">
        <v>0</v>
      </c>
      <c r="E652" s="168">
        <v>0</v>
      </c>
      <c r="F652" s="168">
        <v>0</v>
      </c>
      <c r="G652" s="168">
        <v>0</v>
      </c>
      <c r="H652" s="169" t="str">
        <f t="shared" si="74"/>
        <v/>
      </c>
      <c r="I652" s="170">
        <v>10286</v>
      </c>
      <c r="J652" s="171">
        <v>7034</v>
      </c>
      <c r="K652" s="171">
        <v>6798</v>
      </c>
      <c r="L652" s="172">
        <f t="shared" si="75"/>
        <v>0.96644867785044075</v>
      </c>
      <c r="M652" s="173">
        <v>96</v>
      </c>
      <c r="N652" s="171">
        <v>2909</v>
      </c>
      <c r="O652" s="174">
        <f t="shared" si="76"/>
        <v>0.28976989740013948</v>
      </c>
      <c r="P652" s="175">
        <f t="shared" si="77"/>
        <v>10286</v>
      </c>
      <c r="Q652" s="176">
        <f t="shared" si="78"/>
        <v>7130</v>
      </c>
      <c r="R652" s="176">
        <f t="shared" si="79"/>
        <v>2909</v>
      </c>
      <c r="S652" s="177">
        <f t="shared" si="80"/>
        <v>0.28976989740013948</v>
      </c>
      <c r="T652" s="118"/>
    </row>
    <row r="653" spans="1:20" x14ac:dyDescent="0.25">
      <c r="A653" s="19" t="s">
        <v>428</v>
      </c>
      <c r="B653" s="20" t="s">
        <v>205</v>
      </c>
      <c r="C653" s="21" t="s">
        <v>206</v>
      </c>
      <c r="D653" s="167">
        <v>0</v>
      </c>
      <c r="E653" s="168">
        <v>0</v>
      </c>
      <c r="F653" s="168">
        <v>0</v>
      </c>
      <c r="G653" s="168">
        <v>0</v>
      </c>
      <c r="H653" s="169" t="str">
        <f t="shared" si="74"/>
        <v/>
      </c>
      <c r="I653" s="170">
        <v>99</v>
      </c>
      <c r="J653" s="171">
        <v>38</v>
      </c>
      <c r="K653" s="171">
        <v>38</v>
      </c>
      <c r="L653" s="172">
        <f t="shared" si="75"/>
        <v>1</v>
      </c>
      <c r="M653" s="173">
        <v>0</v>
      </c>
      <c r="N653" s="171">
        <v>60</v>
      </c>
      <c r="O653" s="174">
        <f t="shared" si="76"/>
        <v>0.61224489795918369</v>
      </c>
      <c r="P653" s="175">
        <f t="shared" si="77"/>
        <v>99</v>
      </c>
      <c r="Q653" s="176">
        <f t="shared" si="78"/>
        <v>38</v>
      </c>
      <c r="R653" s="176">
        <f t="shared" si="79"/>
        <v>60</v>
      </c>
      <c r="S653" s="177">
        <f t="shared" si="80"/>
        <v>0.61224489795918369</v>
      </c>
      <c r="T653" s="118"/>
    </row>
    <row r="654" spans="1:20" x14ac:dyDescent="0.25">
      <c r="A654" s="19" t="s">
        <v>428</v>
      </c>
      <c r="B654" s="20" t="s">
        <v>207</v>
      </c>
      <c r="C654" s="21" t="s">
        <v>207</v>
      </c>
      <c r="D654" s="167">
        <v>0</v>
      </c>
      <c r="E654" s="168">
        <v>0</v>
      </c>
      <c r="F654" s="168">
        <v>0</v>
      </c>
      <c r="G654" s="168">
        <v>0</v>
      </c>
      <c r="H654" s="169" t="str">
        <f t="shared" si="74"/>
        <v/>
      </c>
      <c r="I654" s="170">
        <v>22664</v>
      </c>
      <c r="J654" s="171">
        <v>21429</v>
      </c>
      <c r="K654" s="171">
        <v>21393</v>
      </c>
      <c r="L654" s="172">
        <f t="shared" si="75"/>
        <v>0.99832003359932797</v>
      </c>
      <c r="M654" s="173">
        <v>49</v>
      </c>
      <c r="N654" s="171">
        <v>1166</v>
      </c>
      <c r="O654" s="174">
        <f t="shared" si="76"/>
        <v>5.1492669139727963E-2</v>
      </c>
      <c r="P654" s="175">
        <f t="shared" si="77"/>
        <v>22664</v>
      </c>
      <c r="Q654" s="176">
        <f t="shared" si="78"/>
        <v>21478</v>
      </c>
      <c r="R654" s="176">
        <f t="shared" si="79"/>
        <v>1166</v>
      </c>
      <c r="S654" s="177">
        <f t="shared" si="80"/>
        <v>5.1492669139727963E-2</v>
      </c>
      <c r="T654" s="118"/>
    </row>
    <row r="655" spans="1:20" x14ac:dyDescent="0.25">
      <c r="A655" s="19" t="s">
        <v>428</v>
      </c>
      <c r="B655" s="20" t="s">
        <v>208</v>
      </c>
      <c r="C655" s="21" t="s">
        <v>209</v>
      </c>
      <c r="D655" s="167">
        <v>0</v>
      </c>
      <c r="E655" s="168">
        <v>0</v>
      </c>
      <c r="F655" s="168">
        <v>0</v>
      </c>
      <c r="G655" s="168">
        <v>0</v>
      </c>
      <c r="H655" s="169" t="str">
        <f t="shared" si="74"/>
        <v/>
      </c>
      <c r="I655" s="170">
        <v>14743</v>
      </c>
      <c r="J655" s="171">
        <v>13399</v>
      </c>
      <c r="K655" s="171">
        <v>3262</v>
      </c>
      <c r="L655" s="172">
        <f t="shared" si="75"/>
        <v>0.2434510038062542</v>
      </c>
      <c r="M655" s="173">
        <v>108</v>
      </c>
      <c r="N655" s="171">
        <v>1191</v>
      </c>
      <c r="O655" s="174">
        <f t="shared" si="76"/>
        <v>8.1031432848006527E-2</v>
      </c>
      <c r="P655" s="175">
        <f t="shared" si="77"/>
        <v>14743</v>
      </c>
      <c r="Q655" s="176">
        <f t="shared" si="78"/>
        <v>13507</v>
      </c>
      <c r="R655" s="176">
        <f t="shared" si="79"/>
        <v>1191</v>
      </c>
      <c r="S655" s="177">
        <f t="shared" si="80"/>
        <v>8.1031432848006527E-2</v>
      </c>
      <c r="T655" s="118"/>
    </row>
    <row r="656" spans="1:20" x14ac:dyDescent="0.25">
      <c r="A656" s="19" t="s">
        <v>428</v>
      </c>
      <c r="B656" s="20" t="s">
        <v>210</v>
      </c>
      <c r="C656" s="21" t="s">
        <v>211</v>
      </c>
      <c r="D656" s="167">
        <v>0</v>
      </c>
      <c r="E656" s="168">
        <v>0</v>
      </c>
      <c r="F656" s="168">
        <v>0</v>
      </c>
      <c r="G656" s="168">
        <v>0</v>
      </c>
      <c r="H656" s="169" t="str">
        <f t="shared" si="74"/>
        <v/>
      </c>
      <c r="I656" s="170">
        <v>2214</v>
      </c>
      <c r="J656" s="171">
        <v>2031</v>
      </c>
      <c r="K656" s="171">
        <v>2031</v>
      </c>
      <c r="L656" s="172">
        <f t="shared" si="75"/>
        <v>1</v>
      </c>
      <c r="M656" s="173">
        <v>0</v>
      </c>
      <c r="N656" s="171">
        <v>172</v>
      </c>
      <c r="O656" s="174">
        <f t="shared" si="76"/>
        <v>7.8075351793009534E-2</v>
      </c>
      <c r="P656" s="175">
        <f t="shared" si="77"/>
        <v>2214</v>
      </c>
      <c r="Q656" s="176">
        <f t="shared" si="78"/>
        <v>2031</v>
      </c>
      <c r="R656" s="176">
        <f t="shared" si="79"/>
        <v>172</v>
      </c>
      <c r="S656" s="177">
        <f t="shared" si="80"/>
        <v>7.8075351793009534E-2</v>
      </c>
      <c r="T656" s="118"/>
    </row>
    <row r="657" spans="1:20" x14ac:dyDescent="0.25">
      <c r="A657" s="19" t="s">
        <v>428</v>
      </c>
      <c r="B657" s="20" t="s">
        <v>212</v>
      </c>
      <c r="C657" s="21" t="s">
        <v>213</v>
      </c>
      <c r="D657" s="167">
        <v>0</v>
      </c>
      <c r="E657" s="168">
        <v>0</v>
      </c>
      <c r="F657" s="168">
        <v>0</v>
      </c>
      <c r="G657" s="168">
        <v>0</v>
      </c>
      <c r="H657" s="169" t="str">
        <f t="shared" si="74"/>
        <v/>
      </c>
      <c r="I657" s="170">
        <v>1</v>
      </c>
      <c r="J657" s="171">
        <v>1</v>
      </c>
      <c r="K657" s="171">
        <v>1</v>
      </c>
      <c r="L657" s="172">
        <f t="shared" si="75"/>
        <v>1</v>
      </c>
      <c r="M657" s="173">
        <v>0</v>
      </c>
      <c r="N657" s="171">
        <v>0</v>
      </c>
      <c r="O657" s="174">
        <f t="shared" si="76"/>
        <v>0</v>
      </c>
      <c r="P657" s="175">
        <f t="shared" si="77"/>
        <v>1</v>
      </c>
      <c r="Q657" s="176">
        <f t="shared" si="78"/>
        <v>1</v>
      </c>
      <c r="R657" s="176" t="str">
        <f t="shared" si="79"/>
        <v/>
      </c>
      <c r="S657" s="177" t="str">
        <f t="shared" si="80"/>
        <v/>
      </c>
      <c r="T657" s="118"/>
    </row>
    <row r="658" spans="1:20" x14ac:dyDescent="0.25">
      <c r="A658" s="19" t="s">
        <v>428</v>
      </c>
      <c r="B658" s="20" t="s">
        <v>214</v>
      </c>
      <c r="C658" s="21" t="s">
        <v>215</v>
      </c>
      <c r="D658" s="167">
        <v>10</v>
      </c>
      <c r="E658" s="168">
        <v>10</v>
      </c>
      <c r="F658" s="168">
        <v>10</v>
      </c>
      <c r="G658" s="168">
        <v>0</v>
      </c>
      <c r="H658" s="169">
        <f t="shared" si="74"/>
        <v>0</v>
      </c>
      <c r="I658" s="170">
        <v>11333</v>
      </c>
      <c r="J658" s="171">
        <v>6728</v>
      </c>
      <c r="K658" s="171">
        <v>6652</v>
      </c>
      <c r="L658" s="172">
        <f t="shared" si="75"/>
        <v>0.98870392390011885</v>
      </c>
      <c r="M658" s="173">
        <v>206</v>
      </c>
      <c r="N658" s="171">
        <v>4362</v>
      </c>
      <c r="O658" s="174">
        <f t="shared" si="76"/>
        <v>0.38615439093484422</v>
      </c>
      <c r="P658" s="175">
        <f t="shared" si="77"/>
        <v>11343</v>
      </c>
      <c r="Q658" s="176">
        <f t="shared" si="78"/>
        <v>6944</v>
      </c>
      <c r="R658" s="176">
        <f t="shared" si="79"/>
        <v>4362</v>
      </c>
      <c r="S658" s="177">
        <f t="shared" si="80"/>
        <v>0.38581284273836902</v>
      </c>
      <c r="T658" s="118"/>
    </row>
    <row r="659" spans="1:20" x14ac:dyDescent="0.25">
      <c r="A659" s="19" t="s">
        <v>428</v>
      </c>
      <c r="B659" s="20" t="s">
        <v>221</v>
      </c>
      <c r="C659" s="21" t="s">
        <v>222</v>
      </c>
      <c r="D659" s="167">
        <v>0</v>
      </c>
      <c r="E659" s="168">
        <v>0</v>
      </c>
      <c r="F659" s="168">
        <v>0</v>
      </c>
      <c r="G659" s="168">
        <v>0</v>
      </c>
      <c r="H659" s="169" t="str">
        <f t="shared" si="74"/>
        <v/>
      </c>
      <c r="I659" s="170">
        <v>98</v>
      </c>
      <c r="J659" s="171">
        <v>69</v>
      </c>
      <c r="K659" s="171">
        <v>69</v>
      </c>
      <c r="L659" s="172">
        <f t="shared" si="75"/>
        <v>1</v>
      </c>
      <c r="M659" s="173">
        <v>5</v>
      </c>
      <c r="N659" s="171">
        <v>22</v>
      </c>
      <c r="O659" s="174">
        <f t="shared" si="76"/>
        <v>0.22916666666666666</v>
      </c>
      <c r="P659" s="175">
        <f t="shared" si="77"/>
        <v>98</v>
      </c>
      <c r="Q659" s="176">
        <f t="shared" si="78"/>
        <v>74</v>
      </c>
      <c r="R659" s="176">
        <f t="shared" si="79"/>
        <v>22</v>
      </c>
      <c r="S659" s="177">
        <f t="shared" si="80"/>
        <v>0.22916666666666666</v>
      </c>
      <c r="T659" s="118"/>
    </row>
    <row r="660" spans="1:20" x14ac:dyDescent="0.25">
      <c r="A660" s="19" t="s">
        <v>428</v>
      </c>
      <c r="B660" s="20" t="s">
        <v>226</v>
      </c>
      <c r="C660" s="21" t="s">
        <v>227</v>
      </c>
      <c r="D660" s="167">
        <v>0</v>
      </c>
      <c r="E660" s="168">
        <v>0</v>
      </c>
      <c r="F660" s="168">
        <v>0</v>
      </c>
      <c r="G660" s="168">
        <v>0</v>
      </c>
      <c r="H660" s="169" t="str">
        <f t="shared" si="74"/>
        <v/>
      </c>
      <c r="I660" s="170">
        <v>136</v>
      </c>
      <c r="J660" s="171">
        <v>132</v>
      </c>
      <c r="K660" s="171">
        <v>111</v>
      </c>
      <c r="L660" s="172">
        <f t="shared" si="75"/>
        <v>0.84090909090909094</v>
      </c>
      <c r="M660" s="173">
        <v>0</v>
      </c>
      <c r="N660" s="171">
        <v>3</v>
      </c>
      <c r="O660" s="174">
        <f t="shared" si="76"/>
        <v>2.2222222222222223E-2</v>
      </c>
      <c r="P660" s="175">
        <f t="shared" si="77"/>
        <v>136</v>
      </c>
      <c r="Q660" s="176">
        <f t="shared" si="78"/>
        <v>132</v>
      </c>
      <c r="R660" s="176">
        <f t="shared" si="79"/>
        <v>3</v>
      </c>
      <c r="S660" s="177">
        <f t="shared" si="80"/>
        <v>2.2222222222222223E-2</v>
      </c>
      <c r="T660" s="118"/>
    </row>
    <row r="661" spans="1:20" x14ac:dyDescent="0.25">
      <c r="A661" s="19" t="s">
        <v>428</v>
      </c>
      <c r="B661" s="20" t="s">
        <v>228</v>
      </c>
      <c r="C661" s="21" t="s">
        <v>229</v>
      </c>
      <c r="D661" s="167">
        <v>0</v>
      </c>
      <c r="E661" s="168">
        <v>0</v>
      </c>
      <c r="F661" s="168">
        <v>0</v>
      </c>
      <c r="G661" s="168">
        <v>0</v>
      </c>
      <c r="H661" s="169" t="str">
        <f t="shared" si="74"/>
        <v/>
      </c>
      <c r="I661" s="170">
        <v>991</v>
      </c>
      <c r="J661" s="171">
        <v>740</v>
      </c>
      <c r="K661" s="171">
        <v>230</v>
      </c>
      <c r="L661" s="172">
        <f t="shared" si="75"/>
        <v>0.3108108108108108</v>
      </c>
      <c r="M661" s="173">
        <v>0</v>
      </c>
      <c r="N661" s="171">
        <v>247</v>
      </c>
      <c r="O661" s="174">
        <f t="shared" si="76"/>
        <v>0.25025329280648428</v>
      </c>
      <c r="P661" s="175">
        <f t="shared" si="77"/>
        <v>991</v>
      </c>
      <c r="Q661" s="176">
        <f t="shared" si="78"/>
        <v>740</v>
      </c>
      <c r="R661" s="176">
        <f t="shared" si="79"/>
        <v>247</v>
      </c>
      <c r="S661" s="177">
        <f t="shared" si="80"/>
        <v>0.25025329280648428</v>
      </c>
      <c r="T661" s="118"/>
    </row>
    <row r="662" spans="1:20" x14ac:dyDescent="0.25">
      <c r="A662" s="19" t="s">
        <v>428</v>
      </c>
      <c r="B662" s="20" t="s">
        <v>230</v>
      </c>
      <c r="C662" s="21" t="s">
        <v>231</v>
      </c>
      <c r="D662" s="167">
        <v>0</v>
      </c>
      <c r="E662" s="168">
        <v>0</v>
      </c>
      <c r="F662" s="168">
        <v>0</v>
      </c>
      <c r="G662" s="168">
        <v>0</v>
      </c>
      <c r="H662" s="169" t="str">
        <f t="shared" si="74"/>
        <v/>
      </c>
      <c r="I662" s="170">
        <v>1425</v>
      </c>
      <c r="J662" s="171">
        <v>959</v>
      </c>
      <c r="K662" s="171">
        <v>598</v>
      </c>
      <c r="L662" s="172">
        <f t="shared" si="75"/>
        <v>0.62356621480709074</v>
      </c>
      <c r="M662" s="173">
        <v>17</v>
      </c>
      <c r="N662" s="171">
        <v>421</v>
      </c>
      <c r="O662" s="174">
        <f t="shared" si="76"/>
        <v>0.30136005726556908</v>
      </c>
      <c r="P662" s="175">
        <f t="shared" si="77"/>
        <v>1425</v>
      </c>
      <c r="Q662" s="176">
        <f t="shared" si="78"/>
        <v>976</v>
      </c>
      <c r="R662" s="176">
        <f t="shared" si="79"/>
        <v>421</v>
      </c>
      <c r="S662" s="177">
        <f t="shared" si="80"/>
        <v>0.30136005726556908</v>
      </c>
      <c r="T662" s="118"/>
    </row>
    <row r="663" spans="1:20" x14ac:dyDescent="0.25">
      <c r="A663" s="19" t="s">
        <v>428</v>
      </c>
      <c r="B663" s="20" t="s">
        <v>234</v>
      </c>
      <c r="C663" s="21" t="s">
        <v>235</v>
      </c>
      <c r="D663" s="167">
        <v>0</v>
      </c>
      <c r="E663" s="168">
        <v>0</v>
      </c>
      <c r="F663" s="168">
        <v>0</v>
      </c>
      <c r="G663" s="168">
        <v>0</v>
      </c>
      <c r="H663" s="169" t="str">
        <f t="shared" si="74"/>
        <v/>
      </c>
      <c r="I663" s="170">
        <v>1811</v>
      </c>
      <c r="J663" s="171">
        <v>922</v>
      </c>
      <c r="K663" s="171">
        <v>705</v>
      </c>
      <c r="L663" s="172">
        <f t="shared" si="75"/>
        <v>0.76464208242950105</v>
      </c>
      <c r="M663" s="173">
        <v>1</v>
      </c>
      <c r="N663" s="171">
        <v>883</v>
      </c>
      <c r="O663" s="174">
        <f t="shared" si="76"/>
        <v>0.48892580287929127</v>
      </c>
      <c r="P663" s="175">
        <f t="shared" si="77"/>
        <v>1811</v>
      </c>
      <c r="Q663" s="176">
        <f t="shared" si="78"/>
        <v>923</v>
      </c>
      <c r="R663" s="176">
        <f t="shared" si="79"/>
        <v>883</v>
      </c>
      <c r="S663" s="177">
        <f t="shared" si="80"/>
        <v>0.48892580287929127</v>
      </c>
      <c r="T663" s="118"/>
    </row>
    <row r="664" spans="1:20" x14ac:dyDescent="0.25">
      <c r="A664" s="19" t="s">
        <v>428</v>
      </c>
      <c r="B664" s="20" t="s">
        <v>238</v>
      </c>
      <c r="C664" s="21" t="s">
        <v>239</v>
      </c>
      <c r="D664" s="167">
        <v>8</v>
      </c>
      <c r="E664" s="168">
        <v>8</v>
      </c>
      <c r="F664" s="168">
        <v>5</v>
      </c>
      <c r="G664" s="168">
        <v>0</v>
      </c>
      <c r="H664" s="169">
        <f t="shared" si="74"/>
        <v>0</v>
      </c>
      <c r="I664" s="170">
        <v>200</v>
      </c>
      <c r="J664" s="171">
        <v>186</v>
      </c>
      <c r="K664" s="171">
        <v>172</v>
      </c>
      <c r="L664" s="172">
        <f t="shared" si="75"/>
        <v>0.92473118279569888</v>
      </c>
      <c r="M664" s="173">
        <v>0</v>
      </c>
      <c r="N664" s="171">
        <v>8</v>
      </c>
      <c r="O664" s="174">
        <f t="shared" si="76"/>
        <v>4.1237113402061855E-2</v>
      </c>
      <c r="P664" s="175">
        <f t="shared" si="77"/>
        <v>208</v>
      </c>
      <c r="Q664" s="176">
        <f t="shared" si="78"/>
        <v>194</v>
      </c>
      <c r="R664" s="176">
        <f t="shared" si="79"/>
        <v>8</v>
      </c>
      <c r="S664" s="177">
        <f t="shared" si="80"/>
        <v>3.9603960396039604E-2</v>
      </c>
      <c r="T664" s="118"/>
    </row>
    <row r="665" spans="1:20" x14ac:dyDescent="0.25">
      <c r="A665" s="19" t="s">
        <v>428</v>
      </c>
      <c r="B665" s="20" t="s">
        <v>240</v>
      </c>
      <c r="C665" s="21" t="s">
        <v>243</v>
      </c>
      <c r="D665" s="167">
        <v>0</v>
      </c>
      <c r="E665" s="168">
        <v>0</v>
      </c>
      <c r="F665" s="168">
        <v>0</v>
      </c>
      <c r="G665" s="168">
        <v>0</v>
      </c>
      <c r="H665" s="169" t="str">
        <f t="shared" si="74"/>
        <v/>
      </c>
      <c r="I665" s="170">
        <v>398</v>
      </c>
      <c r="J665" s="171">
        <v>367</v>
      </c>
      <c r="K665" s="171">
        <v>366</v>
      </c>
      <c r="L665" s="172">
        <f t="shared" si="75"/>
        <v>0.99727520435967298</v>
      </c>
      <c r="M665" s="173">
        <v>6</v>
      </c>
      <c r="N665" s="171">
        <v>24</v>
      </c>
      <c r="O665" s="174">
        <f t="shared" si="76"/>
        <v>6.0453400503778336E-2</v>
      </c>
      <c r="P665" s="175">
        <f t="shared" si="77"/>
        <v>398</v>
      </c>
      <c r="Q665" s="176">
        <f t="shared" si="78"/>
        <v>373</v>
      </c>
      <c r="R665" s="176">
        <f t="shared" si="79"/>
        <v>24</v>
      </c>
      <c r="S665" s="177">
        <f t="shared" si="80"/>
        <v>6.0453400503778336E-2</v>
      </c>
      <c r="T665" s="118"/>
    </row>
    <row r="666" spans="1:20" x14ac:dyDescent="0.25">
      <c r="A666" s="19" t="s">
        <v>428</v>
      </c>
      <c r="B666" s="20" t="s">
        <v>244</v>
      </c>
      <c r="C666" s="21" t="s">
        <v>245</v>
      </c>
      <c r="D666" s="167">
        <v>0</v>
      </c>
      <c r="E666" s="168">
        <v>0</v>
      </c>
      <c r="F666" s="168">
        <v>0</v>
      </c>
      <c r="G666" s="168">
        <v>0</v>
      </c>
      <c r="H666" s="169" t="str">
        <f t="shared" si="74"/>
        <v/>
      </c>
      <c r="I666" s="170">
        <v>11996</v>
      </c>
      <c r="J666" s="171">
        <v>10618</v>
      </c>
      <c r="K666" s="171">
        <v>8489</v>
      </c>
      <c r="L666" s="172">
        <f t="shared" si="75"/>
        <v>0.79949142964776798</v>
      </c>
      <c r="M666" s="173">
        <v>8</v>
      </c>
      <c r="N666" s="171">
        <v>1366</v>
      </c>
      <c r="O666" s="174">
        <f t="shared" si="76"/>
        <v>0.11390927284856571</v>
      </c>
      <c r="P666" s="175">
        <f t="shared" si="77"/>
        <v>11996</v>
      </c>
      <c r="Q666" s="176">
        <f t="shared" si="78"/>
        <v>10626</v>
      </c>
      <c r="R666" s="176">
        <f t="shared" si="79"/>
        <v>1366</v>
      </c>
      <c r="S666" s="177">
        <f t="shared" si="80"/>
        <v>0.11390927284856571</v>
      </c>
      <c r="T666" s="118"/>
    </row>
    <row r="667" spans="1:20" x14ac:dyDescent="0.25">
      <c r="A667" s="19" t="s">
        <v>428</v>
      </c>
      <c r="B667" s="20" t="s">
        <v>246</v>
      </c>
      <c r="C667" s="21" t="s">
        <v>248</v>
      </c>
      <c r="D667" s="167">
        <v>0</v>
      </c>
      <c r="E667" s="168">
        <v>0</v>
      </c>
      <c r="F667" s="168">
        <v>0</v>
      </c>
      <c r="G667" s="168">
        <v>0</v>
      </c>
      <c r="H667" s="169" t="str">
        <f t="shared" si="74"/>
        <v/>
      </c>
      <c r="I667" s="170">
        <v>554</v>
      </c>
      <c r="J667" s="171">
        <v>526</v>
      </c>
      <c r="K667" s="171">
        <v>505</v>
      </c>
      <c r="L667" s="172">
        <f t="shared" si="75"/>
        <v>0.96007604562737647</v>
      </c>
      <c r="M667" s="173">
        <v>7</v>
      </c>
      <c r="N667" s="171">
        <v>19</v>
      </c>
      <c r="O667" s="174">
        <f t="shared" si="76"/>
        <v>3.4420289855072464E-2</v>
      </c>
      <c r="P667" s="175">
        <f t="shared" si="77"/>
        <v>554</v>
      </c>
      <c r="Q667" s="176">
        <f t="shared" si="78"/>
        <v>533</v>
      </c>
      <c r="R667" s="176">
        <f t="shared" si="79"/>
        <v>19</v>
      </c>
      <c r="S667" s="177">
        <f t="shared" si="80"/>
        <v>3.4420289855072464E-2</v>
      </c>
      <c r="T667" s="118"/>
    </row>
    <row r="668" spans="1:20" x14ac:dyDescent="0.25">
      <c r="A668" s="19" t="s">
        <v>428</v>
      </c>
      <c r="B668" s="20" t="s">
        <v>249</v>
      </c>
      <c r="C668" s="21" t="s">
        <v>251</v>
      </c>
      <c r="D668" s="167">
        <v>0</v>
      </c>
      <c r="E668" s="168">
        <v>0</v>
      </c>
      <c r="F668" s="168">
        <v>0</v>
      </c>
      <c r="G668" s="168">
        <v>0</v>
      </c>
      <c r="H668" s="169" t="str">
        <f t="shared" si="74"/>
        <v/>
      </c>
      <c r="I668" s="170">
        <v>12024</v>
      </c>
      <c r="J668" s="171">
        <v>8835</v>
      </c>
      <c r="K668" s="171">
        <v>6884</v>
      </c>
      <c r="L668" s="172">
        <f t="shared" si="75"/>
        <v>0.77917374080362201</v>
      </c>
      <c r="M668" s="173">
        <v>39</v>
      </c>
      <c r="N668" s="171">
        <v>3084</v>
      </c>
      <c r="O668" s="174">
        <f t="shared" si="76"/>
        <v>0.2579026593075765</v>
      </c>
      <c r="P668" s="175">
        <f t="shared" si="77"/>
        <v>12024</v>
      </c>
      <c r="Q668" s="176">
        <f t="shared" si="78"/>
        <v>8874</v>
      </c>
      <c r="R668" s="176">
        <f t="shared" si="79"/>
        <v>3084</v>
      </c>
      <c r="S668" s="177">
        <f t="shared" si="80"/>
        <v>0.2579026593075765</v>
      </c>
      <c r="T668" s="118"/>
    </row>
    <row r="669" spans="1:20" x14ac:dyDescent="0.25">
      <c r="A669" s="19" t="s">
        <v>428</v>
      </c>
      <c r="B669" s="20" t="s">
        <v>252</v>
      </c>
      <c r="C669" s="21" t="s">
        <v>254</v>
      </c>
      <c r="D669" s="167">
        <v>0</v>
      </c>
      <c r="E669" s="168">
        <v>0</v>
      </c>
      <c r="F669" s="168">
        <v>0</v>
      </c>
      <c r="G669" s="168">
        <v>0</v>
      </c>
      <c r="H669" s="169" t="str">
        <f t="shared" si="74"/>
        <v/>
      </c>
      <c r="I669" s="170">
        <v>956</v>
      </c>
      <c r="J669" s="171">
        <v>791</v>
      </c>
      <c r="K669" s="171">
        <v>598</v>
      </c>
      <c r="L669" s="172">
        <f t="shared" si="75"/>
        <v>0.75600505689001263</v>
      </c>
      <c r="M669" s="173">
        <v>48</v>
      </c>
      <c r="N669" s="171">
        <v>97</v>
      </c>
      <c r="O669" s="174">
        <f t="shared" si="76"/>
        <v>0.10363247863247864</v>
      </c>
      <c r="P669" s="175">
        <f t="shared" si="77"/>
        <v>956</v>
      </c>
      <c r="Q669" s="176">
        <f t="shared" si="78"/>
        <v>839</v>
      </c>
      <c r="R669" s="176">
        <f t="shared" si="79"/>
        <v>97</v>
      </c>
      <c r="S669" s="177">
        <f t="shared" si="80"/>
        <v>0.10363247863247864</v>
      </c>
      <c r="T669" s="118"/>
    </row>
    <row r="670" spans="1:20" x14ac:dyDescent="0.25">
      <c r="A670" s="19" t="s">
        <v>428</v>
      </c>
      <c r="B670" s="20" t="s">
        <v>255</v>
      </c>
      <c r="C670" s="21" t="s">
        <v>256</v>
      </c>
      <c r="D670" s="167">
        <v>1</v>
      </c>
      <c r="E670" s="168">
        <v>1</v>
      </c>
      <c r="F670" s="168">
        <v>1</v>
      </c>
      <c r="G670" s="168">
        <v>0</v>
      </c>
      <c r="H670" s="169">
        <f t="shared" si="74"/>
        <v>0</v>
      </c>
      <c r="I670" s="170">
        <v>2522</v>
      </c>
      <c r="J670" s="171">
        <v>1946</v>
      </c>
      <c r="K670" s="171">
        <v>1939</v>
      </c>
      <c r="L670" s="172">
        <f t="shared" si="75"/>
        <v>0.99640287769784175</v>
      </c>
      <c r="M670" s="173">
        <v>0</v>
      </c>
      <c r="N670" s="171">
        <v>558</v>
      </c>
      <c r="O670" s="174">
        <f t="shared" si="76"/>
        <v>0.22284345047923323</v>
      </c>
      <c r="P670" s="175">
        <f t="shared" si="77"/>
        <v>2523</v>
      </c>
      <c r="Q670" s="176">
        <f t="shared" si="78"/>
        <v>1947</v>
      </c>
      <c r="R670" s="176">
        <f t="shared" si="79"/>
        <v>558</v>
      </c>
      <c r="S670" s="177">
        <f t="shared" si="80"/>
        <v>0.22275449101796407</v>
      </c>
      <c r="T670" s="118"/>
    </row>
    <row r="671" spans="1:20" x14ac:dyDescent="0.25">
      <c r="A671" s="19" t="s">
        <v>428</v>
      </c>
      <c r="B671" s="20" t="s">
        <v>257</v>
      </c>
      <c r="C671" s="21" t="s">
        <v>258</v>
      </c>
      <c r="D671" s="167">
        <v>0</v>
      </c>
      <c r="E671" s="168">
        <v>0</v>
      </c>
      <c r="F671" s="168">
        <v>0</v>
      </c>
      <c r="G671" s="168">
        <v>0</v>
      </c>
      <c r="H671" s="169" t="str">
        <f t="shared" si="74"/>
        <v/>
      </c>
      <c r="I671" s="170">
        <v>2289</v>
      </c>
      <c r="J671" s="171">
        <v>2204</v>
      </c>
      <c r="K671" s="171">
        <v>2197</v>
      </c>
      <c r="L671" s="172">
        <f t="shared" si="75"/>
        <v>0.99682395644283117</v>
      </c>
      <c r="M671" s="173">
        <v>0</v>
      </c>
      <c r="N671" s="171">
        <v>65</v>
      </c>
      <c r="O671" s="174">
        <f t="shared" si="76"/>
        <v>2.8646981048920231E-2</v>
      </c>
      <c r="P671" s="175">
        <f t="shared" si="77"/>
        <v>2289</v>
      </c>
      <c r="Q671" s="176">
        <f t="shared" si="78"/>
        <v>2204</v>
      </c>
      <c r="R671" s="176">
        <f t="shared" si="79"/>
        <v>65</v>
      </c>
      <c r="S671" s="177">
        <f t="shared" si="80"/>
        <v>2.8646981048920231E-2</v>
      </c>
      <c r="T671" s="118"/>
    </row>
    <row r="672" spans="1:20" x14ac:dyDescent="0.25">
      <c r="A672" s="19" t="s">
        <v>428</v>
      </c>
      <c r="B672" s="20" t="s">
        <v>259</v>
      </c>
      <c r="C672" s="21" t="s">
        <v>260</v>
      </c>
      <c r="D672" s="167">
        <v>0</v>
      </c>
      <c r="E672" s="168">
        <v>0</v>
      </c>
      <c r="F672" s="168">
        <v>0</v>
      </c>
      <c r="G672" s="168">
        <v>0</v>
      </c>
      <c r="H672" s="169" t="str">
        <f t="shared" si="74"/>
        <v/>
      </c>
      <c r="I672" s="170">
        <v>3705</v>
      </c>
      <c r="J672" s="171">
        <v>2915</v>
      </c>
      <c r="K672" s="171">
        <v>1432</v>
      </c>
      <c r="L672" s="172">
        <f t="shared" si="75"/>
        <v>0.49125214408233275</v>
      </c>
      <c r="M672" s="173">
        <v>2</v>
      </c>
      <c r="N672" s="171">
        <v>768</v>
      </c>
      <c r="O672" s="174">
        <f t="shared" si="76"/>
        <v>0.2084124830393487</v>
      </c>
      <c r="P672" s="175">
        <f t="shared" si="77"/>
        <v>3705</v>
      </c>
      <c r="Q672" s="176">
        <f t="shared" si="78"/>
        <v>2917</v>
      </c>
      <c r="R672" s="176">
        <f t="shared" si="79"/>
        <v>768</v>
      </c>
      <c r="S672" s="177">
        <f t="shared" si="80"/>
        <v>0.2084124830393487</v>
      </c>
      <c r="T672" s="118"/>
    </row>
    <row r="673" spans="1:20" x14ac:dyDescent="0.25">
      <c r="A673" s="19" t="s">
        <v>428</v>
      </c>
      <c r="B673" s="20" t="s">
        <v>261</v>
      </c>
      <c r="C673" s="21" t="s">
        <v>262</v>
      </c>
      <c r="D673" s="167">
        <v>0</v>
      </c>
      <c r="E673" s="168">
        <v>0</v>
      </c>
      <c r="F673" s="168">
        <v>0</v>
      </c>
      <c r="G673" s="168">
        <v>0</v>
      </c>
      <c r="H673" s="169" t="str">
        <f t="shared" si="74"/>
        <v/>
      </c>
      <c r="I673" s="170">
        <v>12</v>
      </c>
      <c r="J673" s="171">
        <v>9</v>
      </c>
      <c r="K673" s="171">
        <v>9</v>
      </c>
      <c r="L673" s="172">
        <f t="shared" si="75"/>
        <v>1</v>
      </c>
      <c r="M673" s="173">
        <v>1</v>
      </c>
      <c r="N673" s="171">
        <v>0</v>
      </c>
      <c r="O673" s="174">
        <f t="shared" si="76"/>
        <v>0</v>
      </c>
      <c r="P673" s="175">
        <f t="shared" si="77"/>
        <v>12</v>
      </c>
      <c r="Q673" s="176">
        <f t="shared" si="78"/>
        <v>10</v>
      </c>
      <c r="R673" s="176" t="str">
        <f t="shared" si="79"/>
        <v/>
      </c>
      <c r="S673" s="177" t="str">
        <f t="shared" si="80"/>
        <v/>
      </c>
      <c r="T673" s="118"/>
    </row>
    <row r="674" spans="1:20" x14ac:dyDescent="0.25">
      <c r="A674" s="19" t="s">
        <v>428</v>
      </c>
      <c r="B674" s="20" t="s">
        <v>266</v>
      </c>
      <c r="C674" s="21" t="s">
        <v>267</v>
      </c>
      <c r="D674" s="167">
        <v>0</v>
      </c>
      <c r="E674" s="168">
        <v>0</v>
      </c>
      <c r="F674" s="168">
        <v>0</v>
      </c>
      <c r="G674" s="168">
        <v>0</v>
      </c>
      <c r="H674" s="169" t="str">
        <f t="shared" si="74"/>
        <v/>
      </c>
      <c r="I674" s="170">
        <v>497</v>
      </c>
      <c r="J674" s="171">
        <v>437</v>
      </c>
      <c r="K674" s="171">
        <v>437</v>
      </c>
      <c r="L674" s="172">
        <f t="shared" si="75"/>
        <v>1</v>
      </c>
      <c r="M674" s="173">
        <v>4</v>
      </c>
      <c r="N674" s="171">
        <v>45</v>
      </c>
      <c r="O674" s="174">
        <f t="shared" si="76"/>
        <v>9.2592592592592587E-2</v>
      </c>
      <c r="P674" s="175">
        <f t="shared" si="77"/>
        <v>497</v>
      </c>
      <c r="Q674" s="176">
        <f t="shared" si="78"/>
        <v>441</v>
      </c>
      <c r="R674" s="176">
        <f t="shared" si="79"/>
        <v>45</v>
      </c>
      <c r="S674" s="177">
        <f t="shared" si="80"/>
        <v>9.2592592592592587E-2</v>
      </c>
      <c r="T674" s="118"/>
    </row>
    <row r="675" spans="1:20" x14ac:dyDescent="0.25">
      <c r="A675" s="19" t="s">
        <v>428</v>
      </c>
      <c r="B675" s="20" t="s">
        <v>268</v>
      </c>
      <c r="C675" s="21" t="s">
        <v>269</v>
      </c>
      <c r="D675" s="167">
        <v>0</v>
      </c>
      <c r="E675" s="168">
        <v>0</v>
      </c>
      <c r="F675" s="168">
        <v>0</v>
      </c>
      <c r="G675" s="168">
        <v>0</v>
      </c>
      <c r="H675" s="169" t="str">
        <f t="shared" si="74"/>
        <v/>
      </c>
      <c r="I675" s="170">
        <v>8</v>
      </c>
      <c r="J675" s="171">
        <v>8</v>
      </c>
      <c r="K675" s="171">
        <v>8</v>
      </c>
      <c r="L675" s="172">
        <f t="shared" si="75"/>
        <v>1</v>
      </c>
      <c r="M675" s="173">
        <v>0</v>
      </c>
      <c r="N675" s="171">
        <v>0</v>
      </c>
      <c r="O675" s="174">
        <f t="shared" si="76"/>
        <v>0</v>
      </c>
      <c r="P675" s="175">
        <f t="shared" si="77"/>
        <v>8</v>
      </c>
      <c r="Q675" s="176">
        <f t="shared" si="78"/>
        <v>8</v>
      </c>
      <c r="R675" s="176" t="str">
        <f t="shared" si="79"/>
        <v/>
      </c>
      <c r="S675" s="177" t="str">
        <f t="shared" si="80"/>
        <v/>
      </c>
      <c r="T675" s="118"/>
    </row>
    <row r="676" spans="1:20" x14ac:dyDescent="0.25">
      <c r="A676" s="19" t="s">
        <v>428</v>
      </c>
      <c r="B676" s="20" t="s">
        <v>271</v>
      </c>
      <c r="C676" s="21" t="s">
        <v>272</v>
      </c>
      <c r="D676" s="167">
        <v>143</v>
      </c>
      <c r="E676" s="168">
        <v>101</v>
      </c>
      <c r="F676" s="168">
        <v>88</v>
      </c>
      <c r="G676" s="168">
        <v>36</v>
      </c>
      <c r="H676" s="169">
        <f t="shared" si="74"/>
        <v>0.26277372262773724</v>
      </c>
      <c r="I676" s="170">
        <v>2052</v>
      </c>
      <c r="J676" s="171">
        <v>1588</v>
      </c>
      <c r="K676" s="171">
        <v>714</v>
      </c>
      <c r="L676" s="172">
        <f t="shared" si="75"/>
        <v>0.44962216624685136</v>
      </c>
      <c r="M676" s="173">
        <v>11</v>
      </c>
      <c r="N676" s="171">
        <v>420</v>
      </c>
      <c r="O676" s="174">
        <f t="shared" si="76"/>
        <v>0.20802377414561665</v>
      </c>
      <c r="P676" s="175">
        <f t="shared" si="77"/>
        <v>2195</v>
      </c>
      <c r="Q676" s="176">
        <f t="shared" si="78"/>
        <v>1700</v>
      </c>
      <c r="R676" s="176">
        <f t="shared" si="79"/>
        <v>456</v>
      </c>
      <c r="S676" s="177">
        <f t="shared" si="80"/>
        <v>0.21150278293135436</v>
      </c>
      <c r="T676" s="118"/>
    </row>
    <row r="677" spans="1:20" x14ac:dyDescent="0.25">
      <c r="A677" s="19" t="s">
        <v>428</v>
      </c>
      <c r="B677" s="20" t="s">
        <v>271</v>
      </c>
      <c r="C677" s="21" t="s">
        <v>273</v>
      </c>
      <c r="D677" s="167">
        <v>196</v>
      </c>
      <c r="E677" s="168">
        <v>101</v>
      </c>
      <c r="F677" s="168">
        <v>77</v>
      </c>
      <c r="G677" s="168">
        <v>95</v>
      </c>
      <c r="H677" s="169">
        <f t="shared" si="74"/>
        <v>0.48469387755102039</v>
      </c>
      <c r="I677" s="170">
        <v>5660</v>
      </c>
      <c r="J677" s="171">
        <v>3829</v>
      </c>
      <c r="K677" s="171">
        <v>1149</v>
      </c>
      <c r="L677" s="172">
        <f t="shared" si="75"/>
        <v>0.30007834943849571</v>
      </c>
      <c r="M677" s="173">
        <v>0</v>
      </c>
      <c r="N677" s="171">
        <v>1824</v>
      </c>
      <c r="O677" s="174">
        <f t="shared" si="76"/>
        <v>0.32266053422961261</v>
      </c>
      <c r="P677" s="175">
        <f t="shared" si="77"/>
        <v>5856</v>
      </c>
      <c r="Q677" s="176">
        <f t="shared" si="78"/>
        <v>3930</v>
      </c>
      <c r="R677" s="176">
        <f t="shared" si="79"/>
        <v>1919</v>
      </c>
      <c r="S677" s="177">
        <f t="shared" si="80"/>
        <v>0.32809027184134038</v>
      </c>
      <c r="T677" s="118"/>
    </row>
    <row r="678" spans="1:20" ht="30" x14ac:dyDescent="0.25">
      <c r="A678" s="19" t="s">
        <v>428</v>
      </c>
      <c r="B678" s="20" t="s">
        <v>274</v>
      </c>
      <c r="C678" s="21" t="s">
        <v>276</v>
      </c>
      <c r="D678" s="167">
        <v>0</v>
      </c>
      <c r="E678" s="168">
        <v>0</v>
      </c>
      <c r="F678" s="168">
        <v>0</v>
      </c>
      <c r="G678" s="168">
        <v>0</v>
      </c>
      <c r="H678" s="169" t="str">
        <f t="shared" si="74"/>
        <v/>
      </c>
      <c r="I678" s="170">
        <v>102</v>
      </c>
      <c r="J678" s="171">
        <v>74</v>
      </c>
      <c r="K678" s="171">
        <v>71</v>
      </c>
      <c r="L678" s="172">
        <f t="shared" si="75"/>
        <v>0.95945945945945943</v>
      </c>
      <c r="M678" s="173">
        <v>0</v>
      </c>
      <c r="N678" s="171">
        <v>26</v>
      </c>
      <c r="O678" s="174">
        <f t="shared" si="76"/>
        <v>0.26</v>
      </c>
      <c r="P678" s="175">
        <f t="shared" si="77"/>
        <v>102</v>
      </c>
      <c r="Q678" s="176">
        <f t="shared" si="78"/>
        <v>74</v>
      </c>
      <c r="R678" s="176">
        <f t="shared" si="79"/>
        <v>26</v>
      </c>
      <c r="S678" s="177">
        <f t="shared" si="80"/>
        <v>0.26</v>
      </c>
      <c r="T678" s="118"/>
    </row>
    <row r="679" spans="1:20" x14ac:dyDescent="0.25">
      <c r="A679" s="19" t="s">
        <v>428</v>
      </c>
      <c r="B679" s="20" t="s">
        <v>277</v>
      </c>
      <c r="C679" s="21" t="s">
        <v>278</v>
      </c>
      <c r="D679" s="167">
        <v>0</v>
      </c>
      <c r="E679" s="168">
        <v>0</v>
      </c>
      <c r="F679" s="168">
        <v>0</v>
      </c>
      <c r="G679" s="168">
        <v>0</v>
      </c>
      <c r="H679" s="169" t="str">
        <f t="shared" si="74"/>
        <v/>
      </c>
      <c r="I679" s="170">
        <v>3</v>
      </c>
      <c r="J679" s="171">
        <v>2</v>
      </c>
      <c r="K679" s="171">
        <v>2</v>
      </c>
      <c r="L679" s="172">
        <f t="shared" si="75"/>
        <v>1</v>
      </c>
      <c r="M679" s="173">
        <v>0</v>
      </c>
      <c r="N679" s="171">
        <v>0</v>
      </c>
      <c r="O679" s="174">
        <f t="shared" si="76"/>
        <v>0</v>
      </c>
      <c r="P679" s="175">
        <f t="shared" si="77"/>
        <v>3</v>
      </c>
      <c r="Q679" s="176">
        <f t="shared" si="78"/>
        <v>2</v>
      </c>
      <c r="R679" s="176" t="str">
        <f t="shared" si="79"/>
        <v/>
      </c>
      <c r="S679" s="177" t="str">
        <f t="shared" si="80"/>
        <v/>
      </c>
      <c r="T679" s="118"/>
    </row>
    <row r="680" spans="1:20" x14ac:dyDescent="0.25">
      <c r="A680" s="19" t="s">
        <v>428</v>
      </c>
      <c r="B680" s="20" t="s">
        <v>279</v>
      </c>
      <c r="C680" s="21" t="s">
        <v>280</v>
      </c>
      <c r="D680" s="167">
        <v>0</v>
      </c>
      <c r="E680" s="168">
        <v>0</v>
      </c>
      <c r="F680" s="168">
        <v>0</v>
      </c>
      <c r="G680" s="168">
        <v>0</v>
      </c>
      <c r="H680" s="169" t="str">
        <f t="shared" si="74"/>
        <v/>
      </c>
      <c r="I680" s="170">
        <v>9536</v>
      </c>
      <c r="J680" s="171">
        <v>8920</v>
      </c>
      <c r="K680" s="171">
        <v>8918</v>
      </c>
      <c r="L680" s="172">
        <f t="shared" si="75"/>
        <v>0.99977578475336326</v>
      </c>
      <c r="M680" s="173">
        <v>0</v>
      </c>
      <c r="N680" s="171">
        <v>610</v>
      </c>
      <c r="O680" s="174">
        <f t="shared" si="76"/>
        <v>6.400839454354669E-2</v>
      </c>
      <c r="P680" s="175">
        <f t="shared" si="77"/>
        <v>9536</v>
      </c>
      <c r="Q680" s="176">
        <f t="shared" si="78"/>
        <v>8920</v>
      </c>
      <c r="R680" s="176">
        <f t="shared" si="79"/>
        <v>610</v>
      </c>
      <c r="S680" s="177">
        <f t="shared" si="80"/>
        <v>6.400839454354669E-2</v>
      </c>
      <c r="T680" s="118"/>
    </row>
    <row r="681" spans="1:20" x14ac:dyDescent="0.25">
      <c r="A681" s="19" t="s">
        <v>428</v>
      </c>
      <c r="B681" s="20" t="s">
        <v>281</v>
      </c>
      <c r="C681" s="21" t="s">
        <v>282</v>
      </c>
      <c r="D681" s="167">
        <v>0</v>
      </c>
      <c r="E681" s="168">
        <v>0</v>
      </c>
      <c r="F681" s="168">
        <v>0</v>
      </c>
      <c r="G681" s="168">
        <v>0</v>
      </c>
      <c r="H681" s="169" t="str">
        <f t="shared" si="74"/>
        <v/>
      </c>
      <c r="I681" s="170">
        <v>9411</v>
      </c>
      <c r="J681" s="171">
        <v>7193</v>
      </c>
      <c r="K681" s="171">
        <v>6665</v>
      </c>
      <c r="L681" s="172">
        <f t="shared" si="75"/>
        <v>0.92659530098707077</v>
      </c>
      <c r="M681" s="173">
        <v>97</v>
      </c>
      <c r="N681" s="171">
        <v>2107</v>
      </c>
      <c r="O681" s="174">
        <f t="shared" si="76"/>
        <v>0.22422049590294774</v>
      </c>
      <c r="P681" s="175">
        <f t="shared" si="77"/>
        <v>9411</v>
      </c>
      <c r="Q681" s="176">
        <f t="shared" si="78"/>
        <v>7290</v>
      </c>
      <c r="R681" s="176">
        <f t="shared" si="79"/>
        <v>2107</v>
      </c>
      <c r="S681" s="177">
        <f t="shared" si="80"/>
        <v>0.22422049590294774</v>
      </c>
      <c r="T681" s="118"/>
    </row>
    <row r="682" spans="1:20" x14ac:dyDescent="0.25">
      <c r="A682" s="19" t="s">
        <v>428</v>
      </c>
      <c r="B682" s="20" t="s">
        <v>281</v>
      </c>
      <c r="C682" s="21" t="s">
        <v>283</v>
      </c>
      <c r="D682" s="167">
        <v>0</v>
      </c>
      <c r="E682" s="168">
        <v>0</v>
      </c>
      <c r="F682" s="168">
        <v>0</v>
      </c>
      <c r="G682" s="168">
        <v>0</v>
      </c>
      <c r="H682" s="169" t="str">
        <f t="shared" si="74"/>
        <v/>
      </c>
      <c r="I682" s="170">
        <v>9381</v>
      </c>
      <c r="J682" s="171">
        <v>6847</v>
      </c>
      <c r="K682" s="171">
        <v>3689</v>
      </c>
      <c r="L682" s="172">
        <f t="shared" si="75"/>
        <v>0.53877610632393746</v>
      </c>
      <c r="M682" s="173">
        <v>272</v>
      </c>
      <c r="N682" s="171">
        <v>2490</v>
      </c>
      <c r="O682" s="174">
        <f t="shared" si="76"/>
        <v>0.25913206369029035</v>
      </c>
      <c r="P682" s="175">
        <f t="shared" si="77"/>
        <v>9381</v>
      </c>
      <c r="Q682" s="176">
        <f t="shared" si="78"/>
        <v>7119</v>
      </c>
      <c r="R682" s="176">
        <f t="shared" si="79"/>
        <v>2490</v>
      </c>
      <c r="S682" s="177">
        <f t="shared" si="80"/>
        <v>0.25913206369029035</v>
      </c>
      <c r="T682" s="118"/>
    </row>
    <row r="683" spans="1:20" ht="30" x14ac:dyDescent="0.25">
      <c r="A683" s="19" t="s">
        <v>428</v>
      </c>
      <c r="B683" s="20" t="s">
        <v>284</v>
      </c>
      <c r="C683" s="21" t="s">
        <v>285</v>
      </c>
      <c r="D683" s="167">
        <v>0</v>
      </c>
      <c r="E683" s="168">
        <v>0</v>
      </c>
      <c r="F683" s="168">
        <v>0</v>
      </c>
      <c r="G683" s="168">
        <v>0</v>
      </c>
      <c r="H683" s="169" t="str">
        <f t="shared" si="74"/>
        <v/>
      </c>
      <c r="I683" s="170">
        <v>3434</v>
      </c>
      <c r="J683" s="171">
        <v>2783</v>
      </c>
      <c r="K683" s="171">
        <v>2339</v>
      </c>
      <c r="L683" s="172">
        <f t="shared" si="75"/>
        <v>0.84045993532159535</v>
      </c>
      <c r="M683" s="173">
        <v>0</v>
      </c>
      <c r="N683" s="171">
        <v>372</v>
      </c>
      <c r="O683" s="174">
        <f t="shared" si="76"/>
        <v>0.11790808240887481</v>
      </c>
      <c r="P683" s="175">
        <f t="shared" si="77"/>
        <v>3434</v>
      </c>
      <c r="Q683" s="176">
        <f t="shared" si="78"/>
        <v>2783</v>
      </c>
      <c r="R683" s="176">
        <f t="shared" si="79"/>
        <v>372</v>
      </c>
      <c r="S683" s="177">
        <f t="shared" si="80"/>
        <v>0.11790808240887481</v>
      </c>
      <c r="T683" s="118"/>
    </row>
    <row r="684" spans="1:20" x14ac:dyDescent="0.25">
      <c r="A684" s="19" t="s">
        <v>428</v>
      </c>
      <c r="B684" s="20" t="s">
        <v>286</v>
      </c>
      <c r="C684" s="21" t="s">
        <v>287</v>
      </c>
      <c r="D684" s="167">
        <v>1</v>
      </c>
      <c r="E684" s="168">
        <v>1</v>
      </c>
      <c r="F684" s="168">
        <v>1</v>
      </c>
      <c r="G684" s="168">
        <v>0</v>
      </c>
      <c r="H684" s="169">
        <f t="shared" si="74"/>
        <v>0</v>
      </c>
      <c r="I684" s="170">
        <v>68</v>
      </c>
      <c r="J684" s="171">
        <v>68</v>
      </c>
      <c r="K684" s="171">
        <v>67</v>
      </c>
      <c r="L684" s="172">
        <f t="shared" si="75"/>
        <v>0.98529411764705888</v>
      </c>
      <c r="M684" s="173">
        <v>0</v>
      </c>
      <c r="N684" s="171">
        <v>0</v>
      </c>
      <c r="O684" s="174">
        <f t="shared" si="76"/>
        <v>0</v>
      </c>
      <c r="P684" s="175">
        <f t="shared" si="77"/>
        <v>69</v>
      </c>
      <c r="Q684" s="176">
        <f t="shared" si="78"/>
        <v>69</v>
      </c>
      <c r="R684" s="176" t="str">
        <f t="shared" si="79"/>
        <v/>
      </c>
      <c r="S684" s="177" t="str">
        <f t="shared" si="80"/>
        <v/>
      </c>
      <c r="T684" s="118"/>
    </row>
    <row r="685" spans="1:20" x14ac:dyDescent="0.25">
      <c r="A685" s="19" t="s">
        <v>428</v>
      </c>
      <c r="B685" s="20" t="s">
        <v>288</v>
      </c>
      <c r="C685" s="21" t="s">
        <v>289</v>
      </c>
      <c r="D685" s="167">
        <v>0</v>
      </c>
      <c r="E685" s="168">
        <v>0</v>
      </c>
      <c r="F685" s="168">
        <v>0</v>
      </c>
      <c r="G685" s="168">
        <v>0</v>
      </c>
      <c r="H685" s="169" t="str">
        <f t="shared" si="74"/>
        <v/>
      </c>
      <c r="I685" s="170">
        <v>24</v>
      </c>
      <c r="J685" s="171">
        <v>19</v>
      </c>
      <c r="K685" s="171">
        <v>19</v>
      </c>
      <c r="L685" s="172">
        <f t="shared" si="75"/>
        <v>1</v>
      </c>
      <c r="M685" s="173">
        <v>0</v>
      </c>
      <c r="N685" s="171">
        <v>5</v>
      </c>
      <c r="O685" s="174">
        <f t="shared" si="76"/>
        <v>0.20833333333333334</v>
      </c>
      <c r="P685" s="175">
        <f t="shared" si="77"/>
        <v>24</v>
      </c>
      <c r="Q685" s="176">
        <f t="shared" si="78"/>
        <v>19</v>
      </c>
      <c r="R685" s="176">
        <f t="shared" si="79"/>
        <v>5</v>
      </c>
      <c r="S685" s="177">
        <f t="shared" si="80"/>
        <v>0.20833333333333334</v>
      </c>
      <c r="T685" s="118"/>
    </row>
    <row r="686" spans="1:20" x14ac:dyDescent="0.25">
      <c r="A686" s="19" t="s">
        <v>428</v>
      </c>
      <c r="B686" s="20" t="s">
        <v>290</v>
      </c>
      <c r="C686" s="21" t="s">
        <v>291</v>
      </c>
      <c r="D686" s="167">
        <v>0</v>
      </c>
      <c r="E686" s="168">
        <v>0</v>
      </c>
      <c r="F686" s="168">
        <v>0</v>
      </c>
      <c r="G686" s="168">
        <v>0</v>
      </c>
      <c r="H686" s="169" t="str">
        <f t="shared" si="74"/>
        <v/>
      </c>
      <c r="I686" s="170">
        <v>63</v>
      </c>
      <c r="J686" s="171">
        <v>59</v>
      </c>
      <c r="K686" s="171">
        <v>59</v>
      </c>
      <c r="L686" s="172">
        <f t="shared" si="75"/>
        <v>1</v>
      </c>
      <c r="M686" s="173">
        <v>2</v>
      </c>
      <c r="N686" s="171">
        <v>2</v>
      </c>
      <c r="O686" s="174">
        <f t="shared" si="76"/>
        <v>3.1746031746031744E-2</v>
      </c>
      <c r="P686" s="175">
        <f t="shared" si="77"/>
        <v>63</v>
      </c>
      <c r="Q686" s="176">
        <f t="shared" si="78"/>
        <v>61</v>
      </c>
      <c r="R686" s="176">
        <f t="shared" si="79"/>
        <v>2</v>
      </c>
      <c r="S686" s="177">
        <f t="shared" si="80"/>
        <v>3.1746031746031744E-2</v>
      </c>
      <c r="T686" s="118"/>
    </row>
    <row r="687" spans="1:20" x14ac:dyDescent="0.25">
      <c r="A687" s="19" t="s">
        <v>428</v>
      </c>
      <c r="B687" s="20" t="s">
        <v>292</v>
      </c>
      <c r="C687" s="21" t="s">
        <v>293</v>
      </c>
      <c r="D687" s="167">
        <v>0</v>
      </c>
      <c r="E687" s="168">
        <v>0</v>
      </c>
      <c r="F687" s="168">
        <v>0</v>
      </c>
      <c r="G687" s="168">
        <v>0</v>
      </c>
      <c r="H687" s="169" t="str">
        <f t="shared" si="74"/>
        <v/>
      </c>
      <c r="I687" s="170">
        <v>25512</v>
      </c>
      <c r="J687" s="171">
        <v>22618</v>
      </c>
      <c r="K687" s="171">
        <v>22616</v>
      </c>
      <c r="L687" s="172">
        <f t="shared" si="75"/>
        <v>0.99991157485188786</v>
      </c>
      <c r="M687" s="173">
        <v>0</v>
      </c>
      <c r="N687" s="171">
        <v>2849</v>
      </c>
      <c r="O687" s="174">
        <f t="shared" si="76"/>
        <v>0.11187026347822672</v>
      </c>
      <c r="P687" s="175">
        <f t="shared" si="77"/>
        <v>25512</v>
      </c>
      <c r="Q687" s="176">
        <f t="shared" si="78"/>
        <v>22618</v>
      </c>
      <c r="R687" s="176">
        <f t="shared" si="79"/>
        <v>2849</v>
      </c>
      <c r="S687" s="177">
        <f t="shared" si="80"/>
        <v>0.11187026347822672</v>
      </c>
      <c r="T687" s="118"/>
    </row>
    <row r="688" spans="1:20" x14ac:dyDescent="0.25">
      <c r="A688" s="19" t="s">
        <v>428</v>
      </c>
      <c r="B688" s="20" t="s">
        <v>296</v>
      </c>
      <c r="C688" s="21" t="s">
        <v>297</v>
      </c>
      <c r="D688" s="167">
        <v>0</v>
      </c>
      <c r="E688" s="168">
        <v>0</v>
      </c>
      <c r="F688" s="168">
        <v>0</v>
      </c>
      <c r="G688" s="168">
        <v>0</v>
      </c>
      <c r="H688" s="169" t="str">
        <f t="shared" si="74"/>
        <v/>
      </c>
      <c r="I688" s="170">
        <v>6</v>
      </c>
      <c r="J688" s="171">
        <v>5</v>
      </c>
      <c r="K688" s="171">
        <v>5</v>
      </c>
      <c r="L688" s="172">
        <f t="shared" si="75"/>
        <v>1</v>
      </c>
      <c r="M688" s="173">
        <v>1</v>
      </c>
      <c r="N688" s="171">
        <v>0</v>
      </c>
      <c r="O688" s="174">
        <f t="shared" si="76"/>
        <v>0</v>
      </c>
      <c r="P688" s="175">
        <f t="shared" si="77"/>
        <v>6</v>
      </c>
      <c r="Q688" s="176">
        <f t="shared" si="78"/>
        <v>6</v>
      </c>
      <c r="R688" s="176" t="str">
        <f t="shared" si="79"/>
        <v/>
      </c>
      <c r="S688" s="177" t="str">
        <f t="shared" si="80"/>
        <v/>
      </c>
      <c r="T688" s="118"/>
    </row>
    <row r="689" spans="1:20" x14ac:dyDescent="0.25">
      <c r="A689" s="19" t="s">
        <v>428</v>
      </c>
      <c r="B689" s="20" t="s">
        <v>298</v>
      </c>
      <c r="C689" s="21" t="s">
        <v>299</v>
      </c>
      <c r="D689" s="167">
        <v>4</v>
      </c>
      <c r="E689" s="168">
        <v>4</v>
      </c>
      <c r="F689" s="168">
        <v>3</v>
      </c>
      <c r="G689" s="168">
        <v>0</v>
      </c>
      <c r="H689" s="169">
        <f t="shared" si="74"/>
        <v>0</v>
      </c>
      <c r="I689" s="170">
        <v>19531</v>
      </c>
      <c r="J689" s="171">
        <v>17143</v>
      </c>
      <c r="K689" s="171">
        <v>17055</v>
      </c>
      <c r="L689" s="172">
        <f t="shared" si="75"/>
        <v>0.99486670944408795</v>
      </c>
      <c r="M689" s="173">
        <v>196</v>
      </c>
      <c r="N689" s="171">
        <v>2112</v>
      </c>
      <c r="O689" s="174">
        <f t="shared" si="76"/>
        <v>0.10858053570510513</v>
      </c>
      <c r="P689" s="175">
        <f t="shared" si="77"/>
        <v>19535</v>
      </c>
      <c r="Q689" s="176">
        <f t="shared" si="78"/>
        <v>17343</v>
      </c>
      <c r="R689" s="176">
        <f t="shared" si="79"/>
        <v>2112</v>
      </c>
      <c r="S689" s="177">
        <f t="shared" si="80"/>
        <v>0.10855821125674633</v>
      </c>
      <c r="T689" s="118"/>
    </row>
    <row r="690" spans="1:20" ht="30" x14ac:dyDescent="0.25">
      <c r="A690" s="19" t="s">
        <v>428</v>
      </c>
      <c r="B690" s="20" t="s">
        <v>302</v>
      </c>
      <c r="C690" s="21" t="s">
        <v>305</v>
      </c>
      <c r="D690" s="167">
        <v>0</v>
      </c>
      <c r="E690" s="168">
        <v>0</v>
      </c>
      <c r="F690" s="168">
        <v>0</v>
      </c>
      <c r="G690" s="168">
        <v>0</v>
      </c>
      <c r="H690" s="169" t="str">
        <f t="shared" si="74"/>
        <v/>
      </c>
      <c r="I690" s="170">
        <v>24676</v>
      </c>
      <c r="J690" s="171">
        <v>20025</v>
      </c>
      <c r="K690" s="171">
        <v>993</v>
      </c>
      <c r="L690" s="172">
        <f t="shared" si="75"/>
        <v>4.9588014981273409E-2</v>
      </c>
      <c r="M690" s="173">
        <v>3579</v>
      </c>
      <c r="N690" s="171">
        <v>987</v>
      </c>
      <c r="O690" s="174">
        <f t="shared" si="76"/>
        <v>4.0136635354397952E-2</v>
      </c>
      <c r="P690" s="175">
        <f t="shared" si="77"/>
        <v>24676</v>
      </c>
      <c r="Q690" s="176">
        <f t="shared" si="78"/>
        <v>23604</v>
      </c>
      <c r="R690" s="176">
        <f t="shared" si="79"/>
        <v>987</v>
      </c>
      <c r="S690" s="177">
        <f t="shared" si="80"/>
        <v>4.0136635354397952E-2</v>
      </c>
      <c r="T690" s="118"/>
    </row>
    <row r="691" spans="1:20" ht="30" x14ac:dyDescent="0.25">
      <c r="A691" s="19" t="s">
        <v>428</v>
      </c>
      <c r="B691" s="20" t="s">
        <v>302</v>
      </c>
      <c r="C691" s="21" t="s">
        <v>308</v>
      </c>
      <c r="D691" s="167">
        <v>0</v>
      </c>
      <c r="E691" s="168">
        <v>0</v>
      </c>
      <c r="F691" s="168">
        <v>0</v>
      </c>
      <c r="G691" s="168">
        <v>0</v>
      </c>
      <c r="H691" s="169" t="str">
        <f t="shared" si="74"/>
        <v/>
      </c>
      <c r="I691" s="170">
        <v>14</v>
      </c>
      <c r="J691" s="171">
        <v>11</v>
      </c>
      <c r="K691" s="171">
        <v>11</v>
      </c>
      <c r="L691" s="172">
        <f t="shared" si="75"/>
        <v>1</v>
      </c>
      <c r="M691" s="173">
        <v>3</v>
      </c>
      <c r="N691" s="171">
        <v>0</v>
      </c>
      <c r="O691" s="174">
        <f t="shared" si="76"/>
        <v>0</v>
      </c>
      <c r="P691" s="175">
        <f t="shared" si="77"/>
        <v>14</v>
      </c>
      <c r="Q691" s="176">
        <f t="shared" si="78"/>
        <v>14</v>
      </c>
      <c r="R691" s="176" t="str">
        <f t="shared" si="79"/>
        <v/>
      </c>
      <c r="S691" s="177" t="str">
        <f t="shared" si="80"/>
        <v/>
      </c>
      <c r="T691" s="118"/>
    </row>
    <row r="692" spans="1:20" x14ac:dyDescent="0.25">
      <c r="A692" s="19" t="s">
        <v>428</v>
      </c>
      <c r="B692" s="20" t="s">
        <v>310</v>
      </c>
      <c r="C692" s="21" t="s">
        <v>311</v>
      </c>
      <c r="D692" s="167">
        <v>0</v>
      </c>
      <c r="E692" s="168">
        <v>0</v>
      </c>
      <c r="F692" s="168">
        <v>0</v>
      </c>
      <c r="G692" s="168">
        <v>0</v>
      </c>
      <c r="H692" s="169" t="str">
        <f t="shared" si="74"/>
        <v/>
      </c>
      <c r="I692" s="170">
        <v>357</v>
      </c>
      <c r="J692" s="171">
        <v>279</v>
      </c>
      <c r="K692" s="171">
        <v>202</v>
      </c>
      <c r="L692" s="172">
        <f t="shared" si="75"/>
        <v>0.72401433691756267</v>
      </c>
      <c r="M692" s="173">
        <v>19</v>
      </c>
      <c r="N692" s="171">
        <v>38</v>
      </c>
      <c r="O692" s="174">
        <f t="shared" si="76"/>
        <v>0.1130952380952381</v>
      </c>
      <c r="P692" s="175">
        <f t="shared" si="77"/>
        <v>357</v>
      </c>
      <c r="Q692" s="176">
        <f t="shared" si="78"/>
        <v>298</v>
      </c>
      <c r="R692" s="176">
        <f t="shared" si="79"/>
        <v>38</v>
      </c>
      <c r="S692" s="177">
        <f t="shared" si="80"/>
        <v>0.1130952380952381</v>
      </c>
      <c r="T692" s="118"/>
    </row>
    <row r="693" spans="1:20" x14ac:dyDescent="0.25">
      <c r="A693" s="19" t="s">
        <v>428</v>
      </c>
      <c r="B693" s="20" t="s">
        <v>316</v>
      </c>
      <c r="C693" s="21" t="s">
        <v>317</v>
      </c>
      <c r="D693" s="167">
        <v>0</v>
      </c>
      <c r="E693" s="168">
        <v>0</v>
      </c>
      <c r="F693" s="168">
        <v>0</v>
      </c>
      <c r="G693" s="168">
        <v>0</v>
      </c>
      <c r="H693" s="169" t="str">
        <f t="shared" si="74"/>
        <v/>
      </c>
      <c r="I693" s="170">
        <v>1</v>
      </c>
      <c r="J693" s="171">
        <v>1</v>
      </c>
      <c r="K693" s="171">
        <v>1</v>
      </c>
      <c r="L693" s="172">
        <f t="shared" si="75"/>
        <v>1</v>
      </c>
      <c r="M693" s="173">
        <v>153</v>
      </c>
      <c r="N693" s="171">
        <v>0</v>
      </c>
      <c r="O693" s="174">
        <f t="shared" si="76"/>
        <v>0</v>
      </c>
      <c r="P693" s="175">
        <f t="shared" si="77"/>
        <v>1</v>
      </c>
      <c r="Q693" s="176">
        <f t="shared" si="78"/>
        <v>154</v>
      </c>
      <c r="R693" s="176" t="str">
        <f t="shared" si="79"/>
        <v/>
      </c>
      <c r="S693" s="177" t="str">
        <f t="shared" si="80"/>
        <v/>
      </c>
      <c r="T693" s="118"/>
    </row>
    <row r="694" spans="1:20" x14ac:dyDescent="0.25">
      <c r="A694" s="19" t="s">
        <v>428</v>
      </c>
      <c r="B694" s="20" t="s">
        <v>316</v>
      </c>
      <c r="C694" s="21" t="s">
        <v>318</v>
      </c>
      <c r="D694" s="167">
        <v>6</v>
      </c>
      <c r="E694" s="168">
        <v>6</v>
      </c>
      <c r="F694" s="168">
        <v>6</v>
      </c>
      <c r="G694" s="168">
        <v>0</v>
      </c>
      <c r="H694" s="169">
        <f t="shared" si="74"/>
        <v>0</v>
      </c>
      <c r="I694" s="170">
        <v>50920</v>
      </c>
      <c r="J694" s="171">
        <v>46638</v>
      </c>
      <c r="K694" s="171">
        <v>46598</v>
      </c>
      <c r="L694" s="172">
        <f t="shared" si="75"/>
        <v>0.99914233028860588</v>
      </c>
      <c r="M694" s="173">
        <v>0</v>
      </c>
      <c r="N694" s="171">
        <v>4049</v>
      </c>
      <c r="O694" s="174">
        <f t="shared" si="76"/>
        <v>7.9882415609525123E-2</v>
      </c>
      <c r="P694" s="175">
        <f t="shared" si="77"/>
        <v>50926</v>
      </c>
      <c r="Q694" s="176">
        <f t="shared" si="78"/>
        <v>46644</v>
      </c>
      <c r="R694" s="176">
        <f t="shared" si="79"/>
        <v>4049</v>
      </c>
      <c r="S694" s="177">
        <f t="shared" si="80"/>
        <v>7.9872960763813547E-2</v>
      </c>
      <c r="T694" s="118"/>
    </row>
    <row r="695" spans="1:20" x14ac:dyDescent="0.25">
      <c r="A695" s="19" t="s">
        <v>428</v>
      </c>
      <c r="B695" s="20" t="s">
        <v>319</v>
      </c>
      <c r="C695" s="21" t="s">
        <v>320</v>
      </c>
      <c r="D695" s="167">
        <v>0</v>
      </c>
      <c r="E695" s="168">
        <v>0</v>
      </c>
      <c r="F695" s="168">
        <v>0</v>
      </c>
      <c r="G695" s="168">
        <v>0</v>
      </c>
      <c r="H695" s="169" t="str">
        <f t="shared" si="74"/>
        <v/>
      </c>
      <c r="I695" s="170">
        <v>1596</v>
      </c>
      <c r="J695" s="171">
        <v>1182</v>
      </c>
      <c r="K695" s="171">
        <v>696</v>
      </c>
      <c r="L695" s="172">
        <f t="shared" si="75"/>
        <v>0.58883248730964466</v>
      </c>
      <c r="M695" s="173">
        <v>1</v>
      </c>
      <c r="N695" s="171">
        <v>410</v>
      </c>
      <c r="O695" s="174">
        <f t="shared" si="76"/>
        <v>0.25737602008788452</v>
      </c>
      <c r="P695" s="175">
        <f t="shared" si="77"/>
        <v>1596</v>
      </c>
      <c r="Q695" s="176">
        <f t="shared" si="78"/>
        <v>1183</v>
      </c>
      <c r="R695" s="176">
        <f t="shared" si="79"/>
        <v>410</v>
      </c>
      <c r="S695" s="177">
        <f t="shared" si="80"/>
        <v>0.25737602008788452</v>
      </c>
      <c r="T695" s="118"/>
    </row>
    <row r="696" spans="1:20" x14ac:dyDescent="0.25">
      <c r="A696" s="19" t="s">
        <v>428</v>
      </c>
      <c r="B696" s="20" t="s">
        <v>321</v>
      </c>
      <c r="C696" s="21" t="s">
        <v>322</v>
      </c>
      <c r="D696" s="167">
        <v>4</v>
      </c>
      <c r="E696" s="168">
        <v>4</v>
      </c>
      <c r="F696" s="168">
        <v>0</v>
      </c>
      <c r="G696" s="168">
        <v>0</v>
      </c>
      <c r="H696" s="169">
        <f t="shared" si="74"/>
        <v>0</v>
      </c>
      <c r="I696" s="170">
        <v>2890</v>
      </c>
      <c r="J696" s="171">
        <v>2678</v>
      </c>
      <c r="K696" s="171">
        <v>559</v>
      </c>
      <c r="L696" s="172">
        <f t="shared" si="75"/>
        <v>0.20873786407766989</v>
      </c>
      <c r="M696" s="173">
        <v>32</v>
      </c>
      <c r="N696" s="171">
        <v>163</v>
      </c>
      <c r="O696" s="174">
        <f t="shared" si="76"/>
        <v>5.6735120083536372E-2</v>
      </c>
      <c r="P696" s="175">
        <f t="shared" si="77"/>
        <v>2894</v>
      </c>
      <c r="Q696" s="176">
        <f t="shared" si="78"/>
        <v>2714</v>
      </c>
      <c r="R696" s="176">
        <f t="shared" si="79"/>
        <v>163</v>
      </c>
      <c r="S696" s="177">
        <f t="shared" si="80"/>
        <v>5.6656239137990963E-2</v>
      </c>
      <c r="T696" s="118"/>
    </row>
    <row r="697" spans="1:20" x14ac:dyDescent="0.25">
      <c r="A697" s="19" t="s">
        <v>428</v>
      </c>
      <c r="B697" s="20" t="s">
        <v>325</v>
      </c>
      <c r="C697" s="21" t="s">
        <v>325</v>
      </c>
      <c r="D697" s="167">
        <v>7</v>
      </c>
      <c r="E697" s="168">
        <v>5</v>
      </c>
      <c r="F697" s="168">
        <v>4</v>
      </c>
      <c r="G697" s="168">
        <v>1</v>
      </c>
      <c r="H697" s="169">
        <f t="shared" si="74"/>
        <v>0.16666666666666666</v>
      </c>
      <c r="I697" s="170">
        <v>5471</v>
      </c>
      <c r="J697" s="171">
        <v>4986</v>
      </c>
      <c r="K697" s="171">
        <v>3702</v>
      </c>
      <c r="L697" s="172">
        <f t="shared" si="75"/>
        <v>0.74247894103489775</v>
      </c>
      <c r="M697" s="173">
        <v>4</v>
      </c>
      <c r="N697" s="171">
        <v>436</v>
      </c>
      <c r="O697" s="174">
        <f t="shared" si="76"/>
        <v>8.0353851824548475E-2</v>
      </c>
      <c r="P697" s="175">
        <f t="shared" si="77"/>
        <v>5478</v>
      </c>
      <c r="Q697" s="176">
        <f t="shared" si="78"/>
        <v>4995</v>
      </c>
      <c r="R697" s="176">
        <f t="shared" si="79"/>
        <v>437</v>
      </c>
      <c r="S697" s="177">
        <f t="shared" si="80"/>
        <v>8.0449189985272465E-2</v>
      </c>
      <c r="T697" s="118"/>
    </row>
    <row r="698" spans="1:20" x14ac:dyDescent="0.25">
      <c r="A698" s="19" t="s">
        <v>428</v>
      </c>
      <c r="B698" s="20" t="s">
        <v>326</v>
      </c>
      <c r="C698" s="21" t="s">
        <v>327</v>
      </c>
      <c r="D698" s="167">
        <v>0</v>
      </c>
      <c r="E698" s="168">
        <v>0</v>
      </c>
      <c r="F698" s="168">
        <v>0</v>
      </c>
      <c r="G698" s="168">
        <v>0</v>
      </c>
      <c r="H698" s="169" t="str">
        <f t="shared" si="74"/>
        <v/>
      </c>
      <c r="I698" s="170">
        <v>1</v>
      </c>
      <c r="J698" s="171">
        <v>1</v>
      </c>
      <c r="K698" s="171">
        <v>1</v>
      </c>
      <c r="L698" s="172">
        <f t="shared" si="75"/>
        <v>1</v>
      </c>
      <c r="M698" s="173">
        <v>0</v>
      </c>
      <c r="N698" s="171">
        <v>0</v>
      </c>
      <c r="O698" s="174">
        <f t="shared" si="76"/>
        <v>0</v>
      </c>
      <c r="P698" s="175">
        <f t="shared" si="77"/>
        <v>1</v>
      </c>
      <c r="Q698" s="176">
        <f t="shared" si="78"/>
        <v>1</v>
      </c>
      <c r="R698" s="176" t="str">
        <f t="shared" si="79"/>
        <v/>
      </c>
      <c r="S698" s="177" t="str">
        <f t="shared" si="80"/>
        <v/>
      </c>
      <c r="T698" s="118"/>
    </row>
    <row r="699" spans="1:20" x14ac:dyDescent="0.25">
      <c r="A699" s="19" t="s">
        <v>428</v>
      </c>
      <c r="B699" s="20" t="s">
        <v>328</v>
      </c>
      <c r="C699" s="21" t="s">
        <v>329</v>
      </c>
      <c r="D699" s="167">
        <v>0</v>
      </c>
      <c r="E699" s="168">
        <v>0</v>
      </c>
      <c r="F699" s="168">
        <v>0</v>
      </c>
      <c r="G699" s="168">
        <v>0</v>
      </c>
      <c r="H699" s="169" t="str">
        <f t="shared" si="74"/>
        <v/>
      </c>
      <c r="I699" s="170">
        <v>6</v>
      </c>
      <c r="J699" s="171">
        <v>0</v>
      </c>
      <c r="K699" s="171">
        <v>0</v>
      </c>
      <c r="L699" s="172" t="str">
        <f t="shared" si="75"/>
        <v/>
      </c>
      <c r="M699" s="173">
        <v>1</v>
      </c>
      <c r="N699" s="171">
        <v>5</v>
      </c>
      <c r="O699" s="174">
        <f t="shared" si="76"/>
        <v>0.83333333333333337</v>
      </c>
      <c r="P699" s="175">
        <f t="shared" si="77"/>
        <v>6</v>
      </c>
      <c r="Q699" s="176">
        <f t="shared" si="78"/>
        <v>1</v>
      </c>
      <c r="R699" s="176">
        <f t="shared" si="79"/>
        <v>5</v>
      </c>
      <c r="S699" s="177">
        <f t="shared" si="80"/>
        <v>0.83333333333333337</v>
      </c>
      <c r="T699" s="118"/>
    </row>
    <row r="700" spans="1:20" x14ac:dyDescent="0.25">
      <c r="A700" s="19" t="s">
        <v>428</v>
      </c>
      <c r="B700" s="20" t="s">
        <v>330</v>
      </c>
      <c r="C700" s="21" t="s">
        <v>331</v>
      </c>
      <c r="D700" s="167">
        <v>0</v>
      </c>
      <c r="E700" s="168">
        <v>0</v>
      </c>
      <c r="F700" s="168">
        <v>0</v>
      </c>
      <c r="G700" s="168">
        <v>0</v>
      </c>
      <c r="H700" s="169" t="str">
        <f t="shared" si="74"/>
        <v/>
      </c>
      <c r="I700" s="170">
        <v>10259</v>
      </c>
      <c r="J700" s="171">
        <v>9870</v>
      </c>
      <c r="K700" s="171">
        <v>9837</v>
      </c>
      <c r="L700" s="172">
        <f t="shared" si="75"/>
        <v>0.99665653495440731</v>
      </c>
      <c r="M700" s="173">
        <v>6</v>
      </c>
      <c r="N700" s="171">
        <v>376</v>
      </c>
      <c r="O700" s="174">
        <f t="shared" si="76"/>
        <v>3.6675770581349978E-2</v>
      </c>
      <c r="P700" s="175">
        <f t="shared" si="77"/>
        <v>10259</v>
      </c>
      <c r="Q700" s="176">
        <f t="shared" si="78"/>
        <v>9876</v>
      </c>
      <c r="R700" s="176">
        <f t="shared" si="79"/>
        <v>376</v>
      </c>
      <c r="S700" s="177">
        <f t="shared" si="80"/>
        <v>3.6675770581349978E-2</v>
      </c>
      <c r="T700" s="118"/>
    </row>
    <row r="701" spans="1:20" x14ac:dyDescent="0.25">
      <c r="A701" s="19" t="s">
        <v>428</v>
      </c>
      <c r="B701" s="20" t="s">
        <v>330</v>
      </c>
      <c r="C701" s="21" t="s">
        <v>333</v>
      </c>
      <c r="D701" s="167">
        <v>0</v>
      </c>
      <c r="E701" s="168">
        <v>0</v>
      </c>
      <c r="F701" s="168">
        <v>0</v>
      </c>
      <c r="G701" s="168">
        <v>0</v>
      </c>
      <c r="H701" s="169" t="str">
        <f t="shared" si="74"/>
        <v/>
      </c>
      <c r="I701" s="170">
        <v>14458</v>
      </c>
      <c r="J701" s="171">
        <v>13949</v>
      </c>
      <c r="K701" s="171">
        <v>13923</v>
      </c>
      <c r="L701" s="172">
        <f t="shared" si="75"/>
        <v>0.99813606710158431</v>
      </c>
      <c r="M701" s="173">
        <v>5</v>
      </c>
      <c r="N701" s="171">
        <v>477</v>
      </c>
      <c r="O701" s="174">
        <f t="shared" si="76"/>
        <v>3.305384242256254E-2</v>
      </c>
      <c r="P701" s="175">
        <f t="shared" si="77"/>
        <v>14458</v>
      </c>
      <c r="Q701" s="176">
        <f t="shared" si="78"/>
        <v>13954</v>
      </c>
      <c r="R701" s="176">
        <f t="shared" si="79"/>
        <v>477</v>
      </c>
      <c r="S701" s="177">
        <f t="shared" si="80"/>
        <v>3.305384242256254E-2</v>
      </c>
      <c r="T701" s="118"/>
    </row>
    <row r="702" spans="1:20" x14ac:dyDescent="0.25">
      <c r="A702" s="19" t="s">
        <v>428</v>
      </c>
      <c r="B702" s="20" t="s">
        <v>334</v>
      </c>
      <c r="C702" s="21" t="s">
        <v>335</v>
      </c>
      <c r="D702" s="167">
        <v>0</v>
      </c>
      <c r="E702" s="168">
        <v>0</v>
      </c>
      <c r="F702" s="168">
        <v>0</v>
      </c>
      <c r="G702" s="168">
        <v>0</v>
      </c>
      <c r="H702" s="169" t="str">
        <f t="shared" si="74"/>
        <v/>
      </c>
      <c r="I702" s="170">
        <v>701</v>
      </c>
      <c r="J702" s="171">
        <v>632</v>
      </c>
      <c r="K702" s="171">
        <v>82</v>
      </c>
      <c r="L702" s="172">
        <f t="shared" si="75"/>
        <v>0.12974683544303797</v>
      </c>
      <c r="M702" s="173">
        <v>1</v>
      </c>
      <c r="N702" s="171">
        <v>64</v>
      </c>
      <c r="O702" s="174">
        <f t="shared" si="76"/>
        <v>9.1822094691535155E-2</v>
      </c>
      <c r="P702" s="175">
        <f t="shared" si="77"/>
        <v>701</v>
      </c>
      <c r="Q702" s="176">
        <f t="shared" si="78"/>
        <v>633</v>
      </c>
      <c r="R702" s="176">
        <f t="shared" si="79"/>
        <v>64</v>
      </c>
      <c r="S702" s="177">
        <f t="shared" si="80"/>
        <v>9.1822094691535155E-2</v>
      </c>
      <c r="T702" s="118"/>
    </row>
    <row r="703" spans="1:20" x14ac:dyDescent="0.25">
      <c r="A703" s="19" t="s">
        <v>428</v>
      </c>
      <c r="B703" s="20" t="s">
        <v>336</v>
      </c>
      <c r="C703" s="21" t="s">
        <v>338</v>
      </c>
      <c r="D703" s="167">
        <v>0</v>
      </c>
      <c r="E703" s="168">
        <v>0</v>
      </c>
      <c r="F703" s="168">
        <v>0</v>
      </c>
      <c r="G703" s="168">
        <v>0</v>
      </c>
      <c r="H703" s="169" t="str">
        <f t="shared" si="74"/>
        <v/>
      </c>
      <c r="I703" s="170">
        <v>6</v>
      </c>
      <c r="J703" s="171">
        <v>0</v>
      </c>
      <c r="K703" s="171">
        <v>0</v>
      </c>
      <c r="L703" s="172" t="str">
        <f t="shared" si="75"/>
        <v/>
      </c>
      <c r="M703" s="173">
        <v>6</v>
      </c>
      <c r="N703" s="171">
        <v>0</v>
      </c>
      <c r="O703" s="174">
        <f t="shared" si="76"/>
        <v>0</v>
      </c>
      <c r="P703" s="175">
        <f t="shared" si="77"/>
        <v>6</v>
      </c>
      <c r="Q703" s="176">
        <f t="shared" si="78"/>
        <v>6</v>
      </c>
      <c r="R703" s="176" t="str">
        <f t="shared" si="79"/>
        <v/>
      </c>
      <c r="S703" s="177" t="str">
        <f t="shared" si="80"/>
        <v/>
      </c>
      <c r="T703" s="118"/>
    </row>
    <row r="704" spans="1:20" x14ac:dyDescent="0.25">
      <c r="A704" s="19" t="s">
        <v>428</v>
      </c>
      <c r="B704" s="20" t="s">
        <v>340</v>
      </c>
      <c r="C704" s="21" t="s">
        <v>341</v>
      </c>
      <c r="D704" s="167">
        <v>0</v>
      </c>
      <c r="E704" s="168">
        <v>0</v>
      </c>
      <c r="F704" s="168">
        <v>0</v>
      </c>
      <c r="G704" s="168">
        <v>0</v>
      </c>
      <c r="H704" s="169" t="str">
        <f t="shared" si="74"/>
        <v/>
      </c>
      <c r="I704" s="170">
        <v>4454</v>
      </c>
      <c r="J704" s="171">
        <v>3832</v>
      </c>
      <c r="K704" s="171">
        <v>3825</v>
      </c>
      <c r="L704" s="172">
        <f t="shared" si="75"/>
        <v>0.99817327766179542</v>
      </c>
      <c r="M704" s="173">
        <v>1</v>
      </c>
      <c r="N704" s="171">
        <v>602</v>
      </c>
      <c r="O704" s="174">
        <f t="shared" si="76"/>
        <v>0.13573844419391207</v>
      </c>
      <c r="P704" s="175">
        <f t="shared" si="77"/>
        <v>4454</v>
      </c>
      <c r="Q704" s="176">
        <f t="shared" si="78"/>
        <v>3833</v>
      </c>
      <c r="R704" s="176">
        <f t="shared" si="79"/>
        <v>602</v>
      </c>
      <c r="S704" s="177">
        <f t="shared" si="80"/>
        <v>0.13573844419391207</v>
      </c>
      <c r="T704" s="118"/>
    </row>
    <row r="705" spans="1:20" x14ac:dyDescent="0.25">
      <c r="A705" s="19" t="s">
        <v>428</v>
      </c>
      <c r="B705" s="20" t="s">
        <v>346</v>
      </c>
      <c r="C705" s="21" t="s">
        <v>347</v>
      </c>
      <c r="D705" s="167">
        <v>0</v>
      </c>
      <c r="E705" s="168">
        <v>0</v>
      </c>
      <c r="F705" s="168">
        <v>0</v>
      </c>
      <c r="G705" s="168">
        <v>0</v>
      </c>
      <c r="H705" s="169" t="str">
        <f t="shared" si="74"/>
        <v/>
      </c>
      <c r="I705" s="170">
        <v>11</v>
      </c>
      <c r="J705" s="171">
        <v>10</v>
      </c>
      <c r="K705" s="171">
        <v>10</v>
      </c>
      <c r="L705" s="172">
        <f t="shared" si="75"/>
        <v>1</v>
      </c>
      <c r="M705" s="173">
        <v>0</v>
      </c>
      <c r="N705" s="171">
        <v>1</v>
      </c>
      <c r="O705" s="174">
        <f t="shared" si="76"/>
        <v>9.0909090909090912E-2</v>
      </c>
      <c r="P705" s="175">
        <f t="shared" si="77"/>
        <v>11</v>
      </c>
      <c r="Q705" s="176">
        <f t="shared" si="78"/>
        <v>10</v>
      </c>
      <c r="R705" s="176">
        <f t="shared" si="79"/>
        <v>1</v>
      </c>
      <c r="S705" s="177">
        <f t="shared" si="80"/>
        <v>9.0909090909090912E-2</v>
      </c>
      <c r="T705" s="118"/>
    </row>
    <row r="706" spans="1:20" x14ac:dyDescent="0.25">
      <c r="A706" s="19" t="s">
        <v>428</v>
      </c>
      <c r="B706" s="20" t="s">
        <v>352</v>
      </c>
      <c r="C706" s="21" t="s">
        <v>353</v>
      </c>
      <c r="D706" s="167">
        <v>0</v>
      </c>
      <c r="E706" s="168">
        <v>0</v>
      </c>
      <c r="F706" s="168">
        <v>0</v>
      </c>
      <c r="G706" s="168">
        <v>0</v>
      </c>
      <c r="H706" s="169" t="str">
        <f t="shared" ref="H706:H769" si="81">IF((E706+G706)&lt;&gt;0,G706/(E706+G706),"")</f>
        <v/>
      </c>
      <c r="I706" s="170">
        <v>467</v>
      </c>
      <c r="J706" s="171">
        <v>428</v>
      </c>
      <c r="K706" s="171">
        <v>309</v>
      </c>
      <c r="L706" s="172">
        <f t="shared" ref="L706:L769" si="82">IF(J706&lt;&gt;0,K706/J706,"")</f>
        <v>0.7219626168224299</v>
      </c>
      <c r="M706" s="173">
        <v>1</v>
      </c>
      <c r="N706" s="171">
        <v>32</v>
      </c>
      <c r="O706" s="174">
        <f t="shared" ref="O706:O769" si="83">IF((J706+M706+N706)&lt;&gt;0,N706/(J706+M706+N706),"")</f>
        <v>6.9414316702819959E-2</v>
      </c>
      <c r="P706" s="175">
        <f t="shared" si="77"/>
        <v>467</v>
      </c>
      <c r="Q706" s="176">
        <f t="shared" si="78"/>
        <v>429</v>
      </c>
      <c r="R706" s="176">
        <f t="shared" si="79"/>
        <v>32</v>
      </c>
      <c r="S706" s="177">
        <f t="shared" si="80"/>
        <v>6.9414316702819959E-2</v>
      </c>
      <c r="T706" s="118"/>
    </row>
    <row r="707" spans="1:20" x14ac:dyDescent="0.25">
      <c r="A707" s="19" t="s">
        <v>428</v>
      </c>
      <c r="B707" s="20" t="s">
        <v>354</v>
      </c>
      <c r="C707" s="21" t="s">
        <v>355</v>
      </c>
      <c r="D707" s="167">
        <v>0</v>
      </c>
      <c r="E707" s="168">
        <v>0</v>
      </c>
      <c r="F707" s="168">
        <v>0</v>
      </c>
      <c r="G707" s="168">
        <v>0</v>
      </c>
      <c r="H707" s="169" t="str">
        <f t="shared" si="81"/>
        <v/>
      </c>
      <c r="I707" s="170">
        <v>4350</v>
      </c>
      <c r="J707" s="171">
        <v>2235</v>
      </c>
      <c r="K707" s="171">
        <v>788</v>
      </c>
      <c r="L707" s="172">
        <f t="shared" si="82"/>
        <v>0.35257270693512305</v>
      </c>
      <c r="M707" s="173">
        <v>598</v>
      </c>
      <c r="N707" s="171">
        <v>1422</v>
      </c>
      <c r="O707" s="174">
        <f t="shared" si="83"/>
        <v>0.33419506462984722</v>
      </c>
      <c r="P707" s="175">
        <f t="shared" ref="P707:P770" si="84">IF(SUM(D707,I707)&gt;0,SUM(D707,I707),"")</f>
        <v>4350</v>
      </c>
      <c r="Q707" s="176">
        <f t="shared" ref="Q707:Q770" si="85">IF(SUM(E707,J707, M707)&gt;0,SUM(E707,J707, M707),"")</f>
        <v>2833</v>
      </c>
      <c r="R707" s="176">
        <f t="shared" ref="R707:R770" si="86">IF(SUM(G707,N707)&gt;0,SUM(G707,N707),"")</f>
        <v>1422</v>
      </c>
      <c r="S707" s="177">
        <f t="shared" ref="S707:S770" si="87">IFERROR(IF((Q707+R707)&lt;&gt;0,R707/(Q707+R707),""),"")</f>
        <v>0.33419506462984722</v>
      </c>
      <c r="T707" s="118"/>
    </row>
    <row r="708" spans="1:20" x14ac:dyDescent="0.25">
      <c r="A708" s="19" t="s">
        <v>428</v>
      </c>
      <c r="B708" s="20" t="s">
        <v>356</v>
      </c>
      <c r="C708" s="21" t="s">
        <v>357</v>
      </c>
      <c r="D708" s="167">
        <v>0</v>
      </c>
      <c r="E708" s="168">
        <v>0</v>
      </c>
      <c r="F708" s="168">
        <v>0</v>
      </c>
      <c r="G708" s="168">
        <v>0</v>
      </c>
      <c r="H708" s="169" t="str">
        <f t="shared" si="81"/>
        <v/>
      </c>
      <c r="I708" s="170">
        <v>3910</v>
      </c>
      <c r="J708" s="171">
        <v>2875</v>
      </c>
      <c r="K708" s="171">
        <v>2862</v>
      </c>
      <c r="L708" s="172">
        <f t="shared" si="82"/>
        <v>0.99547826086956526</v>
      </c>
      <c r="M708" s="173">
        <v>5</v>
      </c>
      <c r="N708" s="171">
        <v>999</v>
      </c>
      <c r="O708" s="174">
        <f t="shared" si="83"/>
        <v>0.25754060324825984</v>
      </c>
      <c r="P708" s="175">
        <f t="shared" si="84"/>
        <v>3910</v>
      </c>
      <c r="Q708" s="176">
        <f t="shared" si="85"/>
        <v>2880</v>
      </c>
      <c r="R708" s="176">
        <f t="shared" si="86"/>
        <v>999</v>
      </c>
      <c r="S708" s="177">
        <f t="shared" si="87"/>
        <v>0.25754060324825984</v>
      </c>
      <c r="T708" s="118"/>
    </row>
    <row r="709" spans="1:20" x14ac:dyDescent="0.25">
      <c r="A709" s="19" t="s">
        <v>428</v>
      </c>
      <c r="B709" s="20" t="s">
        <v>358</v>
      </c>
      <c r="C709" s="21" t="s">
        <v>359</v>
      </c>
      <c r="D709" s="167">
        <v>0</v>
      </c>
      <c r="E709" s="168">
        <v>0</v>
      </c>
      <c r="F709" s="168">
        <v>0</v>
      </c>
      <c r="G709" s="168">
        <v>0</v>
      </c>
      <c r="H709" s="169" t="str">
        <f t="shared" si="81"/>
        <v/>
      </c>
      <c r="I709" s="170">
        <v>35270</v>
      </c>
      <c r="J709" s="171">
        <v>33817</v>
      </c>
      <c r="K709" s="171">
        <v>33816</v>
      </c>
      <c r="L709" s="172">
        <f t="shared" si="82"/>
        <v>0.99997042907413436</v>
      </c>
      <c r="M709" s="173">
        <v>1</v>
      </c>
      <c r="N709" s="171">
        <v>1291</v>
      </c>
      <c r="O709" s="174">
        <f t="shared" si="83"/>
        <v>3.6771198268250309E-2</v>
      </c>
      <c r="P709" s="175">
        <f t="shared" si="84"/>
        <v>35270</v>
      </c>
      <c r="Q709" s="176">
        <f t="shared" si="85"/>
        <v>33818</v>
      </c>
      <c r="R709" s="176">
        <f t="shared" si="86"/>
        <v>1291</v>
      </c>
      <c r="S709" s="177">
        <f t="shared" si="87"/>
        <v>3.6771198268250309E-2</v>
      </c>
      <c r="T709" s="118"/>
    </row>
    <row r="710" spans="1:20" x14ac:dyDescent="0.25">
      <c r="A710" s="19" t="s">
        <v>428</v>
      </c>
      <c r="B710" s="20" t="s">
        <v>362</v>
      </c>
      <c r="C710" s="21" t="s">
        <v>363</v>
      </c>
      <c r="D710" s="167">
        <v>0</v>
      </c>
      <c r="E710" s="168">
        <v>0</v>
      </c>
      <c r="F710" s="168">
        <v>0</v>
      </c>
      <c r="G710" s="168">
        <v>0</v>
      </c>
      <c r="H710" s="169" t="str">
        <f t="shared" si="81"/>
        <v/>
      </c>
      <c r="I710" s="170">
        <v>1464</v>
      </c>
      <c r="J710" s="171">
        <v>922</v>
      </c>
      <c r="K710" s="171">
        <v>573</v>
      </c>
      <c r="L710" s="172">
        <f t="shared" si="82"/>
        <v>0.62147505422993488</v>
      </c>
      <c r="M710" s="173">
        <v>1</v>
      </c>
      <c r="N710" s="171">
        <v>539</v>
      </c>
      <c r="O710" s="174">
        <f t="shared" si="83"/>
        <v>0.36867305061559508</v>
      </c>
      <c r="P710" s="175">
        <f t="shared" si="84"/>
        <v>1464</v>
      </c>
      <c r="Q710" s="176">
        <f t="shared" si="85"/>
        <v>923</v>
      </c>
      <c r="R710" s="176">
        <f t="shared" si="86"/>
        <v>539</v>
      </c>
      <c r="S710" s="177">
        <f t="shared" si="87"/>
        <v>0.36867305061559508</v>
      </c>
      <c r="T710" s="118"/>
    </row>
    <row r="711" spans="1:20" ht="30" x14ac:dyDescent="0.25">
      <c r="A711" s="19" t="s">
        <v>428</v>
      </c>
      <c r="B711" s="20" t="s">
        <v>364</v>
      </c>
      <c r="C711" s="21" t="s">
        <v>365</v>
      </c>
      <c r="D711" s="167">
        <v>3</v>
      </c>
      <c r="E711" s="168">
        <v>3</v>
      </c>
      <c r="F711" s="168">
        <v>3</v>
      </c>
      <c r="G711" s="168">
        <v>0</v>
      </c>
      <c r="H711" s="169">
        <f t="shared" si="81"/>
        <v>0</v>
      </c>
      <c r="I711" s="170">
        <v>174</v>
      </c>
      <c r="J711" s="171">
        <v>154</v>
      </c>
      <c r="K711" s="171">
        <v>109</v>
      </c>
      <c r="L711" s="172">
        <f t="shared" si="82"/>
        <v>0.70779220779220775</v>
      </c>
      <c r="M711" s="173">
        <v>0</v>
      </c>
      <c r="N711" s="171">
        <v>17</v>
      </c>
      <c r="O711" s="174">
        <f t="shared" si="83"/>
        <v>9.9415204678362568E-2</v>
      </c>
      <c r="P711" s="175">
        <f t="shared" si="84"/>
        <v>177</v>
      </c>
      <c r="Q711" s="176">
        <f t="shared" si="85"/>
        <v>157</v>
      </c>
      <c r="R711" s="176">
        <f t="shared" si="86"/>
        <v>17</v>
      </c>
      <c r="S711" s="177">
        <f t="shared" si="87"/>
        <v>9.7701149425287362E-2</v>
      </c>
      <c r="T711" s="118"/>
    </row>
    <row r="712" spans="1:20" x14ac:dyDescent="0.25">
      <c r="A712" s="19" t="s">
        <v>428</v>
      </c>
      <c r="B712" s="20" t="s">
        <v>366</v>
      </c>
      <c r="C712" s="21" t="s">
        <v>367</v>
      </c>
      <c r="D712" s="167">
        <v>0</v>
      </c>
      <c r="E712" s="168">
        <v>0</v>
      </c>
      <c r="F712" s="168">
        <v>0</v>
      </c>
      <c r="G712" s="168">
        <v>0</v>
      </c>
      <c r="H712" s="169" t="str">
        <f t="shared" si="81"/>
        <v/>
      </c>
      <c r="I712" s="170">
        <v>19242</v>
      </c>
      <c r="J712" s="171">
        <v>15997</v>
      </c>
      <c r="K712" s="171">
        <v>15780</v>
      </c>
      <c r="L712" s="172">
        <f t="shared" si="82"/>
        <v>0.98643495655435398</v>
      </c>
      <c r="M712" s="173">
        <v>69</v>
      </c>
      <c r="N712" s="171">
        <v>3086</v>
      </c>
      <c r="O712" s="174">
        <f t="shared" si="83"/>
        <v>0.16113199665831246</v>
      </c>
      <c r="P712" s="175">
        <f t="shared" si="84"/>
        <v>19242</v>
      </c>
      <c r="Q712" s="176">
        <f t="shared" si="85"/>
        <v>16066</v>
      </c>
      <c r="R712" s="176">
        <f t="shared" si="86"/>
        <v>3086</v>
      </c>
      <c r="S712" s="177">
        <f t="shared" si="87"/>
        <v>0.16113199665831246</v>
      </c>
      <c r="T712" s="118"/>
    </row>
    <row r="713" spans="1:20" x14ac:dyDescent="0.25">
      <c r="A713" s="19" t="s">
        <v>428</v>
      </c>
      <c r="B713" s="20" t="s">
        <v>368</v>
      </c>
      <c r="C713" s="21" t="s">
        <v>369</v>
      </c>
      <c r="D713" s="167">
        <v>1</v>
      </c>
      <c r="E713" s="168">
        <v>1</v>
      </c>
      <c r="F713" s="168">
        <v>1</v>
      </c>
      <c r="G713" s="168">
        <v>0</v>
      </c>
      <c r="H713" s="169">
        <f t="shared" si="81"/>
        <v>0</v>
      </c>
      <c r="I713" s="170">
        <v>42874</v>
      </c>
      <c r="J713" s="171">
        <v>23873</v>
      </c>
      <c r="K713" s="171">
        <v>13378</v>
      </c>
      <c r="L713" s="172">
        <f t="shared" si="82"/>
        <v>0.56038202153059946</v>
      </c>
      <c r="M713" s="173">
        <v>16</v>
      </c>
      <c r="N713" s="171">
        <v>18875</v>
      </c>
      <c r="O713" s="174">
        <f t="shared" si="83"/>
        <v>0.44137592367411843</v>
      </c>
      <c r="P713" s="175">
        <f t="shared" si="84"/>
        <v>42875</v>
      </c>
      <c r="Q713" s="176">
        <f t="shared" si="85"/>
        <v>23890</v>
      </c>
      <c r="R713" s="176">
        <f t="shared" si="86"/>
        <v>18875</v>
      </c>
      <c r="S713" s="177">
        <f t="shared" si="87"/>
        <v>0.44136560271249853</v>
      </c>
      <c r="T713" s="118"/>
    </row>
    <row r="714" spans="1:20" x14ac:dyDescent="0.25">
      <c r="A714" s="19" t="s">
        <v>428</v>
      </c>
      <c r="B714" s="20" t="s">
        <v>368</v>
      </c>
      <c r="C714" s="21" t="s">
        <v>372</v>
      </c>
      <c r="D714" s="167">
        <v>5</v>
      </c>
      <c r="E714" s="168">
        <v>0</v>
      </c>
      <c r="F714" s="168">
        <v>0</v>
      </c>
      <c r="G714" s="168">
        <v>5</v>
      </c>
      <c r="H714" s="169">
        <f t="shared" si="81"/>
        <v>1</v>
      </c>
      <c r="I714" s="170">
        <v>133128</v>
      </c>
      <c r="J714" s="171">
        <v>112400</v>
      </c>
      <c r="K714" s="171">
        <v>112356</v>
      </c>
      <c r="L714" s="172">
        <f t="shared" si="82"/>
        <v>0.99960854092526685</v>
      </c>
      <c r="M714" s="173">
        <v>9</v>
      </c>
      <c r="N714" s="171">
        <v>20633</v>
      </c>
      <c r="O714" s="174">
        <f t="shared" si="83"/>
        <v>0.15508636370469475</v>
      </c>
      <c r="P714" s="175">
        <f t="shared" si="84"/>
        <v>133133</v>
      </c>
      <c r="Q714" s="176">
        <f t="shared" si="85"/>
        <v>112409</v>
      </c>
      <c r="R714" s="176">
        <f t="shared" si="86"/>
        <v>20638</v>
      </c>
      <c r="S714" s="177">
        <f t="shared" si="87"/>
        <v>0.15511811615444165</v>
      </c>
      <c r="T714" s="118"/>
    </row>
    <row r="715" spans="1:20" x14ac:dyDescent="0.25">
      <c r="A715" s="19" t="s">
        <v>428</v>
      </c>
      <c r="B715" s="20" t="s">
        <v>368</v>
      </c>
      <c r="C715" s="21" t="s">
        <v>373</v>
      </c>
      <c r="D715" s="167">
        <v>4</v>
      </c>
      <c r="E715" s="168">
        <v>3</v>
      </c>
      <c r="F715" s="168">
        <v>3</v>
      </c>
      <c r="G715" s="168">
        <v>0</v>
      </c>
      <c r="H715" s="169">
        <f t="shared" si="81"/>
        <v>0</v>
      </c>
      <c r="I715" s="170">
        <v>41625</v>
      </c>
      <c r="J715" s="171">
        <v>35005</v>
      </c>
      <c r="K715" s="171">
        <v>34617</v>
      </c>
      <c r="L715" s="172">
        <f t="shared" si="82"/>
        <v>0.98891586916154839</v>
      </c>
      <c r="M715" s="173">
        <v>1</v>
      </c>
      <c r="N715" s="171">
        <v>6500</v>
      </c>
      <c r="O715" s="174">
        <f t="shared" si="83"/>
        <v>0.15660386450151786</v>
      </c>
      <c r="P715" s="175">
        <f t="shared" si="84"/>
        <v>41629</v>
      </c>
      <c r="Q715" s="176">
        <f t="shared" si="85"/>
        <v>35009</v>
      </c>
      <c r="R715" s="176">
        <f t="shared" si="86"/>
        <v>6500</v>
      </c>
      <c r="S715" s="177">
        <f t="shared" si="87"/>
        <v>0.15659254619480112</v>
      </c>
      <c r="T715" s="118"/>
    </row>
    <row r="716" spans="1:20" x14ac:dyDescent="0.25">
      <c r="A716" s="19" t="s">
        <v>428</v>
      </c>
      <c r="B716" s="20" t="s">
        <v>374</v>
      </c>
      <c r="C716" s="21" t="s">
        <v>375</v>
      </c>
      <c r="D716" s="167">
        <v>0</v>
      </c>
      <c r="E716" s="168">
        <v>0</v>
      </c>
      <c r="F716" s="168">
        <v>0</v>
      </c>
      <c r="G716" s="168">
        <v>0</v>
      </c>
      <c r="H716" s="169" t="str">
        <f t="shared" si="81"/>
        <v/>
      </c>
      <c r="I716" s="170">
        <v>5281</v>
      </c>
      <c r="J716" s="171">
        <v>4029</v>
      </c>
      <c r="K716" s="171">
        <v>3324</v>
      </c>
      <c r="L716" s="172">
        <f t="shared" si="82"/>
        <v>0.82501861504095308</v>
      </c>
      <c r="M716" s="173">
        <v>456</v>
      </c>
      <c r="N716" s="171">
        <v>717</v>
      </c>
      <c r="O716" s="174">
        <f t="shared" si="83"/>
        <v>0.13783160322952712</v>
      </c>
      <c r="P716" s="175">
        <f t="shared" si="84"/>
        <v>5281</v>
      </c>
      <c r="Q716" s="176">
        <f t="shared" si="85"/>
        <v>4485</v>
      </c>
      <c r="R716" s="176">
        <f t="shared" si="86"/>
        <v>717</v>
      </c>
      <c r="S716" s="177">
        <f t="shared" si="87"/>
        <v>0.13783160322952712</v>
      </c>
      <c r="T716" s="118"/>
    </row>
    <row r="717" spans="1:20" x14ac:dyDescent="0.25">
      <c r="A717" s="19" t="s">
        <v>428</v>
      </c>
      <c r="B717" s="20" t="s">
        <v>376</v>
      </c>
      <c r="C717" s="21" t="s">
        <v>377</v>
      </c>
      <c r="D717" s="167">
        <v>0</v>
      </c>
      <c r="E717" s="168">
        <v>0</v>
      </c>
      <c r="F717" s="168">
        <v>0</v>
      </c>
      <c r="G717" s="168">
        <v>0</v>
      </c>
      <c r="H717" s="169" t="str">
        <f t="shared" si="81"/>
        <v/>
      </c>
      <c r="I717" s="170">
        <v>5632</v>
      </c>
      <c r="J717" s="171">
        <v>3256</v>
      </c>
      <c r="K717" s="171">
        <v>3134</v>
      </c>
      <c r="L717" s="172">
        <f t="shared" si="82"/>
        <v>0.96253071253071254</v>
      </c>
      <c r="M717" s="173">
        <v>1</v>
      </c>
      <c r="N717" s="171">
        <v>2300</v>
      </c>
      <c r="O717" s="174">
        <f t="shared" si="83"/>
        <v>0.41389238797912542</v>
      </c>
      <c r="P717" s="175">
        <f t="shared" si="84"/>
        <v>5632</v>
      </c>
      <c r="Q717" s="176">
        <f t="shared" si="85"/>
        <v>3257</v>
      </c>
      <c r="R717" s="176">
        <f t="shared" si="86"/>
        <v>2300</v>
      </c>
      <c r="S717" s="177">
        <f t="shared" si="87"/>
        <v>0.41389238797912542</v>
      </c>
      <c r="T717" s="118"/>
    </row>
    <row r="718" spans="1:20" x14ac:dyDescent="0.25">
      <c r="A718" s="19" t="s">
        <v>428</v>
      </c>
      <c r="B718" s="20" t="s">
        <v>378</v>
      </c>
      <c r="C718" s="21" t="s">
        <v>381</v>
      </c>
      <c r="D718" s="167">
        <v>0</v>
      </c>
      <c r="E718" s="168">
        <v>0</v>
      </c>
      <c r="F718" s="168">
        <v>0</v>
      </c>
      <c r="G718" s="168">
        <v>0</v>
      </c>
      <c r="H718" s="169" t="str">
        <f t="shared" si="81"/>
        <v/>
      </c>
      <c r="I718" s="170">
        <v>1</v>
      </c>
      <c r="J718" s="171">
        <v>1</v>
      </c>
      <c r="K718" s="171">
        <v>1</v>
      </c>
      <c r="L718" s="172">
        <f t="shared" si="82"/>
        <v>1</v>
      </c>
      <c r="M718" s="173">
        <v>0</v>
      </c>
      <c r="N718" s="171">
        <v>0</v>
      </c>
      <c r="O718" s="174">
        <f t="shared" si="83"/>
        <v>0</v>
      </c>
      <c r="P718" s="175">
        <f t="shared" si="84"/>
        <v>1</v>
      </c>
      <c r="Q718" s="176">
        <f t="shared" si="85"/>
        <v>1</v>
      </c>
      <c r="R718" s="176" t="str">
        <f t="shared" si="86"/>
        <v/>
      </c>
      <c r="S718" s="177" t="str">
        <f t="shared" si="87"/>
        <v/>
      </c>
      <c r="T718" s="118"/>
    </row>
    <row r="719" spans="1:20" ht="30" x14ac:dyDescent="0.25">
      <c r="A719" s="19" t="s">
        <v>428</v>
      </c>
      <c r="B719" s="20" t="s">
        <v>387</v>
      </c>
      <c r="C719" s="21" t="s">
        <v>389</v>
      </c>
      <c r="D719" s="167">
        <v>5</v>
      </c>
      <c r="E719" s="168">
        <v>5</v>
      </c>
      <c r="F719" s="168">
        <v>5</v>
      </c>
      <c r="G719" s="168">
        <v>0</v>
      </c>
      <c r="H719" s="169">
        <f t="shared" si="81"/>
        <v>0</v>
      </c>
      <c r="I719" s="170">
        <v>40555</v>
      </c>
      <c r="J719" s="171">
        <v>31124</v>
      </c>
      <c r="K719" s="171">
        <v>26518</v>
      </c>
      <c r="L719" s="172">
        <f t="shared" si="82"/>
        <v>0.85201130960030846</v>
      </c>
      <c r="M719" s="173">
        <v>428</v>
      </c>
      <c r="N719" s="171">
        <v>8883</v>
      </c>
      <c r="O719" s="174">
        <f t="shared" si="83"/>
        <v>0.21968591566712006</v>
      </c>
      <c r="P719" s="175">
        <f t="shared" si="84"/>
        <v>40560</v>
      </c>
      <c r="Q719" s="176">
        <f t="shared" si="85"/>
        <v>31557</v>
      </c>
      <c r="R719" s="176">
        <f t="shared" si="86"/>
        <v>8883</v>
      </c>
      <c r="S719" s="177">
        <f t="shared" si="87"/>
        <v>0.21965875370919882</v>
      </c>
      <c r="T719" s="118"/>
    </row>
    <row r="720" spans="1:20" x14ac:dyDescent="0.25">
      <c r="A720" s="19" t="s">
        <v>428</v>
      </c>
      <c r="B720" s="20" t="s">
        <v>390</v>
      </c>
      <c r="C720" s="21" t="s">
        <v>391</v>
      </c>
      <c r="D720" s="167">
        <v>57</v>
      </c>
      <c r="E720" s="168">
        <v>57</v>
      </c>
      <c r="F720" s="168">
        <v>50</v>
      </c>
      <c r="G720" s="168">
        <v>0</v>
      </c>
      <c r="H720" s="169">
        <f t="shared" si="81"/>
        <v>0</v>
      </c>
      <c r="I720" s="170">
        <v>1798</v>
      </c>
      <c r="J720" s="171">
        <v>1773</v>
      </c>
      <c r="K720" s="171">
        <v>1716</v>
      </c>
      <c r="L720" s="172">
        <f t="shared" si="82"/>
        <v>0.96785109983079531</v>
      </c>
      <c r="M720" s="173">
        <v>0</v>
      </c>
      <c r="N720" s="171">
        <v>21</v>
      </c>
      <c r="O720" s="174">
        <f t="shared" si="83"/>
        <v>1.1705685618729096E-2</v>
      </c>
      <c r="P720" s="175">
        <f t="shared" si="84"/>
        <v>1855</v>
      </c>
      <c r="Q720" s="176">
        <f t="shared" si="85"/>
        <v>1830</v>
      </c>
      <c r="R720" s="176">
        <f t="shared" si="86"/>
        <v>21</v>
      </c>
      <c r="S720" s="177">
        <f t="shared" si="87"/>
        <v>1.1345218800648298E-2</v>
      </c>
      <c r="T720" s="118"/>
    </row>
    <row r="721" spans="1:20" x14ac:dyDescent="0.25">
      <c r="A721" s="19" t="s">
        <v>428</v>
      </c>
      <c r="B721" s="20" t="s">
        <v>390</v>
      </c>
      <c r="C721" s="21" t="s">
        <v>392</v>
      </c>
      <c r="D721" s="167">
        <v>322</v>
      </c>
      <c r="E721" s="168">
        <v>319</v>
      </c>
      <c r="F721" s="168">
        <v>292</v>
      </c>
      <c r="G721" s="168">
        <v>0</v>
      </c>
      <c r="H721" s="169">
        <f t="shared" si="81"/>
        <v>0</v>
      </c>
      <c r="I721" s="170">
        <v>30927</v>
      </c>
      <c r="J721" s="171">
        <v>29478</v>
      </c>
      <c r="K721" s="171">
        <v>22147</v>
      </c>
      <c r="L721" s="172">
        <f t="shared" si="82"/>
        <v>0.75130605875568224</v>
      </c>
      <c r="M721" s="173">
        <v>214</v>
      </c>
      <c r="N721" s="171">
        <v>1017</v>
      </c>
      <c r="O721" s="174">
        <f t="shared" si="83"/>
        <v>3.3117327167931226E-2</v>
      </c>
      <c r="P721" s="175">
        <f t="shared" si="84"/>
        <v>31249</v>
      </c>
      <c r="Q721" s="176">
        <f t="shared" si="85"/>
        <v>30011</v>
      </c>
      <c r="R721" s="176">
        <f t="shared" si="86"/>
        <v>1017</v>
      </c>
      <c r="S721" s="177">
        <f t="shared" si="87"/>
        <v>3.277684671909243E-2</v>
      </c>
      <c r="T721" s="118"/>
    </row>
    <row r="722" spans="1:20" x14ac:dyDescent="0.25">
      <c r="A722" s="19" t="s">
        <v>428</v>
      </c>
      <c r="B722" s="20" t="s">
        <v>394</v>
      </c>
      <c r="C722" s="21" t="s">
        <v>395</v>
      </c>
      <c r="D722" s="167">
        <v>1</v>
      </c>
      <c r="E722" s="168">
        <v>1</v>
      </c>
      <c r="F722" s="168">
        <v>1</v>
      </c>
      <c r="G722" s="168">
        <v>0</v>
      </c>
      <c r="H722" s="169">
        <f t="shared" si="81"/>
        <v>0</v>
      </c>
      <c r="I722" s="170">
        <v>20</v>
      </c>
      <c r="J722" s="171">
        <v>17</v>
      </c>
      <c r="K722" s="171">
        <v>9</v>
      </c>
      <c r="L722" s="172">
        <f t="shared" si="82"/>
        <v>0.52941176470588236</v>
      </c>
      <c r="M722" s="173">
        <v>0</v>
      </c>
      <c r="N722" s="171">
        <v>2</v>
      </c>
      <c r="O722" s="174">
        <f t="shared" si="83"/>
        <v>0.10526315789473684</v>
      </c>
      <c r="P722" s="175">
        <f t="shared" si="84"/>
        <v>21</v>
      </c>
      <c r="Q722" s="176">
        <f t="shared" si="85"/>
        <v>18</v>
      </c>
      <c r="R722" s="176">
        <f t="shared" si="86"/>
        <v>2</v>
      </c>
      <c r="S722" s="177">
        <f t="shared" si="87"/>
        <v>0.1</v>
      </c>
      <c r="T722" s="118"/>
    </row>
    <row r="723" spans="1:20" x14ac:dyDescent="0.25">
      <c r="A723" s="19" t="s">
        <v>428</v>
      </c>
      <c r="B723" s="20" t="s">
        <v>396</v>
      </c>
      <c r="C723" s="21" t="s">
        <v>397</v>
      </c>
      <c r="D723" s="167">
        <v>56</v>
      </c>
      <c r="E723" s="168">
        <v>51</v>
      </c>
      <c r="F723" s="168">
        <v>11</v>
      </c>
      <c r="G723" s="168">
        <v>4</v>
      </c>
      <c r="H723" s="169">
        <f t="shared" si="81"/>
        <v>7.2727272727272724E-2</v>
      </c>
      <c r="I723" s="170">
        <v>1535</v>
      </c>
      <c r="J723" s="171">
        <v>1385</v>
      </c>
      <c r="K723" s="171">
        <v>1368</v>
      </c>
      <c r="L723" s="172">
        <f t="shared" si="82"/>
        <v>0.98772563176895312</v>
      </c>
      <c r="M723" s="173">
        <v>1</v>
      </c>
      <c r="N723" s="171">
        <v>132</v>
      </c>
      <c r="O723" s="174">
        <f t="shared" si="83"/>
        <v>8.6956521739130432E-2</v>
      </c>
      <c r="P723" s="175">
        <f t="shared" si="84"/>
        <v>1591</v>
      </c>
      <c r="Q723" s="176">
        <f t="shared" si="85"/>
        <v>1437</v>
      </c>
      <c r="R723" s="176">
        <f t="shared" si="86"/>
        <v>136</v>
      </c>
      <c r="S723" s="177">
        <f t="shared" si="87"/>
        <v>8.6458995549904646E-2</v>
      </c>
      <c r="T723" s="118"/>
    </row>
    <row r="724" spans="1:20" x14ac:dyDescent="0.25">
      <c r="A724" s="19" t="s">
        <v>428</v>
      </c>
      <c r="B724" s="20" t="s">
        <v>396</v>
      </c>
      <c r="C724" s="21" t="s">
        <v>398</v>
      </c>
      <c r="D724" s="167">
        <v>21</v>
      </c>
      <c r="E724" s="168">
        <v>21</v>
      </c>
      <c r="F724" s="168">
        <v>7</v>
      </c>
      <c r="G724" s="168">
        <v>0</v>
      </c>
      <c r="H724" s="169">
        <f t="shared" si="81"/>
        <v>0</v>
      </c>
      <c r="I724" s="170">
        <v>2098</v>
      </c>
      <c r="J724" s="171">
        <v>1970</v>
      </c>
      <c r="K724" s="171">
        <v>1416</v>
      </c>
      <c r="L724" s="172">
        <f t="shared" si="82"/>
        <v>0.7187817258883249</v>
      </c>
      <c r="M724" s="173">
        <v>3</v>
      </c>
      <c r="N724" s="171">
        <v>101</v>
      </c>
      <c r="O724" s="174">
        <f t="shared" si="83"/>
        <v>4.8698167791706846E-2</v>
      </c>
      <c r="P724" s="175">
        <f t="shared" si="84"/>
        <v>2119</v>
      </c>
      <c r="Q724" s="176">
        <f t="shared" si="85"/>
        <v>1994</v>
      </c>
      <c r="R724" s="176">
        <f t="shared" si="86"/>
        <v>101</v>
      </c>
      <c r="S724" s="177">
        <f t="shared" si="87"/>
        <v>4.8210023866348449E-2</v>
      </c>
      <c r="T724" s="118"/>
    </row>
    <row r="725" spans="1:20" x14ac:dyDescent="0.25">
      <c r="A725" s="19" t="s">
        <v>428</v>
      </c>
      <c r="B725" s="20" t="s">
        <v>396</v>
      </c>
      <c r="C725" s="21" t="s">
        <v>399</v>
      </c>
      <c r="D725" s="167">
        <v>54</v>
      </c>
      <c r="E725" s="168">
        <v>54</v>
      </c>
      <c r="F725" s="168">
        <v>38</v>
      </c>
      <c r="G725" s="168">
        <v>0</v>
      </c>
      <c r="H725" s="169">
        <f t="shared" si="81"/>
        <v>0</v>
      </c>
      <c r="I725" s="170">
        <v>2727</v>
      </c>
      <c r="J725" s="171">
        <v>2662</v>
      </c>
      <c r="K725" s="171">
        <v>2607</v>
      </c>
      <c r="L725" s="172">
        <f t="shared" si="82"/>
        <v>0.97933884297520657</v>
      </c>
      <c r="M725" s="173">
        <v>0</v>
      </c>
      <c r="N725" s="171">
        <v>61</v>
      </c>
      <c r="O725" s="174">
        <f t="shared" si="83"/>
        <v>2.2401762761659935E-2</v>
      </c>
      <c r="P725" s="175">
        <f t="shared" si="84"/>
        <v>2781</v>
      </c>
      <c r="Q725" s="176">
        <f t="shared" si="85"/>
        <v>2716</v>
      </c>
      <c r="R725" s="176">
        <f t="shared" si="86"/>
        <v>61</v>
      </c>
      <c r="S725" s="177">
        <f t="shared" si="87"/>
        <v>2.1966150522146202E-2</v>
      </c>
      <c r="T725" s="118"/>
    </row>
    <row r="726" spans="1:20" x14ac:dyDescent="0.25">
      <c r="A726" s="19" t="s">
        <v>428</v>
      </c>
      <c r="B726" s="20" t="s">
        <v>396</v>
      </c>
      <c r="C726" s="21" t="s">
        <v>401</v>
      </c>
      <c r="D726" s="167">
        <v>87</v>
      </c>
      <c r="E726" s="168">
        <v>87</v>
      </c>
      <c r="F726" s="168">
        <v>23</v>
      </c>
      <c r="G726" s="168">
        <v>0</v>
      </c>
      <c r="H726" s="169">
        <f t="shared" si="81"/>
        <v>0</v>
      </c>
      <c r="I726" s="170">
        <v>1984</v>
      </c>
      <c r="J726" s="171">
        <v>1787</v>
      </c>
      <c r="K726" s="171">
        <v>1428</v>
      </c>
      <c r="L726" s="172">
        <f t="shared" si="82"/>
        <v>0.79910464465584774</v>
      </c>
      <c r="M726" s="173">
        <v>1</v>
      </c>
      <c r="N726" s="171">
        <v>160</v>
      </c>
      <c r="O726" s="174">
        <f t="shared" si="83"/>
        <v>8.2135523613963035E-2</v>
      </c>
      <c r="P726" s="175">
        <f t="shared" si="84"/>
        <v>2071</v>
      </c>
      <c r="Q726" s="176">
        <f t="shared" si="85"/>
        <v>1875</v>
      </c>
      <c r="R726" s="176">
        <f t="shared" si="86"/>
        <v>160</v>
      </c>
      <c r="S726" s="177">
        <f t="shared" si="87"/>
        <v>7.8624078624078622E-2</v>
      </c>
      <c r="T726" s="118"/>
    </row>
    <row r="727" spans="1:20" x14ac:dyDescent="0.25">
      <c r="A727" s="19" t="s">
        <v>428</v>
      </c>
      <c r="B727" s="20" t="s">
        <v>396</v>
      </c>
      <c r="C727" s="21" t="s">
        <v>402</v>
      </c>
      <c r="D727" s="167">
        <v>16</v>
      </c>
      <c r="E727" s="168">
        <v>16</v>
      </c>
      <c r="F727" s="168">
        <v>14</v>
      </c>
      <c r="G727" s="168">
        <v>0</v>
      </c>
      <c r="H727" s="169">
        <f t="shared" si="81"/>
        <v>0</v>
      </c>
      <c r="I727" s="170">
        <v>2625</v>
      </c>
      <c r="J727" s="171">
        <v>2561</v>
      </c>
      <c r="K727" s="171">
        <v>2539</v>
      </c>
      <c r="L727" s="172">
        <f t="shared" si="82"/>
        <v>0.99140960562280356</v>
      </c>
      <c r="M727" s="173">
        <v>2</v>
      </c>
      <c r="N727" s="171">
        <v>57</v>
      </c>
      <c r="O727" s="174">
        <f t="shared" si="83"/>
        <v>2.1755725190839695E-2</v>
      </c>
      <c r="P727" s="175">
        <f t="shared" si="84"/>
        <v>2641</v>
      </c>
      <c r="Q727" s="176">
        <f t="shared" si="85"/>
        <v>2579</v>
      </c>
      <c r="R727" s="176">
        <f t="shared" si="86"/>
        <v>57</v>
      </c>
      <c r="S727" s="177">
        <f t="shared" si="87"/>
        <v>2.1623672230652504E-2</v>
      </c>
      <c r="T727" s="118"/>
    </row>
    <row r="728" spans="1:20" x14ac:dyDescent="0.25">
      <c r="A728" s="19" t="s">
        <v>428</v>
      </c>
      <c r="B728" s="20" t="s">
        <v>396</v>
      </c>
      <c r="C728" s="21" t="s">
        <v>403</v>
      </c>
      <c r="D728" s="167">
        <v>27</v>
      </c>
      <c r="E728" s="168">
        <v>26</v>
      </c>
      <c r="F728" s="168">
        <v>6</v>
      </c>
      <c r="G728" s="168">
        <v>1</v>
      </c>
      <c r="H728" s="169">
        <f t="shared" si="81"/>
        <v>3.7037037037037035E-2</v>
      </c>
      <c r="I728" s="170">
        <v>919</v>
      </c>
      <c r="J728" s="171">
        <v>766</v>
      </c>
      <c r="K728" s="171">
        <v>673</v>
      </c>
      <c r="L728" s="172">
        <f t="shared" si="82"/>
        <v>0.87859007832898173</v>
      </c>
      <c r="M728" s="173">
        <v>2</v>
      </c>
      <c r="N728" s="171">
        <v>143</v>
      </c>
      <c r="O728" s="174">
        <f t="shared" si="83"/>
        <v>0.15697036223929747</v>
      </c>
      <c r="P728" s="175">
        <f t="shared" si="84"/>
        <v>946</v>
      </c>
      <c r="Q728" s="176">
        <f t="shared" si="85"/>
        <v>794</v>
      </c>
      <c r="R728" s="176">
        <f t="shared" si="86"/>
        <v>144</v>
      </c>
      <c r="S728" s="177">
        <f t="shared" si="87"/>
        <v>0.15351812366737741</v>
      </c>
      <c r="T728" s="118"/>
    </row>
    <row r="729" spans="1:20" x14ac:dyDescent="0.25">
      <c r="A729" s="19" t="s">
        <v>428</v>
      </c>
      <c r="B729" s="20" t="s">
        <v>396</v>
      </c>
      <c r="C729" s="21" t="s">
        <v>405</v>
      </c>
      <c r="D729" s="167">
        <v>31</v>
      </c>
      <c r="E729" s="168">
        <v>31</v>
      </c>
      <c r="F729" s="168">
        <v>31</v>
      </c>
      <c r="G729" s="168">
        <v>0</v>
      </c>
      <c r="H729" s="169">
        <f t="shared" si="81"/>
        <v>0</v>
      </c>
      <c r="I729" s="170">
        <v>4992</v>
      </c>
      <c r="J729" s="171">
        <v>4870</v>
      </c>
      <c r="K729" s="171">
        <v>4858</v>
      </c>
      <c r="L729" s="172">
        <f t="shared" si="82"/>
        <v>0.99753593429158116</v>
      </c>
      <c r="M729" s="173">
        <v>6</v>
      </c>
      <c r="N729" s="171">
        <v>92</v>
      </c>
      <c r="O729" s="174">
        <f t="shared" si="83"/>
        <v>1.8518518518518517E-2</v>
      </c>
      <c r="P729" s="175">
        <f t="shared" si="84"/>
        <v>5023</v>
      </c>
      <c r="Q729" s="176">
        <f t="shared" si="85"/>
        <v>4907</v>
      </c>
      <c r="R729" s="176">
        <f t="shared" si="86"/>
        <v>92</v>
      </c>
      <c r="S729" s="177">
        <f t="shared" si="87"/>
        <v>1.8403680736147229E-2</v>
      </c>
      <c r="T729" s="118"/>
    </row>
    <row r="730" spans="1:20" x14ac:dyDescent="0.25">
      <c r="A730" s="19" t="s">
        <v>428</v>
      </c>
      <c r="B730" s="20" t="s">
        <v>396</v>
      </c>
      <c r="C730" s="21" t="s">
        <v>407</v>
      </c>
      <c r="D730" s="167">
        <v>52</v>
      </c>
      <c r="E730" s="168">
        <v>52</v>
      </c>
      <c r="F730" s="168">
        <v>29</v>
      </c>
      <c r="G730" s="168">
        <v>0</v>
      </c>
      <c r="H730" s="169">
        <f t="shared" si="81"/>
        <v>0</v>
      </c>
      <c r="I730" s="170">
        <v>4870</v>
      </c>
      <c r="J730" s="171">
        <v>4810</v>
      </c>
      <c r="K730" s="171">
        <v>4805</v>
      </c>
      <c r="L730" s="172">
        <f t="shared" si="82"/>
        <v>0.99896049896049899</v>
      </c>
      <c r="M730" s="173">
        <v>6</v>
      </c>
      <c r="N730" s="171">
        <v>46</v>
      </c>
      <c r="O730" s="174">
        <f t="shared" si="83"/>
        <v>9.4611271081859322E-3</v>
      </c>
      <c r="P730" s="175">
        <f t="shared" si="84"/>
        <v>4922</v>
      </c>
      <c r="Q730" s="176">
        <f t="shared" si="85"/>
        <v>4868</v>
      </c>
      <c r="R730" s="176">
        <f t="shared" si="86"/>
        <v>46</v>
      </c>
      <c r="S730" s="177">
        <f t="shared" si="87"/>
        <v>9.3610093610093613E-3</v>
      </c>
      <c r="T730" s="118"/>
    </row>
    <row r="731" spans="1:20" x14ac:dyDescent="0.25">
      <c r="A731" s="19" t="s">
        <v>428</v>
      </c>
      <c r="B731" s="20" t="s">
        <v>396</v>
      </c>
      <c r="C731" s="21" t="s">
        <v>409</v>
      </c>
      <c r="D731" s="167">
        <v>10</v>
      </c>
      <c r="E731" s="168">
        <v>10</v>
      </c>
      <c r="F731" s="168">
        <v>7</v>
      </c>
      <c r="G731" s="168">
        <v>0</v>
      </c>
      <c r="H731" s="169">
        <f t="shared" si="81"/>
        <v>0</v>
      </c>
      <c r="I731" s="170">
        <v>1372</v>
      </c>
      <c r="J731" s="171">
        <v>1274</v>
      </c>
      <c r="K731" s="171">
        <v>1258</v>
      </c>
      <c r="L731" s="172">
        <f t="shared" si="82"/>
        <v>0.98744113029827318</v>
      </c>
      <c r="M731" s="173">
        <v>1</v>
      </c>
      <c r="N731" s="171">
        <v>79</v>
      </c>
      <c r="O731" s="174">
        <f t="shared" si="83"/>
        <v>5.8345642540620385E-2</v>
      </c>
      <c r="P731" s="175">
        <f t="shared" si="84"/>
        <v>1382</v>
      </c>
      <c r="Q731" s="176">
        <f t="shared" si="85"/>
        <v>1285</v>
      </c>
      <c r="R731" s="176">
        <f t="shared" si="86"/>
        <v>79</v>
      </c>
      <c r="S731" s="177">
        <f t="shared" si="87"/>
        <v>5.7917888563049851E-2</v>
      </c>
      <c r="T731" s="118"/>
    </row>
    <row r="732" spans="1:20" x14ac:dyDescent="0.25">
      <c r="A732" s="19" t="s">
        <v>428</v>
      </c>
      <c r="B732" s="20" t="s">
        <v>410</v>
      </c>
      <c r="C732" s="21" t="s">
        <v>411</v>
      </c>
      <c r="D732" s="167">
        <v>0</v>
      </c>
      <c r="E732" s="168">
        <v>0</v>
      </c>
      <c r="F732" s="168">
        <v>0</v>
      </c>
      <c r="G732" s="168">
        <v>0</v>
      </c>
      <c r="H732" s="169" t="str">
        <f t="shared" si="81"/>
        <v/>
      </c>
      <c r="I732" s="170">
        <v>18361</v>
      </c>
      <c r="J732" s="171">
        <v>14028</v>
      </c>
      <c r="K732" s="171">
        <v>4608</v>
      </c>
      <c r="L732" s="172">
        <f t="shared" si="82"/>
        <v>0.32848588537211293</v>
      </c>
      <c r="M732" s="173">
        <v>226</v>
      </c>
      <c r="N732" s="171">
        <v>3847</v>
      </c>
      <c r="O732" s="174">
        <f t="shared" si="83"/>
        <v>0.21252969449201703</v>
      </c>
      <c r="P732" s="175">
        <f t="shared" si="84"/>
        <v>18361</v>
      </c>
      <c r="Q732" s="176">
        <f t="shared" si="85"/>
        <v>14254</v>
      </c>
      <c r="R732" s="176">
        <f t="shared" si="86"/>
        <v>3847</v>
      </c>
      <c r="S732" s="177">
        <f t="shared" si="87"/>
        <v>0.21252969449201703</v>
      </c>
      <c r="T732" s="118"/>
    </row>
    <row r="733" spans="1:20" x14ac:dyDescent="0.25">
      <c r="A733" s="19" t="s">
        <v>428</v>
      </c>
      <c r="B733" s="20" t="s">
        <v>414</v>
      </c>
      <c r="C733" s="21" t="s">
        <v>415</v>
      </c>
      <c r="D733" s="167">
        <v>0</v>
      </c>
      <c r="E733" s="168">
        <v>0</v>
      </c>
      <c r="F733" s="168">
        <v>0</v>
      </c>
      <c r="G733" s="168">
        <v>0</v>
      </c>
      <c r="H733" s="169" t="str">
        <f t="shared" si="81"/>
        <v/>
      </c>
      <c r="I733" s="170">
        <v>16</v>
      </c>
      <c r="J733" s="171">
        <v>14</v>
      </c>
      <c r="K733" s="171">
        <v>14</v>
      </c>
      <c r="L733" s="172">
        <f t="shared" si="82"/>
        <v>1</v>
      </c>
      <c r="M733" s="173">
        <v>0</v>
      </c>
      <c r="N733" s="171">
        <v>2</v>
      </c>
      <c r="O733" s="174">
        <f t="shared" si="83"/>
        <v>0.125</v>
      </c>
      <c r="P733" s="175">
        <f t="shared" si="84"/>
        <v>16</v>
      </c>
      <c r="Q733" s="176">
        <f t="shared" si="85"/>
        <v>14</v>
      </c>
      <c r="R733" s="176">
        <f t="shared" si="86"/>
        <v>2</v>
      </c>
      <c r="S733" s="177">
        <f t="shared" si="87"/>
        <v>0.125</v>
      </c>
      <c r="T733" s="118"/>
    </row>
    <row r="734" spans="1:20" x14ac:dyDescent="0.25">
      <c r="A734" s="19" t="s">
        <v>428</v>
      </c>
      <c r="B734" s="20" t="s">
        <v>416</v>
      </c>
      <c r="C734" s="21" t="s">
        <v>417</v>
      </c>
      <c r="D734" s="167">
        <v>8</v>
      </c>
      <c r="E734" s="168">
        <v>8</v>
      </c>
      <c r="F734" s="168">
        <v>7</v>
      </c>
      <c r="G734" s="168">
        <v>0</v>
      </c>
      <c r="H734" s="169">
        <f t="shared" si="81"/>
        <v>0</v>
      </c>
      <c r="I734" s="170">
        <v>14176</v>
      </c>
      <c r="J734" s="171">
        <v>11722</v>
      </c>
      <c r="K734" s="171">
        <v>6881</v>
      </c>
      <c r="L734" s="172">
        <f t="shared" si="82"/>
        <v>0.58701586759938573</v>
      </c>
      <c r="M734" s="173">
        <v>6</v>
      </c>
      <c r="N734" s="171">
        <v>2395</v>
      </c>
      <c r="O734" s="174">
        <f t="shared" si="83"/>
        <v>0.16958153366848402</v>
      </c>
      <c r="P734" s="175">
        <f t="shared" si="84"/>
        <v>14184</v>
      </c>
      <c r="Q734" s="176">
        <f t="shared" si="85"/>
        <v>11736</v>
      </c>
      <c r="R734" s="176">
        <f t="shared" si="86"/>
        <v>2395</v>
      </c>
      <c r="S734" s="177">
        <f t="shared" si="87"/>
        <v>0.16948552827117686</v>
      </c>
      <c r="T734" s="118"/>
    </row>
    <row r="735" spans="1:20" x14ac:dyDescent="0.25">
      <c r="A735" s="19" t="s">
        <v>428</v>
      </c>
      <c r="B735" s="20" t="s">
        <v>416</v>
      </c>
      <c r="C735" s="21" t="s">
        <v>419</v>
      </c>
      <c r="D735" s="167">
        <v>0</v>
      </c>
      <c r="E735" s="168">
        <v>0</v>
      </c>
      <c r="F735" s="168">
        <v>0</v>
      </c>
      <c r="G735" s="168">
        <v>0</v>
      </c>
      <c r="H735" s="169" t="str">
        <f t="shared" si="81"/>
        <v/>
      </c>
      <c r="I735" s="170">
        <v>10470</v>
      </c>
      <c r="J735" s="171">
        <v>9769</v>
      </c>
      <c r="K735" s="171">
        <v>9759</v>
      </c>
      <c r="L735" s="172">
        <f t="shared" si="82"/>
        <v>0.99897635377213634</v>
      </c>
      <c r="M735" s="173">
        <v>0</v>
      </c>
      <c r="N735" s="171">
        <v>662</v>
      </c>
      <c r="O735" s="174">
        <f t="shared" si="83"/>
        <v>6.3464672610487965E-2</v>
      </c>
      <c r="P735" s="175">
        <f t="shared" si="84"/>
        <v>10470</v>
      </c>
      <c r="Q735" s="176">
        <f t="shared" si="85"/>
        <v>9769</v>
      </c>
      <c r="R735" s="176">
        <f t="shared" si="86"/>
        <v>662</v>
      </c>
      <c r="S735" s="177">
        <f t="shared" si="87"/>
        <v>6.3464672610487965E-2</v>
      </c>
      <c r="T735" s="118"/>
    </row>
    <row r="736" spans="1:20" x14ac:dyDescent="0.25">
      <c r="A736" s="19" t="s">
        <v>428</v>
      </c>
      <c r="B736" s="20" t="s">
        <v>420</v>
      </c>
      <c r="C736" s="21" t="s">
        <v>421</v>
      </c>
      <c r="D736" s="167">
        <v>0</v>
      </c>
      <c r="E736" s="168">
        <v>0</v>
      </c>
      <c r="F736" s="168">
        <v>0</v>
      </c>
      <c r="G736" s="168">
        <v>0</v>
      </c>
      <c r="H736" s="169" t="str">
        <f t="shared" si="81"/>
        <v/>
      </c>
      <c r="I736" s="170">
        <v>1272</v>
      </c>
      <c r="J736" s="171">
        <v>1167</v>
      </c>
      <c r="K736" s="171">
        <v>953</v>
      </c>
      <c r="L736" s="172">
        <f t="shared" si="82"/>
        <v>0.81662382176520998</v>
      </c>
      <c r="M736" s="173">
        <v>0</v>
      </c>
      <c r="N736" s="171">
        <v>98</v>
      </c>
      <c r="O736" s="174">
        <f t="shared" si="83"/>
        <v>7.7470355731225293E-2</v>
      </c>
      <c r="P736" s="175">
        <f t="shared" si="84"/>
        <v>1272</v>
      </c>
      <c r="Q736" s="176">
        <f t="shared" si="85"/>
        <v>1167</v>
      </c>
      <c r="R736" s="176">
        <f t="shared" si="86"/>
        <v>98</v>
      </c>
      <c r="S736" s="177">
        <f t="shared" si="87"/>
        <v>7.7470355731225293E-2</v>
      </c>
      <c r="T736" s="118"/>
    </row>
    <row r="737" spans="1:20" x14ac:dyDescent="0.25">
      <c r="A737" s="19" t="s">
        <v>428</v>
      </c>
      <c r="B737" s="20" t="s">
        <v>422</v>
      </c>
      <c r="C737" s="21" t="s">
        <v>423</v>
      </c>
      <c r="D737" s="167">
        <v>0</v>
      </c>
      <c r="E737" s="168">
        <v>0</v>
      </c>
      <c r="F737" s="168">
        <v>0</v>
      </c>
      <c r="G737" s="168">
        <v>0</v>
      </c>
      <c r="H737" s="169" t="str">
        <f t="shared" si="81"/>
        <v/>
      </c>
      <c r="I737" s="170">
        <v>1324</v>
      </c>
      <c r="J737" s="171">
        <v>1049</v>
      </c>
      <c r="K737" s="171">
        <v>997</v>
      </c>
      <c r="L737" s="172">
        <f t="shared" si="82"/>
        <v>0.95042897998093423</v>
      </c>
      <c r="M737" s="173">
        <v>0</v>
      </c>
      <c r="N737" s="171">
        <v>272</v>
      </c>
      <c r="O737" s="174">
        <f t="shared" si="83"/>
        <v>0.20590461771385316</v>
      </c>
      <c r="P737" s="175">
        <f t="shared" si="84"/>
        <v>1324</v>
      </c>
      <c r="Q737" s="176">
        <f t="shared" si="85"/>
        <v>1049</v>
      </c>
      <c r="R737" s="176">
        <f t="shared" si="86"/>
        <v>272</v>
      </c>
      <c r="S737" s="177">
        <f t="shared" si="87"/>
        <v>0.20590461771385316</v>
      </c>
      <c r="T737" s="118"/>
    </row>
    <row r="738" spans="1:20" x14ac:dyDescent="0.25">
      <c r="A738" s="19" t="s">
        <v>431</v>
      </c>
      <c r="B738" s="22" t="s">
        <v>4</v>
      </c>
      <c r="C738" s="23" t="s">
        <v>418</v>
      </c>
      <c r="D738" s="167">
        <v>0</v>
      </c>
      <c r="E738" s="168">
        <v>0</v>
      </c>
      <c r="F738" s="168">
        <v>0</v>
      </c>
      <c r="G738" s="168">
        <v>0</v>
      </c>
      <c r="H738" s="169" t="str">
        <f t="shared" si="81"/>
        <v/>
      </c>
      <c r="I738" s="185">
        <v>3</v>
      </c>
      <c r="J738" s="186">
        <v>3</v>
      </c>
      <c r="K738" s="186">
        <v>0</v>
      </c>
      <c r="L738" s="172">
        <f t="shared" si="82"/>
        <v>0</v>
      </c>
      <c r="M738" s="186">
        <v>0</v>
      </c>
      <c r="N738" s="186">
        <v>0</v>
      </c>
      <c r="O738" s="174">
        <f t="shared" si="83"/>
        <v>0</v>
      </c>
      <c r="P738" s="175">
        <f t="shared" si="84"/>
        <v>3</v>
      </c>
      <c r="Q738" s="176">
        <f t="shared" si="85"/>
        <v>3</v>
      </c>
      <c r="R738" s="176" t="str">
        <f t="shared" si="86"/>
        <v/>
      </c>
      <c r="S738" s="177" t="str">
        <f t="shared" si="87"/>
        <v/>
      </c>
      <c r="T738" s="118"/>
    </row>
    <row r="739" spans="1:20" x14ac:dyDescent="0.25">
      <c r="A739" s="19" t="s">
        <v>431</v>
      </c>
      <c r="B739" s="22" t="s">
        <v>4</v>
      </c>
      <c r="C739" s="23" t="s">
        <v>5</v>
      </c>
      <c r="D739" s="167">
        <v>0</v>
      </c>
      <c r="E739" s="168">
        <v>0</v>
      </c>
      <c r="F739" s="168">
        <v>0</v>
      </c>
      <c r="G739" s="168">
        <v>0</v>
      </c>
      <c r="H739" s="169" t="str">
        <f t="shared" si="81"/>
        <v/>
      </c>
      <c r="I739" s="185">
        <v>161</v>
      </c>
      <c r="J739" s="186">
        <v>154</v>
      </c>
      <c r="K739" s="186">
        <v>50</v>
      </c>
      <c r="L739" s="172">
        <f t="shared" si="82"/>
        <v>0.32467532467532467</v>
      </c>
      <c r="M739" s="187">
        <v>0</v>
      </c>
      <c r="N739" s="186">
        <v>5</v>
      </c>
      <c r="O739" s="174">
        <f t="shared" si="83"/>
        <v>3.1446540880503145E-2</v>
      </c>
      <c r="P739" s="175">
        <f t="shared" si="84"/>
        <v>161</v>
      </c>
      <c r="Q739" s="176">
        <f t="shared" si="85"/>
        <v>154</v>
      </c>
      <c r="R739" s="176">
        <f t="shared" si="86"/>
        <v>5</v>
      </c>
      <c r="S739" s="177">
        <f t="shared" si="87"/>
        <v>3.1446540880503145E-2</v>
      </c>
      <c r="T739" s="118"/>
    </row>
    <row r="740" spans="1:20" x14ac:dyDescent="0.25">
      <c r="A740" s="19" t="s">
        <v>431</v>
      </c>
      <c r="B740" s="22" t="s">
        <v>6</v>
      </c>
      <c r="C740" s="23" t="s">
        <v>7</v>
      </c>
      <c r="D740" s="167">
        <v>0</v>
      </c>
      <c r="E740" s="168">
        <v>0</v>
      </c>
      <c r="F740" s="168">
        <v>0</v>
      </c>
      <c r="G740" s="168">
        <v>0</v>
      </c>
      <c r="H740" s="169" t="str">
        <f t="shared" si="81"/>
        <v/>
      </c>
      <c r="I740" s="185">
        <v>1687</v>
      </c>
      <c r="J740" s="186">
        <v>793</v>
      </c>
      <c r="K740" s="186">
        <v>219</v>
      </c>
      <c r="L740" s="172">
        <f t="shared" si="82"/>
        <v>0.27616645649432536</v>
      </c>
      <c r="M740" s="187">
        <v>2</v>
      </c>
      <c r="N740" s="186">
        <v>872</v>
      </c>
      <c r="O740" s="174">
        <f t="shared" si="83"/>
        <v>0.52309538092381525</v>
      </c>
      <c r="P740" s="175">
        <f t="shared" si="84"/>
        <v>1687</v>
      </c>
      <c r="Q740" s="176">
        <f t="shared" si="85"/>
        <v>795</v>
      </c>
      <c r="R740" s="176">
        <f t="shared" si="86"/>
        <v>872</v>
      </c>
      <c r="S740" s="177">
        <f t="shared" si="87"/>
        <v>0.52309538092381525</v>
      </c>
      <c r="T740" s="118"/>
    </row>
    <row r="741" spans="1:20" x14ac:dyDescent="0.25">
      <c r="A741" s="19" t="s">
        <v>431</v>
      </c>
      <c r="B741" s="22" t="s">
        <v>8</v>
      </c>
      <c r="C741" s="23" t="s">
        <v>9</v>
      </c>
      <c r="D741" s="167">
        <v>0</v>
      </c>
      <c r="E741" s="168">
        <v>0</v>
      </c>
      <c r="F741" s="168">
        <v>0</v>
      </c>
      <c r="G741" s="168">
        <v>0</v>
      </c>
      <c r="H741" s="169" t="str">
        <f t="shared" si="81"/>
        <v/>
      </c>
      <c r="I741" s="185">
        <v>45</v>
      </c>
      <c r="J741" s="186">
        <v>43</v>
      </c>
      <c r="K741" s="186">
        <v>40</v>
      </c>
      <c r="L741" s="172">
        <f t="shared" si="82"/>
        <v>0.93023255813953487</v>
      </c>
      <c r="M741" s="187">
        <v>0</v>
      </c>
      <c r="N741" s="186">
        <v>2</v>
      </c>
      <c r="O741" s="174">
        <f t="shared" si="83"/>
        <v>4.4444444444444446E-2</v>
      </c>
      <c r="P741" s="175">
        <f t="shared" si="84"/>
        <v>45</v>
      </c>
      <c r="Q741" s="176">
        <f t="shared" si="85"/>
        <v>43</v>
      </c>
      <c r="R741" s="176">
        <f t="shared" si="86"/>
        <v>2</v>
      </c>
      <c r="S741" s="177">
        <f t="shared" si="87"/>
        <v>4.4444444444444446E-2</v>
      </c>
      <c r="T741" s="118"/>
    </row>
    <row r="742" spans="1:20" x14ac:dyDescent="0.25">
      <c r="A742" s="19" t="s">
        <v>431</v>
      </c>
      <c r="B742" s="22" t="s">
        <v>17</v>
      </c>
      <c r="C742" s="23" t="s">
        <v>18</v>
      </c>
      <c r="D742" s="167">
        <v>0</v>
      </c>
      <c r="E742" s="168">
        <v>0</v>
      </c>
      <c r="F742" s="168">
        <v>0</v>
      </c>
      <c r="G742" s="168">
        <v>0</v>
      </c>
      <c r="H742" s="169" t="str">
        <f t="shared" si="81"/>
        <v/>
      </c>
      <c r="I742" s="185">
        <v>18932</v>
      </c>
      <c r="J742" s="186">
        <v>14708</v>
      </c>
      <c r="K742" s="186">
        <v>5355</v>
      </c>
      <c r="L742" s="172">
        <f t="shared" si="82"/>
        <v>0.36408757138971987</v>
      </c>
      <c r="M742" s="187">
        <v>1</v>
      </c>
      <c r="N742" s="186">
        <v>4129</v>
      </c>
      <c r="O742" s="174">
        <f t="shared" si="83"/>
        <v>0.21918462681813355</v>
      </c>
      <c r="P742" s="175">
        <f t="shared" si="84"/>
        <v>18932</v>
      </c>
      <c r="Q742" s="176">
        <f t="shared" si="85"/>
        <v>14709</v>
      </c>
      <c r="R742" s="176">
        <f t="shared" si="86"/>
        <v>4129</v>
      </c>
      <c r="S742" s="177">
        <f t="shared" si="87"/>
        <v>0.21918462681813355</v>
      </c>
      <c r="T742" s="118"/>
    </row>
    <row r="743" spans="1:20" x14ac:dyDescent="0.25">
      <c r="A743" s="19" t="s">
        <v>431</v>
      </c>
      <c r="B743" s="22" t="s">
        <v>10</v>
      </c>
      <c r="C743" s="23" t="s">
        <v>19</v>
      </c>
      <c r="D743" s="167">
        <v>0</v>
      </c>
      <c r="E743" s="168">
        <v>0</v>
      </c>
      <c r="F743" s="168">
        <v>0</v>
      </c>
      <c r="G743" s="168">
        <v>0</v>
      </c>
      <c r="H743" s="169" t="str">
        <f t="shared" si="81"/>
        <v/>
      </c>
      <c r="I743" s="185">
        <v>50</v>
      </c>
      <c r="J743" s="186">
        <v>50</v>
      </c>
      <c r="K743" s="186">
        <v>5</v>
      </c>
      <c r="L743" s="172">
        <f t="shared" si="82"/>
        <v>0.1</v>
      </c>
      <c r="M743" s="187">
        <v>0</v>
      </c>
      <c r="N743" s="186">
        <v>0</v>
      </c>
      <c r="O743" s="174">
        <f t="shared" si="83"/>
        <v>0</v>
      </c>
      <c r="P743" s="175">
        <f t="shared" si="84"/>
        <v>50</v>
      </c>
      <c r="Q743" s="176">
        <f t="shared" si="85"/>
        <v>50</v>
      </c>
      <c r="R743" s="176" t="str">
        <f t="shared" si="86"/>
        <v/>
      </c>
      <c r="S743" s="177" t="str">
        <f t="shared" si="87"/>
        <v/>
      </c>
      <c r="T743" s="118"/>
    </row>
    <row r="744" spans="1:20" x14ac:dyDescent="0.25">
      <c r="A744" s="19" t="s">
        <v>431</v>
      </c>
      <c r="B744" s="22" t="s">
        <v>10</v>
      </c>
      <c r="C744" s="23" t="s">
        <v>11</v>
      </c>
      <c r="D744" s="167">
        <v>0</v>
      </c>
      <c r="E744" s="168">
        <v>0</v>
      </c>
      <c r="F744" s="168">
        <v>0</v>
      </c>
      <c r="G744" s="168">
        <v>0</v>
      </c>
      <c r="H744" s="169" t="str">
        <f t="shared" si="81"/>
        <v/>
      </c>
      <c r="I744" s="185">
        <v>29</v>
      </c>
      <c r="J744" s="186">
        <v>29</v>
      </c>
      <c r="K744" s="186">
        <v>18</v>
      </c>
      <c r="L744" s="172">
        <f t="shared" si="82"/>
        <v>0.62068965517241381</v>
      </c>
      <c r="M744" s="187">
        <v>0</v>
      </c>
      <c r="N744" s="186">
        <v>0</v>
      </c>
      <c r="O744" s="174">
        <f t="shared" si="83"/>
        <v>0</v>
      </c>
      <c r="P744" s="175">
        <f t="shared" si="84"/>
        <v>29</v>
      </c>
      <c r="Q744" s="176">
        <f t="shared" si="85"/>
        <v>29</v>
      </c>
      <c r="R744" s="176" t="str">
        <f t="shared" si="86"/>
        <v/>
      </c>
      <c r="S744" s="177" t="str">
        <f t="shared" si="87"/>
        <v/>
      </c>
      <c r="T744" s="118"/>
    </row>
    <row r="745" spans="1:20" x14ac:dyDescent="0.25">
      <c r="A745" s="19" t="s">
        <v>431</v>
      </c>
      <c r="B745" s="22" t="s">
        <v>10</v>
      </c>
      <c r="C745" s="23" t="s">
        <v>20</v>
      </c>
      <c r="D745" s="167">
        <v>0</v>
      </c>
      <c r="E745" s="168">
        <v>0</v>
      </c>
      <c r="F745" s="168">
        <v>0</v>
      </c>
      <c r="G745" s="168">
        <v>0</v>
      </c>
      <c r="H745" s="169" t="str">
        <f t="shared" si="81"/>
        <v/>
      </c>
      <c r="I745" s="185">
        <v>167</v>
      </c>
      <c r="J745" s="186">
        <v>162</v>
      </c>
      <c r="K745" s="186">
        <v>49</v>
      </c>
      <c r="L745" s="172">
        <f t="shared" si="82"/>
        <v>0.30246913580246915</v>
      </c>
      <c r="M745" s="187">
        <v>0</v>
      </c>
      <c r="N745" s="186">
        <v>5</v>
      </c>
      <c r="O745" s="174">
        <f t="shared" si="83"/>
        <v>2.9940119760479042E-2</v>
      </c>
      <c r="P745" s="175">
        <f t="shared" si="84"/>
        <v>167</v>
      </c>
      <c r="Q745" s="176">
        <f t="shared" si="85"/>
        <v>162</v>
      </c>
      <c r="R745" s="176">
        <f t="shared" si="86"/>
        <v>5</v>
      </c>
      <c r="S745" s="177">
        <f t="shared" si="87"/>
        <v>2.9940119760479042E-2</v>
      </c>
      <c r="T745" s="118"/>
    </row>
    <row r="746" spans="1:20" x14ac:dyDescent="0.25">
      <c r="A746" s="19" t="s">
        <v>431</v>
      </c>
      <c r="B746" s="22" t="s">
        <v>10</v>
      </c>
      <c r="C746" s="23" t="s">
        <v>21</v>
      </c>
      <c r="D746" s="167">
        <v>0</v>
      </c>
      <c r="E746" s="168">
        <v>0</v>
      </c>
      <c r="F746" s="168">
        <v>0</v>
      </c>
      <c r="G746" s="168">
        <v>0</v>
      </c>
      <c r="H746" s="169" t="str">
        <f t="shared" si="81"/>
        <v/>
      </c>
      <c r="I746" s="185">
        <v>121</v>
      </c>
      <c r="J746" s="186">
        <v>113</v>
      </c>
      <c r="K746" s="186">
        <v>15</v>
      </c>
      <c r="L746" s="172">
        <f t="shared" si="82"/>
        <v>0.13274336283185842</v>
      </c>
      <c r="M746" s="187">
        <v>0</v>
      </c>
      <c r="N746" s="186">
        <v>2</v>
      </c>
      <c r="O746" s="174">
        <f t="shared" si="83"/>
        <v>1.7391304347826087E-2</v>
      </c>
      <c r="P746" s="175">
        <f t="shared" si="84"/>
        <v>121</v>
      </c>
      <c r="Q746" s="176">
        <f t="shared" si="85"/>
        <v>113</v>
      </c>
      <c r="R746" s="176">
        <f t="shared" si="86"/>
        <v>2</v>
      </c>
      <c r="S746" s="177">
        <f t="shared" si="87"/>
        <v>1.7391304347826087E-2</v>
      </c>
      <c r="T746" s="118"/>
    </row>
    <row r="747" spans="1:20" x14ac:dyDescent="0.25">
      <c r="A747" s="19" t="s">
        <v>431</v>
      </c>
      <c r="B747" s="22" t="s">
        <v>10</v>
      </c>
      <c r="C747" s="23" t="s">
        <v>22</v>
      </c>
      <c r="D747" s="167">
        <v>0</v>
      </c>
      <c r="E747" s="168">
        <v>0</v>
      </c>
      <c r="F747" s="168">
        <v>0</v>
      </c>
      <c r="G747" s="168">
        <v>0</v>
      </c>
      <c r="H747" s="169" t="str">
        <f t="shared" si="81"/>
        <v/>
      </c>
      <c r="I747" s="185">
        <v>691</v>
      </c>
      <c r="J747" s="186">
        <v>691</v>
      </c>
      <c r="K747" s="186">
        <v>359</v>
      </c>
      <c r="L747" s="172">
        <f t="shared" si="82"/>
        <v>0.51953690303907385</v>
      </c>
      <c r="M747" s="187">
        <v>0</v>
      </c>
      <c r="N747" s="186">
        <v>0</v>
      </c>
      <c r="O747" s="174">
        <f t="shared" si="83"/>
        <v>0</v>
      </c>
      <c r="P747" s="175">
        <f t="shared" si="84"/>
        <v>691</v>
      </c>
      <c r="Q747" s="176">
        <f t="shared" si="85"/>
        <v>691</v>
      </c>
      <c r="R747" s="176" t="str">
        <f t="shared" si="86"/>
        <v/>
      </c>
      <c r="S747" s="177" t="str">
        <f t="shared" si="87"/>
        <v/>
      </c>
      <c r="T747" s="118"/>
    </row>
    <row r="748" spans="1:20" x14ac:dyDescent="0.25">
      <c r="A748" s="19" t="s">
        <v>431</v>
      </c>
      <c r="B748" s="22" t="s">
        <v>25</v>
      </c>
      <c r="C748" s="23" t="s">
        <v>26</v>
      </c>
      <c r="D748" s="167">
        <v>0</v>
      </c>
      <c r="E748" s="168">
        <v>0</v>
      </c>
      <c r="F748" s="168">
        <v>0</v>
      </c>
      <c r="G748" s="168">
        <v>0</v>
      </c>
      <c r="H748" s="169" t="str">
        <f t="shared" si="81"/>
        <v/>
      </c>
      <c r="I748" s="185">
        <v>5267</v>
      </c>
      <c r="J748" s="186">
        <v>5058</v>
      </c>
      <c r="K748" s="186">
        <v>3078</v>
      </c>
      <c r="L748" s="172">
        <f t="shared" si="82"/>
        <v>0.60854092526690395</v>
      </c>
      <c r="M748" s="187">
        <v>7</v>
      </c>
      <c r="N748" s="186">
        <v>157</v>
      </c>
      <c r="O748" s="174">
        <f t="shared" si="83"/>
        <v>3.0065109153581005E-2</v>
      </c>
      <c r="P748" s="175">
        <f t="shared" si="84"/>
        <v>5267</v>
      </c>
      <c r="Q748" s="176">
        <f t="shared" si="85"/>
        <v>5065</v>
      </c>
      <c r="R748" s="176">
        <f t="shared" si="86"/>
        <v>157</v>
      </c>
      <c r="S748" s="177">
        <f t="shared" si="87"/>
        <v>3.0065109153581005E-2</v>
      </c>
      <c r="T748" s="118"/>
    </row>
    <row r="749" spans="1:20" x14ac:dyDescent="0.25">
      <c r="A749" s="19" t="s">
        <v>431</v>
      </c>
      <c r="B749" s="22" t="s">
        <v>36</v>
      </c>
      <c r="C749" s="23" t="s">
        <v>37</v>
      </c>
      <c r="D749" s="167">
        <v>0</v>
      </c>
      <c r="E749" s="168">
        <v>0</v>
      </c>
      <c r="F749" s="168">
        <v>0</v>
      </c>
      <c r="G749" s="168">
        <v>0</v>
      </c>
      <c r="H749" s="169" t="str">
        <f t="shared" si="81"/>
        <v/>
      </c>
      <c r="I749" s="185">
        <v>3</v>
      </c>
      <c r="J749" s="186">
        <v>1</v>
      </c>
      <c r="K749" s="186">
        <v>1</v>
      </c>
      <c r="L749" s="172">
        <f t="shared" si="82"/>
        <v>1</v>
      </c>
      <c r="M749" s="187">
        <v>1</v>
      </c>
      <c r="N749" s="186">
        <v>0</v>
      </c>
      <c r="O749" s="174">
        <f t="shared" si="83"/>
        <v>0</v>
      </c>
      <c r="P749" s="175">
        <f t="shared" si="84"/>
        <v>3</v>
      </c>
      <c r="Q749" s="176">
        <f t="shared" si="85"/>
        <v>2</v>
      </c>
      <c r="R749" s="176" t="str">
        <f t="shared" si="86"/>
        <v/>
      </c>
      <c r="S749" s="177" t="str">
        <f t="shared" si="87"/>
        <v/>
      </c>
      <c r="T749" s="118"/>
    </row>
    <row r="750" spans="1:20" ht="30" x14ac:dyDescent="0.25">
      <c r="A750" s="19" t="s">
        <v>431</v>
      </c>
      <c r="B750" s="22" t="s">
        <v>42</v>
      </c>
      <c r="C750" s="23" t="s">
        <v>46</v>
      </c>
      <c r="D750" s="167">
        <v>0</v>
      </c>
      <c r="E750" s="168">
        <v>0</v>
      </c>
      <c r="F750" s="168">
        <v>0</v>
      </c>
      <c r="G750" s="168">
        <v>0</v>
      </c>
      <c r="H750" s="169" t="str">
        <f t="shared" si="81"/>
        <v/>
      </c>
      <c r="I750" s="185">
        <v>35</v>
      </c>
      <c r="J750" s="186">
        <v>33</v>
      </c>
      <c r="K750" s="186">
        <v>9</v>
      </c>
      <c r="L750" s="172">
        <f t="shared" si="82"/>
        <v>0.27272727272727271</v>
      </c>
      <c r="M750" s="187">
        <v>1</v>
      </c>
      <c r="N750" s="186">
        <v>0</v>
      </c>
      <c r="O750" s="174">
        <f t="shared" si="83"/>
        <v>0</v>
      </c>
      <c r="P750" s="175">
        <f t="shared" si="84"/>
        <v>35</v>
      </c>
      <c r="Q750" s="176">
        <f t="shared" si="85"/>
        <v>34</v>
      </c>
      <c r="R750" s="176" t="str">
        <f t="shared" si="86"/>
        <v/>
      </c>
      <c r="S750" s="177" t="str">
        <f t="shared" si="87"/>
        <v/>
      </c>
      <c r="T750" s="118"/>
    </row>
    <row r="751" spans="1:20" x14ac:dyDescent="0.25">
      <c r="A751" s="19" t="s">
        <v>431</v>
      </c>
      <c r="B751" s="22" t="s">
        <v>50</v>
      </c>
      <c r="C751" s="23" t="s">
        <v>58</v>
      </c>
      <c r="D751" s="167">
        <v>0</v>
      </c>
      <c r="E751" s="168">
        <v>0</v>
      </c>
      <c r="F751" s="168">
        <v>0</v>
      </c>
      <c r="G751" s="168">
        <v>0</v>
      </c>
      <c r="H751" s="169" t="str">
        <f t="shared" si="81"/>
        <v/>
      </c>
      <c r="I751" s="185">
        <v>29</v>
      </c>
      <c r="J751" s="186">
        <v>18</v>
      </c>
      <c r="K751" s="186">
        <v>18</v>
      </c>
      <c r="L751" s="172">
        <f t="shared" si="82"/>
        <v>1</v>
      </c>
      <c r="M751" s="187">
        <v>0</v>
      </c>
      <c r="N751" s="186">
        <v>11</v>
      </c>
      <c r="O751" s="174">
        <f t="shared" si="83"/>
        <v>0.37931034482758619</v>
      </c>
      <c r="P751" s="175">
        <f t="shared" si="84"/>
        <v>29</v>
      </c>
      <c r="Q751" s="176">
        <f t="shared" si="85"/>
        <v>18</v>
      </c>
      <c r="R751" s="176">
        <f t="shared" si="86"/>
        <v>11</v>
      </c>
      <c r="S751" s="177">
        <f t="shared" si="87"/>
        <v>0.37931034482758619</v>
      </c>
      <c r="T751" s="118"/>
    </row>
    <row r="752" spans="1:20" x14ac:dyDescent="0.25">
      <c r="A752" s="19" t="s">
        <v>431</v>
      </c>
      <c r="B752" s="22" t="s">
        <v>59</v>
      </c>
      <c r="C752" s="23" t="s">
        <v>60</v>
      </c>
      <c r="D752" s="167">
        <v>0</v>
      </c>
      <c r="E752" s="168">
        <v>0</v>
      </c>
      <c r="F752" s="168">
        <v>0</v>
      </c>
      <c r="G752" s="168">
        <v>0</v>
      </c>
      <c r="H752" s="169" t="str">
        <f t="shared" si="81"/>
        <v/>
      </c>
      <c r="I752" s="185">
        <v>1</v>
      </c>
      <c r="J752" s="186">
        <v>0</v>
      </c>
      <c r="K752" s="186">
        <v>0</v>
      </c>
      <c r="L752" s="172" t="str">
        <f t="shared" si="82"/>
        <v/>
      </c>
      <c r="M752" s="187">
        <v>1</v>
      </c>
      <c r="N752" s="186">
        <v>0</v>
      </c>
      <c r="O752" s="174">
        <f t="shared" si="83"/>
        <v>0</v>
      </c>
      <c r="P752" s="175">
        <f t="shared" si="84"/>
        <v>1</v>
      </c>
      <c r="Q752" s="176">
        <f t="shared" si="85"/>
        <v>1</v>
      </c>
      <c r="R752" s="176" t="str">
        <f t="shared" si="86"/>
        <v/>
      </c>
      <c r="S752" s="177" t="str">
        <f t="shared" si="87"/>
        <v/>
      </c>
      <c r="T752" s="118"/>
    </row>
    <row r="753" spans="1:20" x14ac:dyDescent="0.25">
      <c r="A753" s="19" t="s">
        <v>431</v>
      </c>
      <c r="B753" s="22" t="s">
        <v>70</v>
      </c>
      <c r="C753" s="23" t="s">
        <v>72</v>
      </c>
      <c r="D753" s="167">
        <v>0</v>
      </c>
      <c r="E753" s="168">
        <v>0</v>
      </c>
      <c r="F753" s="168">
        <v>0</v>
      </c>
      <c r="G753" s="168">
        <v>0</v>
      </c>
      <c r="H753" s="169" t="str">
        <f t="shared" si="81"/>
        <v/>
      </c>
      <c r="I753" s="185">
        <v>211</v>
      </c>
      <c r="J753" s="186">
        <v>195</v>
      </c>
      <c r="K753" s="186">
        <v>8</v>
      </c>
      <c r="L753" s="172">
        <f t="shared" si="82"/>
        <v>4.1025641025641026E-2</v>
      </c>
      <c r="M753" s="187">
        <v>5</v>
      </c>
      <c r="N753" s="186">
        <v>11</v>
      </c>
      <c r="O753" s="174">
        <f t="shared" si="83"/>
        <v>5.2132701421800945E-2</v>
      </c>
      <c r="P753" s="175">
        <f t="shared" si="84"/>
        <v>211</v>
      </c>
      <c r="Q753" s="176">
        <f t="shared" si="85"/>
        <v>200</v>
      </c>
      <c r="R753" s="176">
        <f t="shared" si="86"/>
        <v>11</v>
      </c>
      <c r="S753" s="177">
        <f t="shared" si="87"/>
        <v>5.2132701421800945E-2</v>
      </c>
      <c r="T753" s="118"/>
    </row>
    <row r="754" spans="1:20" x14ac:dyDescent="0.25">
      <c r="A754" s="19" t="s">
        <v>431</v>
      </c>
      <c r="B754" s="22" t="s">
        <v>70</v>
      </c>
      <c r="C754" s="23" t="s">
        <v>73</v>
      </c>
      <c r="D754" s="167">
        <v>0</v>
      </c>
      <c r="E754" s="168">
        <v>0</v>
      </c>
      <c r="F754" s="168">
        <v>0</v>
      </c>
      <c r="G754" s="168">
        <v>0</v>
      </c>
      <c r="H754" s="169" t="str">
        <f t="shared" si="81"/>
        <v/>
      </c>
      <c r="I754" s="185">
        <v>336</v>
      </c>
      <c r="J754" s="186">
        <v>327</v>
      </c>
      <c r="K754" s="186">
        <v>317</v>
      </c>
      <c r="L754" s="172">
        <f t="shared" si="82"/>
        <v>0.96941896024464835</v>
      </c>
      <c r="M754" s="187">
        <v>0</v>
      </c>
      <c r="N754" s="186">
        <v>7</v>
      </c>
      <c r="O754" s="174">
        <f t="shared" si="83"/>
        <v>2.0958083832335328E-2</v>
      </c>
      <c r="P754" s="175">
        <f t="shared" si="84"/>
        <v>336</v>
      </c>
      <c r="Q754" s="176">
        <f t="shared" si="85"/>
        <v>327</v>
      </c>
      <c r="R754" s="176">
        <f t="shared" si="86"/>
        <v>7</v>
      </c>
      <c r="S754" s="177">
        <f t="shared" si="87"/>
        <v>2.0958083832335328E-2</v>
      </c>
      <c r="T754" s="118"/>
    </row>
    <row r="755" spans="1:20" x14ac:dyDescent="0.25">
      <c r="A755" s="19" t="s">
        <v>431</v>
      </c>
      <c r="B755" s="22" t="s">
        <v>70</v>
      </c>
      <c r="C755" s="23" t="s">
        <v>74</v>
      </c>
      <c r="D755" s="167">
        <v>0</v>
      </c>
      <c r="E755" s="168">
        <v>0</v>
      </c>
      <c r="F755" s="168">
        <v>0</v>
      </c>
      <c r="G755" s="168">
        <v>0</v>
      </c>
      <c r="H755" s="169" t="str">
        <f t="shared" si="81"/>
        <v/>
      </c>
      <c r="I755" s="185">
        <v>575</v>
      </c>
      <c r="J755" s="186">
        <v>569</v>
      </c>
      <c r="K755" s="186">
        <v>274</v>
      </c>
      <c r="L755" s="172">
        <f t="shared" si="82"/>
        <v>0.48154657293497366</v>
      </c>
      <c r="M755" s="187">
        <v>0</v>
      </c>
      <c r="N755" s="186">
        <v>4</v>
      </c>
      <c r="O755" s="174">
        <f t="shared" si="83"/>
        <v>6.9808027923211171E-3</v>
      </c>
      <c r="P755" s="175">
        <f t="shared" si="84"/>
        <v>575</v>
      </c>
      <c r="Q755" s="176">
        <f t="shared" si="85"/>
        <v>569</v>
      </c>
      <c r="R755" s="176">
        <f t="shared" si="86"/>
        <v>4</v>
      </c>
      <c r="S755" s="177">
        <f t="shared" si="87"/>
        <v>6.9808027923211171E-3</v>
      </c>
      <c r="T755" s="118"/>
    </row>
    <row r="756" spans="1:20" x14ac:dyDescent="0.25">
      <c r="A756" s="19" t="s">
        <v>431</v>
      </c>
      <c r="B756" s="22" t="s">
        <v>70</v>
      </c>
      <c r="C756" s="23" t="s">
        <v>75</v>
      </c>
      <c r="D756" s="167">
        <v>0</v>
      </c>
      <c r="E756" s="168">
        <v>0</v>
      </c>
      <c r="F756" s="168">
        <v>0</v>
      </c>
      <c r="G756" s="168">
        <v>0</v>
      </c>
      <c r="H756" s="169" t="str">
        <f t="shared" si="81"/>
        <v/>
      </c>
      <c r="I756" s="185">
        <v>219</v>
      </c>
      <c r="J756" s="186">
        <v>219</v>
      </c>
      <c r="K756" s="186">
        <v>109</v>
      </c>
      <c r="L756" s="172">
        <f t="shared" si="82"/>
        <v>0.49771689497716892</v>
      </c>
      <c r="M756" s="187">
        <v>0</v>
      </c>
      <c r="N756" s="186">
        <v>0</v>
      </c>
      <c r="O756" s="174">
        <f t="shared" si="83"/>
        <v>0</v>
      </c>
      <c r="P756" s="175">
        <f t="shared" si="84"/>
        <v>219</v>
      </c>
      <c r="Q756" s="176">
        <f t="shared" si="85"/>
        <v>219</v>
      </c>
      <c r="R756" s="176" t="str">
        <f t="shared" si="86"/>
        <v/>
      </c>
      <c r="S756" s="177" t="str">
        <f t="shared" si="87"/>
        <v/>
      </c>
      <c r="T756" s="118"/>
    </row>
    <row r="757" spans="1:20" x14ac:dyDescent="0.25">
      <c r="A757" s="19" t="s">
        <v>431</v>
      </c>
      <c r="B757" s="22" t="s">
        <v>82</v>
      </c>
      <c r="C757" s="23" t="s">
        <v>83</v>
      </c>
      <c r="D757" s="167">
        <v>0</v>
      </c>
      <c r="E757" s="168">
        <v>0</v>
      </c>
      <c r="F757" s="168">
        <v>0</v>
      </c>
      <c r="G757" s="168">
        <v>0</v>
      </c>
      <c r="H757" s="169" t="str">
        <f t="shared" si="81"/>
        <v/>
      </c>
      <c r="I757" s="185">
        <v>14</v>
      </c>
      <c r="J757" s="186">
        <v>14</v>
      </c>
      <c r="K757" s="186">
        <v>13</v>
      </c>
      <c r="L757" s="172">
        <f t="shared" si="82"/>
        <v>0.9285714285714286</v>
      </c>
      <c r="M757" s="187">
        <v>0</v>
      </c>
      <c r="N757" s="186">
        <v>0</v>
      </c>
      <c r="O757" s="174">
        <f t="shared" si="83"/>
        <v>0</v>
      </c>
      <c r="P757" s="175">
        <f t="shared" si="84"/>
        <v>14</v>
      </c>
      <c r="Q757" s="176">
        <f t="shared" si="85"/>
        <v>14</v>
      </c>
      <c r="R757" s="176" t="str">
        <f t="shared" si="86"/>
        <v/>
      </c>
      <c r="S757" s="177" t="str">
        <f t="shared" si="87"/>
        <v/>
      </c>
      <c r="T757" s="118"/>
    </row>
    <row r="758" spans="1:20" x14ac:dyDescent="0.25">
      <c r="A758" s="19" t="s">
        <v>431</v>
      </c>
      <c r="B758" s="22" t="s">
        <v>84</v>
      </c>
      <c r="C758" s="23" t="s">
        <v>85</v>
      </c>
      <c r="D758" s="167">
        <v>0</v>
      </c>
      <c r="E758" s="168">
        <v>0</v>
      </c>
      <c r="F758" s="168">
        <v>0</v>
      </c>
      <c r="G758" s="168">
        <v>0</v>
      </c>
      <c r="H758" s="169" t="str">
        <f t="shared" si="81"/>
        <v/>
      </c>
      <c r="I758" s="185">
        <v>13453</v>
      </c>
      <c r="J758" s="186">
        <v>13111</v>
      </c>
      <c r="K758" s="186">
        <v>2593</v>
      </c>
      <c r="L758" s="172">
        <f t="shared" si="82"/>
        <v>0.19777286248188544</v>
      </c>
      <c r="M758" s="187">
        <v>0</v>
      </c>
      <c r="N758" s="186">
        <v>281</v>
      </c>
      <c r="O758" s="174">
        <f t="shared" si="83"/>
        <v>2.098267622461171E-2</v>
      </c>
      <c r="P758" s="175">
        <f t="shared" si="84"/>
        <v>13453</v>
      </c>
      <c r="Q758" s="176">
        <f t="shared" si="85"/>
        <v>13111</v>
      </c>
      <c r="R758" s="176">
        <f t="shared" si="86"/>
        <v>281</v>
      </c>
      <c r="S758" s="177">
        <f t="shared" si="87"/>
        <v>2.098267622461171E-2</v>
      </c>
      <c r="T758" s="118"/>
    </row>
    <row r="759" spans="1:20" ht="30" x14ac:dyDescent="0.25">
      <c r="A759" s="19" t="s">
        <v>431</v>
      </c>
      <c r="B759" s="22" t="s">
        <v>84</v>
      </c>
      <c r="C759" s="23" t="s">
        <v>88</v>
      </c>
      <c r="D759" s="167">
        <v>0</v>
      </c>
      <c r="E759" s="168">
        <v>0</v>
      </c>
      <c r="F759" s="168">
        <v>0</v>
      </c>
      <c r="G759" s="168">
        <v>0</v>
      </c>
      <c r="H759" s="169" t="str">
        <f t="shared" si="81"/>
        <v/>
      </c>
      <c r="I759" s="185">
        <v>7057</v>
      </c>
      <c r="J759" s="186">
        <v>6875</v>
      </c>
      <c r="K759" s="186">
        <v>2159</v>
      </c>
      <c r="L759" s="172">
        <f t="shared" si="82"/>
        <v>0.31403636363636361</v>
      </c>
      <c r="M759" s="187">
        <v>0</v>
      </c>
      <c r="N759" s="186">
        <v>96</v>
      </c>
      <c r="O759" s="174">
        <f t="shared" si="83"/>
        <v>1.3771338401950939E-2</v>
      </c>
      <c r="P759" s="175">
        <f t="shared" si="84"/>
        <v>7057</v>
      </c>
      <c r="Q759" s="176">
        <f t="shared" si="85"/>
        <v>6875</v>
      </c>
      <c r="R759" s="176">
        <f t="shared" si="86"/>
        <v>96</v>
      </c>
      <c r="S759" s="177">
        <f t="shared" si="87"/>
        <v>1.3771338401950939E-2</v>
      </c>
      <c r="T759" s="118"/>
    </row>
    <row r="760" spans="1:20" x14ac:dyDescent="0.25">
      <c r="A760" s="19" t="s">
        <v>431</v>
      </c>
      <c r="B760" s="22" t="s">
        <v>84</v>
      </c>
      <c r="C760" s="23" t="s">
        <v>89</v>
      </c>
      <c r="D760" s="167">
        <v>0</v>
      </c>
      <c r="E760" s="168">
        <v>0</v>
      </c>
      <c r="F760" s="168">
        <v>0</v>
      </c>
      <c r="G760" s="168">
        <v>0</v>
      </c>
      <c r="H760" s="169" t="str">
        <f t="shared" si="81"/>
        <v/>
      </c>
      <c r="I760" s="185">
        <v>17284</v>
      </c>
      <c r="J760" s="186">
        <v>15731</v>
      </c>
      <c r="K760" s="186">
        <v>3727</v>
      </c>
      <c r="L760" s="172">
        <f t="shared" si="82"/>
        <v>0.23692072976924544</v>
      </c>
      <c r="M760" s="187">
        <v>0</v>
      </c>
      <c r="N760" s="186">
        <v>1387</v>
      </c>
      <c r="O760" s="174">
        <f t="shared" si="83"/>
        <v>8.102582077345484E-2</v>
      </c>
      <c r="P760" s="175">
        <f t="shared" si="84"/>
        <v>17284</v>
      </c>
      <c r="Q760" s="176">
        <f t="shared" si="85"/>
        <v>15731</v>
      </c>
      <c r="R760" s="176">
        <f t="shared" si="86"/>
        <v>1387</v>
      </c>
      <c r="S760" s="177">
        <f t="shared" si="87"/>
        <v>8.102582077345484E-2</v>
      </c>
      <c r="T760" s="118"/>
    </row>
    <row r="761" spans="1:20" ht="45" x14ac:dyDescent="0.25">
      <c r="A761" s="19" t="s">
        <v>431</v>
      </c>
      <c r="B761" s="22" t="s">
        <v>99</v>
      </c>
      <c r="C761" s="23" t="s">
        <v>100</v>
      </c>
      <c r="D761" s="167">
        <v>0</v>
      </c>
      <c r="E761" s="168">
        <v>0</v>
      </c>
      <c r="F761" s="168">
        <v>0</v>
      </c>
      <c r="G761" s="168">
        <v>0</v>
      </c>
      <c r="H761" s="169" t="str">
        <f t="shared" si="81"/>
        <v/>
      </c>
      <c r="I761" s="185">
        <v>5290</v>
      </c>
      <c r="J761" s="186">
        <v>2391</v>
      </c>
      <c r="K761" s="186">
        <v>393</v>
      </c>
      <c r="L761" s="172">
        <f t="shared" si="82"/>
        <v>0.16436637390213299</v>
      </c>
      <c r="M761" s="187">
        <v>2</v>
      </c>
      <c r="N761" s="186">
        <v>2344</v>
      </c>
      <c r="O761" s="174">
        <f t="shared" si="83"/>
        <v>0.49482795017943848</v>
      </c>
      <c r="P761" s="175">
        <f t="shared" si="84"/>
        <v>5290</v>
      </c>
      <c r="Q761" s="176">
        <f t="shared" si="85"/>
        <v>2393</v>
      </c>
      <c r="R761" s="176">
        <f t="shared" si="86"/>
        <v>2344</v>
      </c>
      <c r="S761" s="177">
        <f t="shared" si="87"/>
        <v>0.49482795017943848</v>
      </c>
      <c r="T761" s="118"/>
    </row>
    <row r="762" spans="1:20" x14ac:dyDescent="0.25">
      <c r="A762" s="19" t="s">
        <v>431</v>
      </c>
      <c r="B762" s="22" t="s">
        <v>106</v>
      </c>
      <c r="C762" s="23" t="s">
        <v>107</v>
      </c>
      <c r="D762" s="167">
        <v>0</v>
      </c>
      <c r="E762" s="168">
        <v>0</v>
      </c>
      <c r="F762" s="168">
        <v>0</v>
      </c>
      <c r="G762" s="168">
        <v>0</v>
      </c>
      <c r="H762" s="169" t="str">
        <f t="shared" si="81"/>
        <v/>
      </c>
      <c r="I762" s="185">
        <v>4</v>
      </c>
      <c r="J762" s="186">
        <v>4</v>
      </c>
      <c r="K762" s="186">
        <v>4</v>
      </c>
      <c r="L762" s="172">
        <f t="shared" si="82"/>
        <v>1</v>
      </c>
      <c r="M762" s="187">
        <v>0</v>
      </c>
      <c r="N762" s="186">
        <v>0</v>
      </c>
      <c r="O762" s="174">
        <f t="shared" si="83"/>
        <v>0</v>
      </c>
      <c r="P762" s="175">
        <f t="shared" si="84"/>
        <v>4</v>
      </c>
      <c r="Q762" s="176">
        <f t="shared" si="85"/>
        <v>4</v>
      </c>
      <c r="R762" s="176" t="str">
        <f t="shared" si="86"/>
        <v/>
      </c>
      <c r="S762" s="177" t="str">
        <f t="shared" si="87"/>
        <v/>
      </c>
      <c r="T762" s="118"/>
    </row>
    <row r="763" spans="1:20" x14ac:dyDescent="0.25">
      <c r="A763" s="19" t="s">
        <v>431</v>
      </c>
      <c r="B763" s="22" t="s">
        <v>108</v>
      </c>
      <c r="C763" s="23" t="s">
        <v>109</v>
      </c>
      <c r="D763" s="167">
        <v>0</v>
      </c>
      <c r="E763" s="168">
        <v>0</v>
      </c>
      <c r="F763" s="168">
        <v>0</v>
      </c>
      <c r="G763" s="168">
        <v>0</v>
      </c>
      <c r="H763" s="169" t="str">
        <f t="shared" si="81"/>
        <v/>
      </c>
      <c r="I763" s="185">
        <v>299</v>
      </c>
      <c r="J763" s="186">
        <v>241</v>
      </c>
      <c r="K763" s="186">
        <v>135</v>
      </c>
      <c r="L763" s="172">
        <f t="shared" si="82"/>
        <v>0.56016597510373445</v>
      </c>
      <c r="M763" s="187">
        <v>0</v>
      </c>
      <c r="N763" s="186">
        <v>55</v>
      </c>
      <c r="O763" s="174">
        <f t="shared" si="83"/>
        <v>0.1858108108108108</v>
      </c>
      <c r="P763" s="175">
        <f t="shared" si="84"/>
        <v>299</v>
      </c>
      <c r="Q763" s="176">
        <f t="shared" si="85"/>
        <v>241</v>
      </c>
      <c r="R763" s="176">
        <f t="shared" si="86"/>
        <v>55</v>
      </c>
      <c r="S763" s="177">
        <f t="shared" si="87"/>
        <v>0.1858108108108108</v>
      </c>
      <c r="T763" s="118"/>
    </row>
    <row r="764" spans="1:20" x14ac:dyDescent="0.25">
      <c r="A764" s="19" t="s">
        <v>431</v>
      </c>
      <c r="B764" s="22" t="s">
        <v>110</v>
      </c>
      <c r="C764" s="23" t="s">
        <v>111</v>
      </c>
      <c r="D764" s="167">
        <v>0</v>
      </c>
      <c r="E764" s="168">
        <v>0</v>
      </c>
      <c r="F764" s="168">
        <v>0</v>
      </c>
      <c r="G764" s="168">
        <v>0</v>
      </c>
      <c r="H764" s="169" t="str">
        <f t="shared" si="81"/>
        <v/>
      </c>
      <c r="I764" s="185">
        <v>1381</v>
      </c>
      <c r="J764" s="186">
        <v>1268</v>
      </c>
      <c r="K764" s="186">
        <v>584</v>
      </c>
      <c r="L764" s="172">
        <f t="shared" si="82"/>
        <v>0.4605678233438486</v>
      </c>
      <c r="M764" s="187">
        <v>12</v>
      </c>
      <c r="N764" s="186">
        <v>81</v>
      </c>
      <c r="O764" s="174">
        <f t="shared" si="83"/>
        <v>5.9515062454077887E-2</v>
      </c>
      <c r="P764" s="175">
        <f t="shared" si="84"/>
        <v>1381</v>
      </c>
      <c r="Q764" s="176">
        <f t="shared" si="85"/>
        <v>1280</v>
      </c>
      <c r="R764" s="176">
        <f t="shared" si="86"/>
        <v>81</v>
      </c>
      <c r="S764" s="177">
        <f t="shared" si="87"/>
        <v>5.9515062454077887E-2</v>
      </c>
      <c r="T764" s="118"/>
    </row>
    <row r="765" spans="1:20" x14ac:dyDescent="0.25">
      <c r="A765" s="19" t="s">
        <v>431</v>
      </c>
      <c r="B765" s="22" t="s">
        <v>121</v>
      </c>
      <c r="C765" s="23" t="s">
        <v>122</v>
      </c>
      <c r="D765" s="167">
        <v>0</v>
      </c>
      <c r="E765" s="168">
        <v>0</v>
      </c>
      <c r="F765" s="168">
        <v>0</v>
      </c>
      <c r="G765" s="168">
        <v>0</v>
      </c>
      <c r="H765" s="169" t="str">
        <f t="shared" si="81"/>
        <v/>
      </c>
      <c r="I765" s="185">
        <v>6081</v>
      </c>
      <c r="J765" s="186">
        <v>4312</v>
      </c>
      <c r="K765" s="186">
        <v>1865</v>
      </c>
      <c r="L765" s="172">
        <f t="shared" si="82"/>
        <v>0.4325139146567718</v>
      </c>
      <c r="M765" s="187">
        <v>5</v>
      </c>
      <c r="N765" s="186">
        <v>1709</v>
      </c>
      <c r="O765" s="174">
        <f t="shared" si="83"/>
        <v>0.28360438101559909</v>
      </c>
      <c r="P765" s="175">
        <f t="shared" si="84"/>
        <v>6081</v>
      </c>
      <c r="Q765" s="176">
        <f t="shared" si="85"/>
        <v>4317</v>
      </c>
      <c r="R765" s="176">
        <f t="shared" si="86"/>
        <v>1709</v>
      </c>
      <c r="S765" s="177">
        <f t="shared" si="87"/>
        <v>0.28360438101559909</v>
      </c>
      <c r="T765" s="118"/>
    </row>
    <row r="766" spans="1:20" x14ac:dyDescent="0.25">
      <c r="A766" s="19" t="s">
        <v>431</v>
      </c>
      <c r="B766" s="22" t="s">
        <v>121</v>
      </c>
      <c r="C766" s="23" t="s">
        <v>123</v>
      </c>
      <c r="D766" s="167">
        <v>0</v>
      </c>
      <c r="E766" s="168">
        <v>0</v>
      </c>
      <c r="F766" s="168">
        <v>0</v>
      </c>
      <c r="G766" s="168">
        <v>0</v>
      </c>
      <c r="H766" s="169" t="str">
        <f t="shared" si="81"/>
        <v/>
      </c>
      <c r="I766" s="185">
        <v>11192</v>
      </c>
      <c r="J766" s="186">
        <v>7046</v>
      </c>
      <c r="K766" s="186">
        <v>2569</v>
      </c>
      <c r="L766" s="172">
        <f t="shared" si="82"/>
        <v>0.36460403065569119</v>
      </c>
      <c r="M766" s="187">
        <v>13</v>
      </c>
      <c r="N766" s="186">
        <v>4101</v>
      </c>
      <c r="O766" s="174">
        <f t="shared" si="83"/>
        <v>0.36747311827956991</v>
      </c>
      <c r="P766" s="175">
        <f t="shared" si="84"/>
        <v>11192</v>
      </c>
      <c r="Q766" s="176">
        <f t="shared" si="85"/>
        <v>7059</v>
      </c>
      <c r="R766" s="176">
        <f t="shared" si="86"/>
        <v>4101</v>
      </c>
      <c r="S766" s="177">
        <f t="shared" si="87"/>
        <v>0.36747311827956991</v>
      </c>
      <c r="T766" s="118"/>
    </row>
    <row r="767" spans="1:20" x14ac:dyDescent="0.25">
      <c r="A767" s="19" t="s">
        <v>431</v>
      </c>
      <c r="B767" s="22" t="s">
        <v>132</v>
      </c>
      <c r="C767" s="23" t="s">
        <v>133</v>
      </c>
      <c r="D767" s="167">
        <v>0</v>
      </c>
      <c r="E767" s="168">
        <v>0</v>
      </c>
      <c r="F767" s="168">
        <v>0</v>
      </c>
      <c r="G767" s="168">
        <v>0</v>
      </c>
      <c r="H767" s="169" t="str">
        <f t="shared" si="81"/>
        <v/>
      </c>
      <c r="I767" s="185">
        <v>1688</v>
      </c>
      <c r="J767" s="186">
        <v>1416</v>
      </c>
      <c r="K767" s="186">
        <v>118</v>
      </c>
      <c r="L767" s="172">
        <f t="shared" si="82"/>
        <v>8.3333333333333329E-2</v>
      </c>
      <c r="M767" s="187">
        <v>3</v>
      </c>
      <c r="N767" s="186">
        <v>232</v>
      </c>
      <c r="O767" s="174">
        <f t="shared" si="83"/>
        <v>0.14052089642640825</v>
      </c>
      <c r="P767" s="175">
        <f t="shared" si="84"/>
        <v>1688</v>
      </c>
      <c r="Q767" s="176">
        <f t="shared" si="85"/>
        <v>1419</v>
      </c>
      <c r="R767" s="176">
        <f t="shared" si="86"/>
        <v>232</v>
      </c>
      <c r="S767" s="177">
        <f t="shared" si="87"/>
        <v>0.14052089642640825</v>
      </c>
      <c r="T767" s="118"/>
    </row>
    <row r="768" spans="1:20" x14ac:dyDescent="0.25">
      <c r="A768" s="19" t="s">
        <v>431</v>
      </c>
      <c r="B768" s="22" t="s">
        <v>141</v>
      </c>
      <c r="C768" s="23" t="s">
        <v>142</v>
      </c>
      <c r="D768" s="167">
        <v>0</v>
      </c>
      <c r="E768" s="168">
        <v>0</v>
      </c>
      <c r="F768" s="168">
        <v>0</v>
      </c>
      <c r="G768" s="168">
        <v>0</v>
      </c>
      <c r="H768" s="169" t="str">
        <f t="shared" si="81"/>
        <v/>
      </c>
      <c r="I768" s="185">
        <v>464</v>
      </c>
      <c r="J768" s="186">
        <v>460</v>
      </c>
      <c r="K768" s="186">
        <v>35</v>
      </c>
      <c r="L768" s="172">
        <f t="shared" si="82"/>
        <v>7.6086956521739135E-2</v>
      </c>
      <c r="M768" s="187">
        <v>1</v>
      </c>
      <c r="N768" s="186">
        <v>2</v>
      </c>
      <c r="O768" s="174">
        <f t="shared" si="83"/>
        <v>4.3196544276457886E-3</v>
      </c>
      <c r="P768" s="175">
        <f t="shared" si="84"/>
        <v>464</v>
      </c>
      <c r="Q768" s="176">
        <f t="shared" si="85"/>
        <v>461</v>
      </c>
      <c r="R768" s="176">
        <f t="shared" si="86"/>
        <v>2</v>
      </c>
      <c r="S768" s="177">
        <f t="shared" si="87"/>
        <v>4.3196544276457886E-3</v>
      </c>
      <c r="T768" s="118"/>
    </row>
    <row r="769" spans="1:20" x14ac:dyDescent="0.25">
      <c r="A769" s="19" t="s">
        <v>431</v>
      </c>
      <c r="B769" s="22" t="s">
        <v>169</v>
      </c>
      <c r="C769" s="23" t="s">
        <v>175</v>
      </c>
      <c r="D769" s="167">
        <v>1</v>
      </c>
      <c r="E769" s="168">
        <v>0</v>
      </c>
      <c r="F769" s="168">
        <v>0</v>
      </c>
      <c r="G769" s="168">
        <v>0</v>
      </c>
      <c r="H769" s="169" t="str">
        <f t="shared" si="81"/>
        <v/>
      </c>
      <c r="I769" s="185">
        <v>41009</v>
      </c>
      <c r="J769" s="186">
        <v>27232</v>
      </c>
      <c r="K769" s="186">
        <v>11091</v>
      </c>
      <c r="L769" s="172">
        <f t="shared" si="82"/>
        <v>0.40727820211515864</v>
      </c>
      <c r="M769" s="187">
        <v>5</v>
      </c>
      <c r="N769" s="186">
        <v>13526</v>
      </c>
      <c r="O769" s="174">
        <f t="shared" si="83"/>
        <v>0.33182052351397101</v>
      </c>
      <c r="P769" s="175">
        <f t="shared" si="84"/>
        <v>41010</v>
      </c>
      <c r="Q769" s="176">
        <f t="shared" si="85"/>
        <v>27237</v>
      </c>
      <c r="R769" s="176">
        <f t="shared" si="86"/>
        <v>13526</v>
      </c>
      <c r="S769" s="177">
        <f t="shared" si="87"/>
        <v>0.33182052351397101</v>
      </c>
      <c r="T769" s="118"/>
    </row>
    <row r="770" spans="1:20" x14ac:dyDescent="0.25">
      <c r="A770" s="19" t="s">
        <v>431</v>
      </c>
      <c r="B770" s="22" t="s">
        <v>176</v>
      </c>
      <c r="C770" s="23" t="s">
        <v>177</v>
      </c>
      <c r="D770" s="167">
        <v>0</v>
      </c>
      <c r="E770" s="168">
        <v>0</v>
      </c>
      <c r="F770" s="168">
        <v>0</v>
      </c>
      <c r="G770" s="168">
        <v>0</v>
      </c>
      <c r="H770" s="169" t="str">
        <f t="shared" ref="H770:H833" si="88">IF((E770+G770)&lt;&gt;0,G770/(E770+G770),"")</f>
        <v/>
      </c>
      <c r="I770" s="185">
        <v>2874</v>
      </c>
      <c r="J770" s="186">
        <v>2668</v>
      </c>
      <c r="K770" s="186">
        <v>1462</v>
      </c>
      <c r="L770" s="172">
        <f t="shared" ref="L770:L833" si="89">IF(J770&lt;&gt;0,K770/J770,"")</f>
        <v>0.54797601199400303</v>
      </c>
      <c r="M770" s="187">
        <v>0</v>
      </c>
      <c r="N770" s="186">
        <v>205</v>
      </c>
      <c r="O770" s="174">
        <f t="shared" ref="O770:O833" si="90">IF((J770+M770+N770)&lt;&gt;0,N770/(J770+M770+N770),"")</f>
        <v>7.1353985381134702E-2</v>
      </c>
      <c r="P770" s="175">
        <f t="shared" si="84"/>
        <v>2874</v>
      </c>
      <c r="Q770" s="176">
        <f t="shared" si="85"/>
        <v>2668</v>
      </c>
      <c r="R770" s="176">
        <f t="shared" si="86"/>
        <v>205</v>
      </c>
      <c r="S770" s="177">
        <f t="shared" si="87"/>
        <v>7.1353985381134702E-2</v>
      </c>
      <c r="T770" s="118"/>
    </row>
    <row r="771" spans="1:20" x14ac:dyDescent="0.25">
      <c r="A771" s="19" t="s">
        <v>431</v>
      </c>
      <c r="B771" s="22" t="s">
        <v>178</v>
      </c>
      <c r="C771" s="23" t="s">
        <v>179</v>
      </c>
      <c r="D771" s="167">
        <v>0</v>
      </c>
      <c r="E771" s="168">
        <v>0</v>
      </c>
      <c r="F771" s="168">
        <v>0</v>
      </c>
      <c r="G771" s="168">
        <v>0</v>
      </c>
      <c r="H771" s="169" t="str">
        <f t="shared" si="88"/>
        <v/>
      </c>
      <c r="I771" s="185">
        <v>4641</v>
      </c>
      <c r="J771" s="186">
        <v>2910</v>
      </c>
      <c r="K771" s="186">
        <v>1064</v>
      </c>
      <c r="L771" s="172">
        <f t="shared" si="89"/>
        <v>0.3656357388316151</v>
      </c>
      <c r="M771" s="187">
        <v>40</v>
      </c>
      <c r="N771" s="186">
        <v>1464</v>
      </c>
      <c r="O771" s="174">
        <f t="shared" si="90"/>
        <v>0.33167195287720885</v>
      </c>
      <c r="P771" s="175">
        <f t="shared" ref="P771:P834" si="91">IF(SUM(D771,I771)&gt;0,SUM(D771,I771),"")</f>
        <v>4641</v>
      </c>
      <c r="Q771" s="176">
        <f t="shared" ref="Q771:Q834" si="92">IF(SUM(E771,J771, M771)&gt;0,SUM(E771,J771, M771),"")</f>
        <v>2950</v>
      </c>
      <c r="R771" s="176">
        <f t="shared" ref="R771:R834" si="93">IF(SUM(G771,N771)&gt;0,SUM(G771,N771),"")</f>
        <v>1464</v>
      </c>
      <c r="S771" s="177">
        <f t="shared" ref="S771:S834" si="94">IFERROR(IF((Q771+R771)&lt;&gt;0,R771/(Q771+R771),""),"")</f>
        <v>0.33167195287720885</v>
      </c>
      <c r="T771" s="118"/>
    </row>
    <row r="772" spans="1:20" x14ac:dyDescent="0.25">
      <c r="A772" s="19" t="s">
        <v>431</v>
      </c>
      <c r="B772" s="22" t="s">
        <v>180</v>
      </c>
      <c r="C772" s="23" t="s">
        <v>181</v>
      </c>
      <c r="D772" s="167">
        <v>0</v>
      </c>
      <c r="E772" s="168">
        <v>0</v>
      </c>
      <c r="F772" s="168">
        <v>0</v>
      </c>
      <c r="G772" s="168">
        <v>0</v>
      </c>
      <c r="H772" s="169" t="str">
        <f t="shared" si="88"/>
        <v/>
      </c>
      <c r="I772" s="185">
        <v>1420</v>
      </c>
      <c r="J772" s="186">
        <v>1192</v>
      </c>
      <c r="K772" s="186">
        <v>362</v>
      </c>
      <c r="L772" s="172">
        <f t="shared" si="89"/>
        <v>0.30369127516778521</v>
      </c>
      <c r="M772" s="187">
        <v>2</v>
      </c>
      <c r="N772" s="186">
        <v>146</v>
      </c>
      <c r="O772" s="174">
        <f t="shared" si="90"/>
        <v>0.10895522388059702</v>
      </c>
      <c r="P772" s="175">
        <f t="shared" si="91"/>
        <v>1420</v>
      </c>
      <c r="Q772" s="176">
        <f t="shared" si="92"/>
        <v>1194</v>
      </c>
      <c r="R772" s="176">
        <f t="shared" si="93"/>
        <v>146</v>
      </c>
      <c r="S772" s="177">
        <f t="shared" si="94"/>
        <v>0.10895522388059702</v>
      </c>
      <c r="T772" s="118"/>
    </row>
    <row r="773" spans="1:20" x14ac:dyDescent="0.25">
      <c r="A773" s="19" t="s">
        <v>431</v>
      </c>
      <c r="B773" s="22" t="s">
        <v>180</v>
      </c>
      <c r="C773" s="23" t="s">
        <v>182</v>
      </c>
      <c r="D773" s="167">
        <v>0</v>
      </c>
      <c r="E773" s="168">
        <v>0</v>
      </c>
      <c r="F773" s="168">
        <v>0</v>
      </c>
      <c r="G773" s="168">
        <v>0</v>
      </c>
      <c r="H773" s="169" t="str">
        <f t="shared" si="88"/>
        <v/>
      </c>
      <c r="I773" s="185">
        <v>5279</v>
      </c>
      <c r="J773" s="186">
        <v>2534</v>
      </c>
      <c r="K773" s="186">
        <v>571</v>
      </c>
      <c r="L773" s="172">
        <f t="shared" si="89"/>
        <v>0.22533543804262035</v>
      </c>
      <c r="M773" s="187">
        <v>0</v>
      </c>
      <c r="N773" s="186">
        <v>2339</v>
      </c>
      <c r="O773" s="174">
        <f t="shared" si="90"/>
        <v>0.47999179150420684</v>
      </c>
      <c r="P773" s="175">
        <f t="shared" si="91"/>
        <v>5279</v>
      </c>
      <c r="Q773" s="176">
        <f t="shared" si="92"/>
        <v>2534</v>
      </c>
      <c r="R773" s="176">
        <f t="shared" si="93"/>
        <v>2339</v>
      </c>
      <c r="S773" s="177">
        <f t="shared" si="94"/>
        <v>0.47999179150420684</v>
      </c>
      <c r="T773" s="118"/>
    </row>
    <row r="774" spans="1:20" x14ac:dyDescent="0.25">
      <c r="A774" s="19" t="s">
        <v>431</v>
      </c>
      <c r="B774" s="22" t="s">
        <v>183</v>
      </c>
      <c r="C774" s="23" t="s">
        <v>184</v>
      </c>
      <c r="D774" s="167">
        <v>0</v>
      </c>
      <c r="E774" s="168">
        <v>0</v>
      </c>
      <c r="F774" s="168">
        <v>0</v>
      </c>
      <c r="G774" s="168">
        <v>0</v>
      </c>
      <c r="H774" s="169" t="str">
        <f t="shared" si="88"/>
        <v/>
      </c>
      <c r="I774" s="185">
        <v>657</v>
      </c>
      <c r="J774" s="186">
        <v>656</v>
      </c>
      <c r="K774" s="186">
        <v>581</v>
      </c>
      <c r="L774" s="172">
        <f t="shared" si="89"/>
        <v>0.88567073170731703</v>
      </c>
      <c r="M774" s="187">
        <v>1</v>
      </c>
      <c r="N774" s="186">
        <v>0</v>
      </c>
      <c r="O774" s="174">
        <f t="shared" si="90"/>
        <v>0</v>
      </c>
      <c r="P774" s="175">
        <f t="shared" si="91"/>
        <v>657</v>
      </c>
      <c r="Q774" s="176">
        <f t="shared" si="92"/>
        <v>657</v>
      </c>
      <c r="R774" s="176" t="str">
        <f t="shared" si="93"/>
        <v/>
      </c>
      <c r="S774" s="177" t="str">
        <f t="shared" si="94"/>
        <v/>
      </c>
      <c r="T774" s="118"/>
    </row>
    <row r="775" spans="1:20" x14ac:dyDescent="0.25">
      <c r="A775" s="19" t="s">
        <v>431</v>
      </c>
      <c r="B775" s="22" t="s">
        <v>185</v>
      </c>
      <c r="C775" s="23" t="s">
        <v>187</v>
      </c>
      <c r="D775" s="167">
        <v>0</v>
      </c>
      <c r="E775" s="168">
        <v>0</v>
      </c>
      <c r="F775" s="168">
        <v>0</v>
      </c>
      <c r="G775" s="168">
        <v>0</v>
      </c>
      <c r="H775" s="169" t="str">
        <f t="shared" si="88"/>
        <v/>
      </c>
      <c r="I775" s="185">
        <v>2117</v>
      </c>
      <c r="J775" s="186">
        <v>1640</v>
      </c>
      <c r="K775" s="186">
        <v>892</v>
      </c>
      <c r="L775" s="172">
        <f t="shared" si="89"/>
        <v>0.54390243902439028</v>
      </c>
      <c r="M775" s="187">
        <v>0</v>
      </c>
      <c r="N775" s="186">
        <v>367</v>
      </c>
      <c r="O775" s="174">
        <f t="shared" si="90"/>
        <v>0.18285999003487793</v>
      </c>
      <c r="P775" s="175">
        <f t="shared" si="91"/>
        <v>2117</v>
      </c>
      <c r="Q775" s="176">
        <f t="shared" si="92"/>
        <v>1640</v>
      </c>
      <c r="R775" s="176">
        <f t="shared" si="93"/>
        <v>367</v>
      </c>
      <c r="S775" s="177">
        <f t="shared" si="94"/>
        <v>0.18285999003487793</v>
      </c>
      <c r="T775" s="118"/>
    </row>
    <row r="776" spans="1:20" x14ac:dyDescent="0.25">
      <c r="A776" s="19" t="s">
        <v>431</v>
      </c>
      <c r="B776" s="22" t="s">
        <v>185</v>
      </c>
      <c r="C776" s="23" t="s">
        <v>188</v>
      </c>
      <c r="D776" s="167">
        <v>1</v>
      </c>
      <c r="E776" s="168">
        <v>1</v>
      </c>
      <c r="F776" s="168">
        <v>0</v>
      </c>
      <c r="G776" s="168">
        <v>0</v>
      </c>
      <c r="H776" s="169">
        <f t="shared" si="88"/>
        <v>0</v>
      </c>
      <c r="I776" s="185">
        <v>656</v>
      </c>
      <c r="J776" s="186">
        <v>632</v>
      </c>
      <c r="K776" s="186">
        <v>47</v>
      </c>
      <c r="L776" s="172">
        <f t="shared" si="89"/>
        <v>7.4367088607594931E-2</v>
      </c>
      <c r="M776" s="187">
        <v>2</v>
      </c>
      <c r="N776" s="186">
        <v>18</v>
      </c>
      <c r="O776" s="174">
        <f t="shared" si="90"/>
        <v>2.7607361963190184E-2</v>
      </c>
      <c r="P776" s="175">
        <f t="shared" si="91"/>
        <v>657</v>
      </c>
      <c r="Q776" s="176">
        <f t="shared" si="92"/>
        <v>635</v>
      </c>
      <c r="R776" s="176">
        <f t="shared" si="93"/>
        <v>18</v>
      </c>
      <c r="S776" s="177">
        <f t="shared" si="94"/>
        <v>2.7565084226646247E-2</v>
      </c>
      <c r="T776" s="118"/>
    </row>
    <row r="777" spans="1:20" x14ac:dyDescent="0.25">
      <c r="A777" s="19" t="s">
        <v>431</v>
      </c>
      <c r="B777" s="22" t="s">
        <v>189</v>
      </c>
      <c r="C777" s="23" t="s">
        <v>192</v>
      </c>
      <c r="D777" s="167">
        <v>0</v>
      </c>
      <c r="E777" s="168">
        <v>0</v>
      </c>
      <c r="F777" s="168">
        <v>0</v>
      </c>
      <c r="G777" s="168">
        <v>0</v>
      </c>
      <c r="H777" s="169" t="str">
        <f t="shared" si="88"/>
        <v/>
      </c>
      <c r="I777" s="185">
        <v>1</v>
      </c>
      <c r="J777" s="186">
        <v>1</v>
      </c>
      <c r="K777" s="186">
        <v>0</v>
      </c>
      <c r="L777" s="172">
        <f t="shared" si="89"/>
        <v>0</v>
      </c>
      <c r="M777" s="187">
        <v>0</v>
      </c>
      <c r="N777" s="186">
        <v>0</v>
      </c>
      <c r="O777" s="174">
        <f t="shared" si="90"/>
        <v>0</v>
      </c>
      <c r="P777" s="175">
        <f t="shared" si="91"/>
        <v>1</v>
      </c>
      <c r="Q777" s="176">
        <f t="shared" si="92"/>
        <v>1</v>
      </c>
      <c r="R777" s="176" t="str">
        <f t="shared" si="93"/>
        <v/>
      </c>
      <c r="S777" s="177" t="str">
        <f t="shared" si="94"/>
        <v/>
      </c>
      <c r="T777" s="118"/>
    </row>
    <row r="778" spans="1:20" x14ac:dyDescent="0.25">
      <c r="A778" s="19" t="s">
        <v>431</v>
      </c>
      <c r="B778" s="22" t="s">
        <v>195</v>
      </c>
      <c r="C778" s="23" t="s">
        <v>197</v>
      </c>
      <c r="D778" s="167">
        <v>0</v>
      </c>
      <c r="E778" s="168">
        <v>0</v>
      </c>
      <c r="F778" s="168">
        <v>0</v>
      </c>
      <c r="G778" s="168">
        <v>0</v>
      </c>
      <c r="H778" s="169" t="str">
        <f t="shared" si="88"/>
        <v/>
      </c>
      <c r="I778" s="185">
        <v>340</v>
      </c>
      <c r="J778" s="186">
        <v>329</v>
      </c>
      <c r="K778" s="186">
        <v>90</v>
      </c>
      <c r="L778" s="172">
        <f t="shared" si="89"/>
        <v>0.2735562310030395</v>
      </c>
      <c r="M778" s="187">
        <v>0</v>
      </c>
      <c r="N778" s="186">
        <v>9</v>
      </c>
      <c r="O778" s="174">
        <f t="shared" si="90"/>
        <v>2.6627218934911243E-2</v>
      </c>
      <c r="P778" s="175">
        <f t="shared" si="91"/>
        <v>340</v>
      </c>
      <c r="Q778" s="176">
        <f t="shared" si="92"/>
        <v>329</v>
      </c>
      <c r="R778" s="176">
        <f t="shared" si="93"/>
        <v>9</v>
      </c>
      <c r="S778" s="177">
        <f t="shared" si="94"/>
        <v>2.6627218934911243E-2</v>
      </c>
      <c r="T778" s="118"/>
    </row>
    <row r="779" spans="1:20" x14ac:dyDescent="0.25">
      <c r="A779" s="19" t="s">
        <v>431</v>
      </c>
      <c r="B779" s="22" t="s">
        <v>198</v>
      </c>
      <c r="C779" s="23" t="s">
        <v>199</v>
      </c>
      <c r="D779" s="167">
        <v>0</v>
      </c>
      <c r="E779" s="168">
        <v>0</v>
      </c>
      <c r="F779" s="168">
        <v>0</v>
      </c>
      <c r="G779" s="168">
        <v>0</v>
      </c>
      <c r="H779" s="169" t="str">
        <f t="shared" si="88"/>
        <v/>
      </c>
      <c r="I779" s="185">
        <v>4902</v>
      </c>
      <c r="J779" s="186">
        <v>4510</v>
      </c>
      <c r="K779" s="186">
        <v>3859</v>
      </c>
      <c r="L779" s="172">
        <f t="shared" si="89"/>
        <v>0.85565410199556546</v>
      </c>
      <c r="M779" s="187">
        <v>11</v>
      </c>
      <c r="N779" s="186">
        <v>313</v>
      </c>
      <c r="O779" s="174">
        <f t="shared" si="90"/>
        <v>6.4749689697972693E-2</v>
      </c>
      <c r="P779" s="175">
        <f t="shared" si="91"/>
        <v>4902</v>
      </c>
      <c r="Q779" s="176">
        <f t="shared" si="92"/>
        <v>4521</v>
      </c>
      <c r="R779" s="176">
        <f t="shared" si="93"/>
        <v>313</v>
      </c>
      <c r="S779" s="177">
        <f t="shared" si="94"/>
        <v>6.4749689697972693E-2</v>
      </c>
      <c r="T779" s="118"/>
    </row>
    <row r="780" spans="1:20" x14ac:dyDescent="0.25">
      <c r="A780" s="19" t="s">
        <v>431</v>
      </c>
      <c r="B780" s="22" t="s">
        <v>200</v>
      </c>
      <c r="C780" s="23" t="s">
        <v>202</v>
      </c>
      <c r="D780" s="167">
        <v>0</v>
      </c>
      <c r="E780" s="168">
        <v>0</v>
      </c>
      <c r="F780" s="168">
        <v>0</v>
      </c>
      <c r="G780" s="168">
        <v>0</v>
      </c>
      <c r="H780" s="169" t="str">
        <f t="shared" si="88"/>
        <v/>
      </c>
      <c r="I780" s="185">
        <v>9663</v>
      </c>
      <c r="J780" s="186">
        <v>9372</v>
      </c>
      <c r="K780" s="186">
        <v>6681</v>
      </c>
      <c r="L780" s="172">
        <f t="shared" si="89"/>
        <v>0.71286811779769521</v>
      </c>
      <c r="M780" s="187">
        <v>1</v>
      </c>
      <c r="N780" s="186">
        <v>270</v>
      </c>
      <c r="O780" s="174">
        <f t="shared" si="90"/>
        <v>2.79995851913305E-2</v>
      </c>
      <c r="P780" s="175">
        <f t="shared" si="91"/>
        <v>9663</v>
      </c>
      <c r="Q780" s="176">
        <f t="shared" si="92"/>
        <v>9373</v>
      </c>
      <c r="R780" s="176">
        <f t="shared" si="93"/>
        <v>270</v>
      </c>
      <c r="S780" s="177">
        <f t="shared" si="94"/>
        <v>2.79995851913305E-2</v>
      </c>
      <c r="T780" s="118"/>
    </row>
    <row r="781" spans="1:20" x14ac:dyDescent="0.25">
      <c r="A781" s="19" t="s">
        <v>431</v>
      </c>
      <c r="B781" s="22" t="s">
        <v>203</v>
      </c>
      <c r="C781" s="23" t="s">
        <v>204</v>
      </c>
      <c r="D781" s="167">
        <v>0</v>
      </c>
      <c r="E781" s="168">
        <v>0</v>
      </c>
      <c r="F781" s="168">
        <v>0</v>
      </c>
      <c r="G781" s="168">
        <v>0</v>
      </c>
      <c r="H781" s="169" t="str">
        <f t="shared" si="88"/>
        <v/>
      </c>
      <c r="I781" s="185">
        <v>2379</v>
      </c>
      <c r="J781" s="186">
        <v>1804</v>
      </c>
      <c r="K781" s="186">
        <v>872</v>
      </c>
      <c r="L781" s="172">
        <f t="shared" si="89"/>
        <v>0.48337028824833705</v>
      </c>
      <c r="M781" s="187">
        <v>0</v>
      </c>
      <c r="N781" s="186">
        <v>555</v>
      </c>
      <c r="O781" s="174">
        <f t="shared" si="90"/>
        <v>0.23526918185671894</v>
      </c>
      <c r="P781" s="175">
        <f t="shared" si="91"/>
        <v>2379</v>
      </c>
      <c r="Q781" s="176">
        <f t="shared" si="92"/>
        <v>1804</v>
      </c>
      <c r="R781" s="176">
        <f t="shared" si="93"/>
        <v>555</v>
      </c>
      <c r="S781" s="177">
        <f t="shared" si="94"/>
        <v>0.23526918185671894</v>
      </c>
      <c r="T781" s="118"/>
    </row>
    <row r="782" spans="1:20" x14ac:dyDescent="0.25">
      <c r="A782" s="19" t="s">
        <v>431</v>
      </c>
      <c r="B782" s="22" t="s">
        <v>205</v>
      </c>
      <c r="C782" s="23" t="s">
        <v>206</v>
      </c>
      <c r="D782" s="167">
        <v>0</v>
      </c>
      <c r="E782" s="168">
        <v>0</v>
      </c>
      <c r="F782" s="168">
        <v>0</v>
      </c>
      <c r="G782" s="168">
        <v>0</v>
      </c>
      <c r="H782" s="169" t="str">
        <f t="shared" si="88"/>
        <v/>
      </c>
      <c r="I782" s="185">
        <v>95</v>
      </c>
      <c r="J782" s="186">
        <v>78</v>
      </c>
      <c r="K782" s="186">
        <v>62</v>
      </c>
      <c r="L782" s="172">
        <f t="shared" si="89"/>
        <v>0.79487179487179482</v>
      </c>
      <c r="M782" s="187">
        <v>0</v>
      </c>
      <c r="N782" s="186">
        <v>17</v>
      </c>
      <c r="O782" s="174">
        <f t="shared" si="90"/>
        <v>0.17894736842105263</v>
      </c>
      <c r="P782" s="175">
        <f t="shared" si="91"/>
        <v>95</v>
      </c>
      <c r="Q782" s="176">
        <f t="shared" si="92"/>
        <v>78</v>
      </c>
      <c r="R782" s="176">
        <f t="shared" si="93"/>
        <v>17</v>
      </c>
      <c r="S782" s="177">
        <f t="shared" si="94"/>
        <v>0.17894736842105263</v>
      </c>
      <c r="T782" s="118"/>
    </row>
    <row r="783" spans="1:20" x14ac:dyDescent="0.25">
      <c r="A783" s="19" t="s">
        <v>431</v>
      </c>
      <c r="B783" s="22" t="s">
        <v>207</v>
      </c>
      <c r="C783" s="23" t="s">
        <v>207</v>
      </c>
      <c r="D783" s="167">
        <v>0</v>
      </c>
      <c r="E783" s="168">
        <v>0</v>
      </c>
      <c r="F783" s="168">
        <v>0</v>
      </c>
      <c r="G783" s="168">
        <v>0</v>
      </c>
      <c r="H783" s="169" t="str">
        <f t="shared" si="88"/>
        <v/>
      </c>
      <c r="I783" s="185">
        <v>6420</v>
      </c>
      <c r="J783" s="186">
        <v>5556</v>
      </c>
      <c r="K783" s="186">
        <v>4874</v>
      </c>
      <c r="L783" s="172">
        <f t="shared" si="89"/>
        <v>0.87724982001439888</v>
      </c>
      <c r="M783" s="187">
        <v>1</v>
      </c>
      <c r="N783" s="186">
        <v>831</v>
      </c>
      <c r="O783" s="174">
        <f t="shared" si="90"/>
        <v>0.13008766437069505</v>
      </c>
      <c r="P783" s="175">
        <f t="shared" si="91"/>
        <v>6420</v>
      </c>
      <c r="Q783" s="176">
        <f t="shared" si="92"/>
        <v>5557</v>
      </c>
      <c r="R783" s="176">
        <f t="shared" si="93"/>
        <v>831</v>
      </c>
      <c r="S783" s="177">
        <f t="shared" si="94"/>
        <v>0.13008766437069505</v>
      </c>
      <c r="T783" s="118"/>
    </row>
    <row r="784" spans="1:20" x14ac:dyDescent="0.25">
      <c r="A784" s="19" t="s">
        <v>431</v>
      </c>
      <c r="B784" s="22" t="s">
        <v>214</v>
      </c>
      <c r="C784" s="23" t="s">
        <v>215</v>
      </c>
      <c r="D784" s="167">
        <v>0</v>
      </c>
      <c r="E784" s="168">
        <v>0</v>
      </c>
      <c r="F784" s="168">
        <v>0</v>
      </c>
      <c r="G784" s="168">
        <v>0</v>
      </c>
      <c r="H784" s="169" t="str">
        <f t="shared" si="88"/>
        <v/>
      </c>
      <c r="I784" s="185">
        <v>13874</v>
      </c>
      <c r="J784" s="186">
        <v>10477</v>
      </c>
      <c r="K784" s="186">
        <v>7508</v>
      </c>
      <c r="L784" s="172">
        <f t="shared" si="89"/>
        <v>0.71661735229550438</v>
      </c>
      <c r="M784" s="187">
        <v>38</v>
      </c>
      <c r="N784" s="186">
        <v>3263</v>
      </c>
      <c r="O784" s="174">
        <f t="shared" si="90"/>
        <v>0.2368268253737843</v>
      </c>
      <c r="P784" s="175">
        <f t="shared" si="91"/>
        <v>13874</v>
      </c>
      <c r="Q784" s="176">
        <f t="shared" si="92"/>
        <v>10515</v>
      </c>
      <c r="R784" s="176">
        <f t="shared" si="93"/>
        <v>3263</v>
      </c>
      <c r="S784" s="177">
        <f t="shared" si="94"/>
        <v>0.2368268253737843</v>
      </c>
      <c r="T784" s="118"/>
    </row>
    <row r="785" spans="1:20" x14ac:dyDescent="0.25">
      <c r="A785" s="19" t="s">
        <v>431</v>
      </c>
      <c r="B785" s="22" t="s">
        <v>218</v>
      </c>
      <c r="C785" s="23" t="s">
        <v>219</v>
      </c>
      <c r="D785" s="167">
        <v>0</v>
      </c>
      <c r="E785" s="168">
        <v>0</v>
      </c>
      <c r="F785" s="168">
        <v>0</v>
      </c>
      <c r="G785" s="168">
        <v>0</v>
      </c>
      <c r="H785" s="169" t="str">
        <f t="shared" si="88"/>
        <v/>
      </c>
      <c r="I785" s="185">
        <v>2591</v>
      </c>
      <c r="J785" s="186">
        <v>2233</v>
      </c>
      <c r="K785" s="186">
        <v>1576</v>
      </c>
      <c r="L785" s="172">
        <f t="shared" si="89"/>
        <v>0.70577698163905056</v>
      </c>
      <c r="M785" s="187">
        <v>54</v>
      </c>
      <c r="N785" s="186">
        <v>295</v>
      </c>
      <c r="O785" s="174">
        <f t="shared" si="90"/>
        <v>0.11425251742835012</v>
      </c>
      <c r="P785" s="175">
        <f t="shared" si="91"/>
        <v>2591</v>
      </c>
      <c r="Q785" s="176">
        <f t="shared" si="92"/>
        <v>2287</v>
      </c>
      <c r="R785" s="176">
        <f t="shared" si="93"/>
        <v>295</v>
      </c>
      <c r="S785" s="177">
        <f t="shared" si="94"/>
        <v>0.11425251742835012</v>
      </c>
      <c r="T785" s="118"/>
    </row>
    <row r="786" spans="1:20" x14ac:dyDescent="0.25">
      <c r="A786" s="19" t="s">
        <v>431</v>
      </c>
      <c r="B786" s="22" t="s">
        <v>218</v>
      </c>
      <c r="C786" s="23" t="s">
        <v>220</v>
      </c>
      <c r="D786" s="167">
        <v>0</v>
      </c>
      <c r="E786" s="168">
        <v>0</v>
      </c>
      <c r="F786" s="168">
        <v>0</v>
      </c>
      <c r="G786" s="168">
        <v>0</v>
      </c>
      <c r="H786" s="169" t="str">
        <f t="shared" si="88"/>
        <v/>
      </c>
      <c r="I786" s="185">
        <v>8142</v>
      </c>
      <c r="J786" s="186">
        <v>6295</v>
      </c>
      <c r="K786" s="186">
        <v>4270</v>
      </c>
      <c r="L786" s="172">
        <f t="shared" si="89"/>
        <v>0.67831612390786333</v>
      </c>
      <c r="M786" s="187">
        <v>6</v>
      </c>
      <c r="N786" s="186">
        <v>1653</v>
      </c>
      <c r="O786" s="174">
        <f t="shared" si="90"/>
        <v>0.20781996479758613</v>
      </c>
      <c r="P786" s="175">
        <f t="shared" si="91"/>
        <v>8142</v>
      </c>
      <c r="Q786" s="176">
        <f t="shared" si="92"/>
        <v>6301</v>
      </c>
      <c r="R786" s="176">
        <f t="shared" si="93"/>
        <v>1653</v>
      </c>
      <c r="S786" s="177">
        <f t="shared" si="94"/>
        <v>0.20781996479758613</v>
      </c>
      <c r="T786" s="118"/>
    </row>
    <row r="787" spans="1:20" x14ac:dyDescent="0.25">
      <c r="A787" s="19" t="s">
        <v>431</v>
      </c>
      <c r="B787" s="22" t="s">
        <v>238</v>
      </c>
      <c r="C787" s="23" t="s">
        <v>239</v>
      </c>
      <c r="D787" s="167">
        <v>0</v>
      </c>
      <c r="E787" s="168">
        <v>0</v>
      </c>
      <c r="F787" s="168">
        <v>0</v>
      </c>
      <c r="G787" s="168">
        <v>0</v>
      </c>
      <c r="H787" s="169" t="str">
        <f t="shared" si="88"/>
        <v/>
      </c>
      <c r="I787" s="185">
        <v>51</v>
      </c>
      <c r="J787" s="186">
        <v>50</v>
      </c>
      <c r="K787" s="186">
        <v>36</v>
      </c>
      <c r="L787" s="172">
        <f t="shared" si="89"/>
        <v>0.72</v>
      </c>
      <c r="M787" s="187">
        <v>0</v>
      </c>
      <c r="N787" s="186">
        <v>1</v>
      </c>
      <c r="O787" s="174">
        <f t="shared" si="90"/>
        <v>1.9607843137254902E-2</v>
      </c>
      <c r="P787" s="175">
        <f t="shared" si="91"/>
        <v>51</v>
      </c>
      <c r="Q787" s="176">
        <f t="shared" si="92"/>
        <v>50</v>
      </c>
      <c r="R787" s="176">
        <f t="shared" si="93"/>
        <v>1</v>
      </c>
      <c r="S787" s="177">
        <f t="shared" si="94"/>
        <v>1.9607843137254902E-2</v>
      </c>
      <c r="T787" s="118"/>
    </row>
    <row r="788" spans="1:20" x14ac:dyDescent="0.25">
      <c r="A788" s="19" t="s">
        <v>431</v>
      </c>
      <c r="B788" s="22" t="s">
        <v>246</v>
      </c>
      <c r="C788" s="23" t="s">
        <v>248</v>
      </c>
      <c r="D788" s="167">
        <v>0</v>
      </c>
      <c r="E788" s="168">
        <v>0</v>
      </c>
      <c r="F788" s="168">
        <v>0</v>
      </c>
      <c r="G788" s="168">
        <v>0</v>
      </c>
      <c r="H788" s="169" t="str">
        <f t="shared" si="88"/>
        <v/>
      </c>
      <c r="I788" s="185">
        <v>495</v>
      </c>
      <c r="J788" s="186">
        <v>487</v>
      </c>
      <c r="K788" s="186">
        <v>190</v>
      </c>
      <c r="L788" s="172">
        <f t="shared" si="89"/>
        <v>0.39014373716632444</v>
      </c>
      <c r="M788" s="187">
        <v>0</v>
      </c>
      <c r="N788" s="186">
        <v>7</v>
      </c>
      <c r="O788" s="174">
        <f t="shared" si="90"/>
        <v>1.417004048582996E-2</v>
      </c>
      <c r="P788" s="175">
        <f t="shared" si="91"/>
        <v>495</v>
      </c>
      <c r="Q788" s="176">
        <f t="shared" si="92"/>
        <v>487</v>
      </c>
      <c r="R788" s="176">
        <f t="shared" si="93"/>
        <v>7</v>
      </c>
      <c r="S788" s="177">
        <f t="shared" si="94"/>
        <v>1.417004048582996E-2</v>
      </c>
      <c r="T788" s="118"/>
    </row>
    <row r="789" spans="1:20" x14ac:dyDescent="0.25">
      <c r="A789" s="19" t="s">
        <v>431</v>
      </c>
      <c r="B789" s="22" t="s">
        <v>249</v>
      </c>
      <c r="C789" s="23" t="s">
        <v>251</v>
      </c>
      <c r="D789" s="167">
        <v>0</v>
      </c>
      <c r="E789" s="168">
        <v>0</v>
      </c>
      <c r="F789" s="168">
        <v>0</v>
      </c>
      <c r="G789" s="168">
        <v>0</v>
      </c>
      <c r="H789" s="169" t="str">
        <f t="shared" si="88"/>
        <v/>
      </c>
      <c r="I789" s="185">
        <v>2252</v>
      </c>
      <c r="J789" s="186">
        <v>1301</v>
      </c>
      <c r="K789" s="186">
        <v>172</v>
      </c>
      <c r="L789" s="172">
        <f t="shared" si="89"/>
        <v>0.13220599538816294</v>
      </c>
      <c r="M789" s="187">
        <v>0</v>
      </c>
      <c r="N789" s="186">
        <v>882</v>
      </c>
      <c r="O789" s="174">
        <f t="shared" si="90"/>
        <v>0.40403114979386168</v>
      </c>
      <c r="P789" s="175">
        <f t="shared" si="91"/>
        <v>2252</v>
      </c>
      <c r="Q789" s="176">
        <f t="shared" si="92"/>
        <v>1301</v>
      </c>
      <c r="R789" s="176">
        <f t="shared" si="93"/>
        <v>882</v>
      </c>
      <c r="S789" s="177">
        <f t="shared" si="94"/>
        <v>0.40403114979386168</v>
      </c>
      <c r="T789" s="118"/>
    </row>
    <row r="790" spans="1:20" x14ac:dyDescent="0.25">
      <c r="A790" s="19" t="s">
        <v>431</v>
      </c>
      <c r="B790" s="22" t="s">
        <v>271</v>
      </c>
      <c r="C790" s="23" t="s">
        <v>272</v>
      </c>
      <c r="D790" s="167">
        <v>0</v>
      </c>
      <c r="E790" s="168">
        <v>0</v>
      </c>
      <c r="F790" s="168">
        <v>0</v>
      </c>
      <c r="G790" s="168">
        <v>0</v>
      </c>
      <c r="H790" s="169" t="str">
        <f t="shared" si="88"/>
        <v/>
      </c>
      <c r="I790" s="185">
        <v>462</v>
      </c>
      <c r="J790" s="186">
        <v>279</v>
      </c>
      <c r="K790" s="186">
        <v>107</v>
      </c>
      <c r="L790" s="172">
        <f t="shared" si="89"/>
        <v>0.38351254480286739</v>
      </c>
      <c r="M790" s="187">
        <v>1</v>
      </c>
      <c r="N790" s="186">
        <v>161</v>
      </c>
      <c r="O790" s="174">
        <f t="shared" si="90"/>
        <v>0.36507936507936506</v>
      </c>
      <c r="P790" s="175">
        <f t="shared" si="91"/>
        <v>462</v>
      </c>
      <c r="Q790" s="176">
        <f t="shared" si="92"/>
        <v>280</v>
      </c>
      <c r="R790" s="176">
        <f t="shared" si="93"/>
        <v>161</v>
      </c>
      <c r="S790" s="177">
        <f t="shared" si="94"/>
        <v>0.36507936507936506</v>
      </c>
      <c r="T790" s="118"/>
    </row>
    <row r="791" spans="1:20" ht="30" x14ac:dyDescent="0.25">
      <c r="A791" s="19" t="s">
        <v>431</v>
      </c>
      <c r="B791" s="22" t="s">
        <v>274</v>
      </c>
      <c r="C791" s="23" t="s">
        <v>275</v>
      </c>
      <c r="D791" s="167">
        <v>0</v>
      </c>
      <c r="E791" s="168">
        <v>0</v>
      </c>
      <c r="F791" s="168">
        <v>0</v>
      </c>
      <c r="G791" s="168">
        <v>0</v>
      </c>
      <c r="H791" s="169" t="str">
        <f t="shared" si="88"/>
        <v/>
      </c>
      <c r="I791" s="185">
        <v>13</v>
      </c>
      <c r="J791" s="186">
        <v>13</v>
      </c>
      <c r="K791" s="186">
        <v>9</v>
      </c>
      <c r="L791" s="172">
        <f t="shared" si="89"/>
        <v>0.69230769230769229</v>
      </c>
      <c r="M791" s="187">
        <v>0</v>
      </c>
      <c r="N791" s="186">
        <v>0</v>
      </c>
      <c r="O791" s="174">
        <f t="shared" si="90"/>
        <v>0</v>
      </c>
      <c r="P791" s="175">
        <f t="shared" si="91"/>
        <v>13</v>
      </c>
      <c r="Q791" s="176">
        <f t="shared" si="92"/>
        <v>13</v>
      </c>
      <c r="R791" s="176" t="str">
        <f t="shared" si="93"/>
        <v/>
      </c>
      <c r="S791" s="177" t="str">
        <f t="shared" si="94"/>
        <v/>
      </c>
      <c r="T791" s="118"/>
    </row>
    <row r="792" spans="1:20" ht="30" x14ac:dyDescent="0.25">
      <c r="A792" s="19" t="s">
        <v>431</v>
      </c>
      <c r="B792" s="22" t="s">
        <v>274</v>
      </c>
      <c r="C792" s="23" t="s">
        <v>276</v>
      </c>
      <c r="D792" s="167">
        <v>0</v>
      </c>
      <c r="E792" s="168">
        <v>0</v>
      </c>
      <c r="F792" s="168">
        <v>0</v>
      </c>
      <c r="G792" s="168">
        <v>0</v>
      </c>
      <c r="H792" s="169" t="str">
        <f t="shared" si="88"/>
        <v/>
      </c>
      <c r="I792" s="185">
        <v>469</v>
      </c>
      <c r="J792" s="186">
        <v>427</v>
      </c>
      <c r="K792" s="186">
        <v>201</v>
      </c>
      <c r="L792" s="172">
        <f t="shared" si="89"/>
        <v>0.47072599531615927</v>
      </c>
      <c r="M792" s="187">
        <v>6</v>
      </c>
      <c r="N792" s="186">
        <v>34</v>
      </c>
      <c r="O792" s="174">
        <f t="shared" si="90"/>
        <v>7.2805139186295498E-2</v>
      </c>
      <c r="P792" s="175">
        <f t="shared" si="91"/>
        <v>469</v>
      </c>
      <c r="Q792" s="176">
        <f t="shared" si="92"/>
        <v>433</v>
      </c>
      <c r="R792" s="176">
        <f t="shared" si="93"/>
        <v>34</v>
      </c>
      <c r="S792" s="177">
        <f t="shared" si="94"/>
        <v>7.2805139186295498E-2</v>
      </c>
      <c r="T792" s="118"/>
    </row>
    <row r="793" spans="1:20" x14ac:dyDescent="0.25">
      <c r="A793" s="19" t="s">
        <v>431</v>
      </c>
      <c r="B793" s="22" t="s">
        <v>281</v>
      </c>
      <c r="C793" s="23" t="s">
        <v>282</v>
      </c>
      <c r="D793" s="167">
        <v>0</v>
      </c>
      <c r="E793" s="168">
        <v>0</v>
      </c>
      <c r="F793" s="168">
        <v>0</v>
      </c>
      <c r="G793" s="168">
        <v>0</v>
      </c>
      <c r="H793" s="169" t="str">
        <f t="shared" si="88"/>
        <v/>
      </c>
      <c r="I793" s="185">
        <v>631</v>
      </c>
      <c r="J793" s="186">
        <v>398</v>
      </c>
      <c r="K793" s="186">
        <v>118</v>
      </c>
      <c r="L793" s="172">
        <f t="shared" si="89"/>
        <v>0.29648241206030151</v>
      </c>
      <c r="M793" s="187">
        <v>4</v>
      </c>
      <c r="N793" s="186">
        <v>226</v>
      </c>
      <c r="O793" s="174">
        <f t="shared" si="90"/>
        <v>0.35987261146496813</v>
      </c>
      <c r="P793" s="175">
        <f t="shared" si="91"/>
        <v>631</v>
      </c>
      <c r="Q793" s="176">
        <f t="shared" si="92"/>
        <v>402</v>
      </c>
      <c r="R793" s="176">
        <f t="shared" si="93"/>
        <v>226</v>
      </c>
      <c r="S793" s="177">
        <f t="shared" si="94"/>
        <v>0.35987261146496813</v>
      </c>
      <c r="T793" s="118"/>
    </row>
    <row r="794" spans="1:20" x14ac:dyDescent="0.25">
      <c r="A794" s="19" t="s">
        <v>431</v>
      </c>
      <c r="B794" s="22" t="s">
        <v>286</v>
      </c>
      <c r="C794" s="23" t="s">
        <v>287</v>
      </c>
      <c r="D794" s="167">
        <v>0</v>
      </c>
      <c r="E794" s="168">
        <v>0</v>
      </c>
      <c r="F794" s="168">
        <v>0</v>
      </c>
      <c r="G794" s="168">
        <v>0</v>
      </c>
      <c r="H794" s="169" t="str">
        <f t="shared" si="88"/>
        <v/>
      </c>
      <c r="I794" s="185">
        <v>5</v>
      </c>
      <c r="J794" s="186">
        <v>5</v>
      </c>
      <c r="K794" s="186">
        <v>3</v>
      </c>
      <c r="L794" s="172">
        <f t="shared" si="89"/>
        <v>0.6</v>
      </c>
      <c r="M794" s="187">
        <v>0</v>
      </c>
      <c r="N794" s="186">
        <v>0</v>
      </c>
      <c r="O794" s="174">
        <f t="shared" si="90"/>
        <v>0</v>
      </c>
      <c r="P794" s="175">
        <f t="shared" si="91"/>
        <v>5</v>
      </c>
      <c r="Q794" s="176">
        <f t="shared" si="92"/>
        <v>5</v>
      </c>
      <c r="R794" s="176" t="str">
        <f t="shared" si="93"/>
        <v/>
      </c>
      <c r="S794" s="177" t="str">
        <f t="shared" si="94"/>
        <v/>
      </c>
      <c r="T794" s="118"/>
    </row>
    <row r="795" spans="1:20" x14ac:dyDescent="0.25">
      <c r="A795" s="19" t="s">
        <v>431</v>
      </c>
      <c r="B795" s="22" t="s">
        <v>290</v>
      </c>
      <c r="C795" s="23" t="s">
        <v>291</v>
      </c>
      <c r="D795" s="167">
        <v>0</v>
      </c>
      <c r="E795" s="168">
        <v>0</v>
      </c>
      <c r="F795" s="168">
        <v>0</v>
      </c>
      <c r="G795" s="168">
        <v>0</v>
      </c>
      <c r="H795" s="169" t="str">
        <f t="shared" si="88"/>
        <v/>
      </c>
      <c r="I795" s="185">
        <v>22</v>
      </c>
      <c r="J795" s="186">
        <v>22</v>
      </c>
      <c r="K795" s="186">
        <v>20</v>
      </c>
      <c r="L795" s="172">
        <f t="shared" si="89"/>
        <v>0.90909090909090906</v>
      </c>
      <c r="M795" s="187">
        <v>0</v>
      </c>
      <c r="N795" s="186">
        <v>0</v>
      </c>
      <c r="O795" s="174">
        <f t="shared" si="90"/>
        <v>0</v>
      </c>
      <c r="P795" s="175">
        <f t="shared" si="91"/>
        <v>22</v>
      </c>
      <c r="Q795" s="176">
        <f t="shared" si="92"/>
        <v>22</v>
      </c>
      <c r="R795" s="176" t="str">
        <f t="shared" si="93"/>
        <v/>
      </c>
      <c r="S795" s="177" t="str">
        <f t="shared" si="94"/>
        <v/>
      </c>
      <c r="T795" s="118"/>
    </row>
    <row r="796" spans="1:20" x14ac:dyDescent="0.25">
      <c r="A796" s="19" t="s">
        <v>431</v>
      </c>
      <c r="B796" s="22" t="s">
        <v>292</v>
      </c>
      <c r="C796" s="23" t="s">
        <v>293</v>
      </c>
      <c r="D796" s="167">
        <v>0</v>
      </c>
      <c r="E796" s="168">
        <v>0</v>
      </c>
      <c r="F796" s="168">
        <v>0</v>
      </c>
      <c r="G796" s="168">
        <v>0</v>
      </c>
      <c r="H796" s="169" t="str">
        <f t="shared" si="88"/>
        <v/>
      </c>
      <c r="I796" s="185">
        <v>25038</v>
      </c>
      <c r="J796" s="186">
        <v>23794</v>
      </c>
      <c r="K796" s="186">
        <v>18062</v>
      </c>
      <c r="L796" s="172">
        <f t="shared" si="89"/>
        <v>0.75909893250399263</v>
      </c>
      <c r="M796" s="187">
        <v>0</v>
      </c>
      <c r="N796" s="186">
        <v>1118</v>
      </c>
      <c r="O796" s="174">
        <f t="shared" si="90"/>
        <v>4.487797045600514E-2</v>
      </c>
      <c r="P796" s="175">
        <f t="shared" si="91"/>
        <v>25038</v>
      </c>
      <c r="Q796" s="176">
        <f t="shared" si="92"/>
        <v>23794</v>
      </c>
      <c r="R796" s="176">
        <f t="shared" si="93"/>
        <v>1118</v>
      </c>
      <c r="S796" s="177">
        <f t="shared" si="94"/>
        <v>4.487797045600514E-2</v>
      </c>
      <c r="T796" s="118"/>
    </row>
    <row r="797" spans="1:20" x14ac:dyDescent="0.25">
      <c r="A797" s="19" t="s">
        <v>431</v>
      </c>
      <c r="B797" s="22" t="s">
        <v>298</v>
      </c>
      <c r="C797" s="23" t="s">
        <v>299</v>
      </c>
      <c r="D797" s="167">
        <v>0</v>
      </c>
      <c r="E797" s="168">
        <v>0</v>
      </c>
      <c r="F797" s="168">
        <v>0</v>
      </c>
      <c r="G797" s="168">
        <v>0</v>
      </c>
      <c r="H797" s="169" t="str">
        <f t="shared" si="88"/>
        <v/>
      </c>
      <c r="I797" s="185">
        <v>5280</v>
      </c>
      <c r="J797" s="186">
        <v>3015</v>
      </c>
      <c r="K797" s="186">
        <v>1731</v>
      </c>
      <c r="L797" s="172">
        <f t="shared" si="89"/>
        <v>0.57412935323383085</v>
      </c>
      <c r="M797" s="187">
        <v>19</v>
      </c>
      <c r="N797" s="186">
        <v>2183</v>
      </c>
      <c r="O797" s="174">
        <f t="shared" si="90"/>
        <v>0.41843971631205673</v>
      </c>
      <c r="P797" s="175">
        <f t="shared" si="91"/>
        <v>5280</v>
      </c>
      <c r="Q797" s="176">
        <f t="shared" si="92"/>
        <v>3034</v>
      </c>
      <c r="R797" s="176">
        <f t="shared" si="93"/>
        <v>2183</v>
      </c>
      <c r="S797" s="177">
        <f t="shared" si="94"/>
        <v>0.41843971631205673</v>
      </c>
      <c r="T797" s="118"/>
    </row>
    <row r="798" spans="1:20" x14ac:dyDescent="0.25">
      <c r="A798" s="19" t="s">
        <v>431</v>
      </c>
      <c r="B798" s="22" t="s">
        <v>300</v>
      </c>
      <c r="C798" s="23" t="s">
        <v>301</v>
      </c>
      <c r="D798" s="167">
        <v>0</v>
      </c>
      <c r="E798" s="168">
        <v>0</v>
      </c>
      <c r="F798" s="168">
        <v>0</v>
      </c>
      <c r="G798" s="168">
        <v>0</v>
      </c>
      <c r="H798" s="169" t="str">
        <f t="shared" si="88"/>
        <v/>
      </c>
      <c r="I798" s="185">
        <v>2</v>
      </c>
      <c r="J798" s="186">
        <v>1</v>
      </c>
      <c r="K798" s="186">
        <v>1</v>
      </c>
      <c r="L798" s="172">
        <f t="shared" si="89"/>
        <v>1</v>
      </c>
      <c r="M798" s="187">
        <v>1</v>
      </c>
      <c r="N798" s="186">
        <v>0</v>
      </c>
      <c r="O798" s="174">
        <f t="shared" si="90"/>
        <v>0</v>
      </c>
      <c r="P798" s="175">
        <f t="shared" si="91"/>
        <v>2</v>
      </c>
      <c r="Q798" s="176">
        <f t="shared" si="92"/>
        <v>2</v>
      </c>
      <c r="R798" s="176" t="str">
        <f t="shared" si="93"/>
        <v/>
      </c>
      <c r="S798" s="177" t="str">
        <f t="shared" si="94"/>
        <v/>
      </c>
      <c r="T798" s="118"/>
    </row>
    <row r="799" spans="1:20" ht="30" x14ac:dyDescent="0.25">
      <c r="A799" s="19" t="s">
        <v>431</v>
      </c>
      <c r="B799" s="22" t="s">
        <v>302</v>
      </c>
      <c r="C799" s="23" t="s">
        <v>305</v>
      </c>
      <c r="D799" s="167">
        <v>0</v>
      </c>
      <c r="E799" s="168">
        <v>0</v>
      </c>
      <c r="F799" s="168">
        <v>0</v>
      </c>
      <c r="G799" s="168">
        <v>0</v>
      </c>
      <c r="H799" s="169" t="str">
        <f t="shared" si="88"/>
        <v/>
      </c>
      <c r="I799" s="185">
        <v>56939</v>
      </c>
      <c r="J799" s="186">
        <v>49235</v>
      </c>
      <c r="K799" s="186">
        <v>19372</v>
      </c>
      <c r="L799" s="172">
        <f t="shared" si="89"/>
        <v>0.39345993703666093</v>
      </c>
      <c r="M799" s="187">
        <v>24</v>
      </c>
      <c r="N799" s="186">
        <v>6805</v>
      </c>
      <c r="O799" s="174">
        <f t="shared" si="90"/>
        <v>0.12137913812785388</v>
      </c>
      <c r="P799" s="175">
        <f t="shared" si="91"/>
        <v>56939</v>
      </c>
      <c r="Q799" s="176">
        <f t="shared" si="92"/>
        <v>49259</v>
      </c>
      <c r="R799" s="176">
        <f t="shared" si="93"/>
        <v>6805</v>
      </c>
      <c r="S799" s="177">
        <f t="shared" si="94"/>
        <v>0.12137913812785388</v>
      </c>
      <c r="T799" s="118"/>
    </row>
    <row r="800" spans="1:20" ht="30" x14ac:dyDescent="0.25">
      <c r="A800" s="19" t="s">
        <v>431</v>
      </c>
      <c r="B800" s="22" t="s">
        <v>302</v>
      </c>
      <c r="C800" s="23" t="s">
        <v>306</v>
      </c>
      <c r="D800" s="167">
        <v>0</v>
      </c>
      <c r="E800" s="168">
        <v>0</v>
      </c>
      <c r="F800" s="168">
        <v>0</v>
      </c>
      <c r="G800" s="168">
        <v>0</v>
      </c>
      <c r="H800" s="169" t="str">
        <f t="shared" si="88"/>
        <v/>
      </c>
      <c r="I800" s="185">
        <v>6392</v>
      </c>
      <c r="J800" s="186">
        <v>5835</v>
      </c>
      <c r="K800" s="186">
        <v>3309</v>
      </c>
      <c r="L800" s="172">
        <f t="shared" si="89"/>
        <v>0.56709511568123394</v>
      </c>
      <c r="M800" s="187">
        <v>10</v>
      </c>
      <c r="N800" s="186">
        <v>391</v>
      </c>
      <c r="O800" s="174">
        <f t="shared" si="90"/>
        <v>6.2700449005772929E-2</v>
      </c>
      <c r="P800" s="175">
        <f t="shared" si="91"/>
        <v>6392</v>
      </c>
      <c r="Q800" s="176">
        <f t="shared" si="92"/>
        <v>5845</v>
      </c>
      <c r="R800" s="176">
        <f t="shared" si="93"/>
        <v>391</v>
      </c>
      <c r="S800" s="177">
        <f t="shared" si="94"/>
        <v>6.2700449005772929E-2</v>
      </c>
      <c r="T800" s="118"/>
    </row>
    <row r="801" spans="1:20" ht="30" x14ac:dyDescent="0.25">
      <c r="A801" s="19" t="s">
        <v>431</v>
      </c>
      <c r="B801" s="22" t="s">
        <v>302</v>
      </c>
      <c r="C801" s="23" t="s">
        <v>308</v>
      </c>
      <c r="D801" s="167">
        <v>0</v>
      </c>
      <c r="E801" s="168">
        <v>0</v>
      </c>
      <c r="F801" s="168">
        <v>0</v>
      </c>
      <c r="G801" s="168">
        <v>0</v>
      </c>
      <c r="H801" s="169" t="str">
        <f t="shared" si="88"/>
        <v/>
      </c>
      <c r="I801" s="185">
        <v>4248</v>
      </c>
      <c r="J801" s="186">
        <v>3950</v>
      </c>
      <c r="K801" s="186">
        <v>1844</v>
      </c>
      <c r="L801" s="172">
        <f t="shared" si="89"/>
        <v>0.4668354430379747</v>
      </c>
      <c r="M801" s="187">
        <v>0</v>
      </c>
      <c r="N801" s="186">
        <v>284</v>
      </c>
      <c r="O801" s="174">
        <f t="shared" si="90"/>
        <v>6.7076051015588098E-2</v>
      </c>
      <c r="P801" s="175">
        <f t="shared" si="91"/>
        <v>4248</v>
      </c>
      <c r="Q801" s="176">
        <f t="shared" si="92"/>
        <v>3950</v>
      </c>
      <c r="R801" s="176">
        <f t="shared" si="93"/>
        <v>284</v>
      </c>
      <c r="S801" s="177">
        <f t="shared" si="94"/>
        <v>6.7076051015588098E-2</v>
      </c>
      <c r="T801" s="118"/>
    </row>
    <row r="802" spans="1:20" x14ac:dyDescent="0.25">
      <c r="A802" s="19" t="s">
        <v>431</v>
      </c>
      <c r="B802" s="22" t="s">
        <v>316</v>
      </c>
      <c r="C802" s="23" t="s">
        <v>318</v>
      </c>
      <c r="D802" s="167">
        <v>0</v>
      </c>
      <c r="E802" s="168">
        <v>0</v>
      </c>
      <c r="F802" s="168">
        <v>0</v>
      </c>
      <c r="G802" s="168">
        <v>0</v>
      </c>
      <c r="H802" s="169" t="str">
        <f t="shared" si="88"/>
        <v/>
      </c>
      <c r="I802" s="185">
        <v>12159</v>
      </c>
      <c r="J802" s="186">
        <v>9187</v>
      </c>
      <c r="K802" s="186">
        <v>8400</v>
      </c>
      <c r="L802" s="172">
        <f t="shared" si="89"/>
        <v>0.91433547403940352</v>
      </c>
      <c r="M802" s="187">
        <v>50</v>
      </c>
      <c r="N802" s="186">
        <v>2154</v>
      </c>
      <c r="O802" s="174">
        <f t="shared" si="90"/>
        <v>0.18909665525414801</v>
      </c>
      <c r="P802" s="175">
        <f t="shared" si="91"/>
        <v>12159</v>
      </c>
      <c r="Q802" s="176">
        <f t="shared" si="92"/>
        <v>9237</v>
      </c>
      <c r="R802" s="176">
        <f t="shared" si="93"/>
        <v>2154</v>
      </c>
      <c r="S802" s="177">
        <f t="shared" si="94"/>
        <v>0.18909665525414801</v>
      </c>
      <c r="T802" s="118"/>
    </row>
    <row r="803" spans="1:20" x14ac:dyDescent="0.25">
      <c r="A803" s="19" t="s">
        <v>431</v>
      </c>
      <c r="B803" s="22" t="s">
        <v>319</v>
      </c>
      <c r="C803" s="23" t="s">
        <v>320</v>
      </c>
      <c r="D803" s="167">
        <v>0</v>
      </c>
      <c r="E803" s="168">
        <v>0</v>
      </c>
      <c r="F803" s="168">
        <v>0</v>
      </c>
      <c r="G803" s="168">
        <v>0</v>
      </c>
      <c r="H803" s="169" t="str">
        <f t="shared" si="88"/>
        <v/>
      </c>
      <c r="I803" s="185">
        <v>571</v>
      </c>
      <c r="J803" s="186">
        <v>269</v>
      </c>
      <c r="K803" s="186">
        <v>22</v>
      </c>
      <c r="L803" s="172">
        <f t="shared" si="89"/>
        <v>8.1784386617100371E-2</v>
      </c>
      <c r="M803" s="187">
        <v>0</v>
      </c>
      <c r="N803" s="186">
        <v>302</v>
      </c>
      <c r="O803" s="174">
        <f t="shared" si="90"/>
        <v>0.52889667250437833</v>
      </c>
      <c r="P803" s="175">
        <f t="shared" si="91"/>
        <v>571</v>
      </c>
      <c r="Q803" s="176">
        <f t="shared" si="92"/>
        <v>269</v>
      </c>
      <c r="R803" s="176">
        <f t="shared" si="93"/>
        <v>302</v>
      </c>
      <c r="S803" s="177">
        <f t="shared" si="94"/>
        <v>0.52889667250437833</v>
      </c>
      <c r="T803" s="118"/>
    </row>
    <row r="804" spans="1:20" x14ac:dyDescent="0.25">
      <c r="A804" s="19" t="s">
        <v>431</v>
      </c>
      <c r="B804" s="22" t="s">
        <v>321</v>
      </c>
      <c r="C804" s="23" t="s">
        <v>322</v>
      </c>
      <c r="D804" s="167">
        <v>0</v>
      </c>
      <c r="E804" s="168">
        <v>0</v>
      </c>
      <c r="F804" s="168">
        <v>0</v>
      </c>
      <c r="G804" s="168">
        <v>0</v>
      </c>
      <c r="H804" s="169" t="str">
        <f t="shared" si="88"/>
        <v/>
      </c>
      <c r="I804" s="185">
        <v>1037</v>
      </c>
      <c r="J804" s="186">
        <v>1020</v>
      </c>
      <c r="K804" s="186">
        <v>613</v>
      </c>
      <c r="L804" s="172">
        <f t="shared" si="89"/>
        <v>0.60098039215686272</v>
      </c>
      <c r="M804" s="187">
        <v>2</v>
      </c>
      <c r="N804" s="186">
        <v>11</v>
      </c>
      <c r="O804" s="174">
        <f t="shared" si="90"/>
        <v>1.0648596321393998E-2</v>
      </c>
      <c r="P804" s="175">
        <f t="shared" si="91"/>
        <v>1037</v>
      </c>
      <c r="Q804" s="176">
        <f t="shared" si="92"/>
        <v>1022</v>
      </c>
      <c r="R804" s="176">
        <f t="shared" si="93"/>
        <v>11</v>
      </c>
      <c r="S804" s="177">
        <f t="shared" si="94"/>
        <v>1.0648596321393998E-2</v>
      </c>
      <c r="T804" s="118"/>
    </row>
    <row r="805" spans="1:20" x14ac:dyDescent="0.25">
      <c r="A805" s="19" t="s">
        <v>431</v>
      </c>
      <c r="B805" s="22" t="s">
        <v>325</v>
      </c>
      <c r="C805" s="23" t="s">
        <v>325</v>
      </c>
      <c r="D805" s="167">
        <v>0</v>
      </c>
      <c r="E805" s="168">
        <v>0</v>
      </c>
      <c r="F805" s="168">
        <v>0</v>
      </c>
      <c r="G805" s="168">
        <v>0</v>
      </c>
      <c r="H805" s="169" t="str">
        <f t="shared" si="88"/>
        <v/>
      </c>
      <c r="I805" s="185">
        <v>1279</v>
      </c>
      <c r="J805" s="186">
        <v>1265</v>
      </c>
      <c r="K805" s="186">
        <v>745</v>
      </c>
      <c r="L805" s="172">
        <f t="shared" si="89"/>
        <v>0.58893280632411071</v>
      </c>
      <c r="M805" s="187">
        <v>0</v>
      </c>
      <c r="N805" s="186">
        <v>9</v>
      </c>
      <c r="O805" s="174">
        <f t="shared" si="90"/>
        <v>7.0643642072213504E-3</v>
      </c>
      <c r="P805" s="175">
        <f t="shared" si="91"/>
        <v>1279</v>
      </c>
      <c r="Q805" s="176">
        <f t="shared" si="92"/>
        <v>1265</v>
      </c>
      <c r="R805" s="176">
        <f t="shared" si="93"/>
        <v>9</v>
      </c>
      <c r="S805" s="177">
        <f t="shared" si="94"/>
        <v>7.0643642072213504E-3</v>
      </c>
      <c r="T805" s="118"/>
    </row>
    <row r="806" spans="1:20" x14ac:dyDescent="0.25">
      <c r="A806" s="19" t="s">
        <v>431</v>
      </c>
      <c r="B806" s="22" t="s">
        <v>330</v>
      </c>
      <c r="C806" s="23" t="s">
        <v>331</v>
      </c>
      <c r="D806" s="167">
        <v>0</v>
      </c>
      <c r="E806" s="168">
        <v>0</v>
      </c>
      <c r="F806" s="168">
        <v>0</v>
      </c>
      <c r="G806" s="168">
        <v>0</v>
      </c>
      <c r="H806" s="169" t="str">
        <f t="shared" si="88"/>
        <v/>
      </c>
      <c r="I806" s="185">
        <v>5209</v>
      </c>
      <c r="J806" s="186">
        <v>5164</v>
      </c>
      <c r="K806" s="186">
        <v>5133</v>
      </c>
      <c r="L806" s="172">
        <f t="shared" si="89"/>
        <v>0.993996901626646</v>
      </c>
      <c r="M806" s="187">
        <v>0</v>
      </c>
      <c r="N806" s="186">
        <v>26</v>
      </c>
      <c r="O806" s="174">
        <f t="shared" si="90"/>
        <v>5.0096339113680152E-3</v>
      </c>
      <c r="P806" s="175">
        <f t="shared" si="91"/>
        <v>5209</v>
      </c>
      <c r="Q806" s="176">
        <f t="shared" si="92"/>
        <v>5164</v>
      </c>
      <c r="R806" s="176">
        <f t="shared" si="93"/>
        <v>26</v>
      </c>
      <c r="S806" s="177">
        <f t="shared" si="94"/>
        <v>5.0096339113680152E-3</v>
      </c>
      <c r="T806" s="118"/>
    </row>
    <row r="807" spans="1:20" x14ac:dyDescent="0.25">
      <c r="A807" s="19" t="s">
        <v>431</v>
      </c>
      <c r="B807" s="22" t="s">
        <v>330</v>
      </c>
      <c r="C807" s="23" t="s">
        <v>332</v>
      </c>
      <c r="D807" s="167">
        <v>0</v>
      </c>
      <c r="E807" s="168">
        <v>0</v>
      </c>
      <c r="F807" s="168">
        <v>0</v>
      </c>
      <c r="G807" s="168">
        <v>0</v>
      </c>
      <c r="H807" s="169" t="str">
        <f t="shared" si="88"/>
        <v/>
      </c>
      <c r="I807" s="185">
        <v>7521</v>
      </c>
      <c r="J807" s="186">
        <v>7297</v>
      </c>
      <c r="K807" s="186">
        <v>6958</v>
      </c>
      <c r="L807" s="172">
        <f t="shared" si="89"/>
        <v>0.95354255173358915</v>
      </c>
      <c r="M807" s="187">
        <v>0</v>
      </c>
      <c r="N807" s="186">
        <v>202</v>
      </c>
      <c r="O807" s="174">
        <f t="shared" si="90"/>
        <v>2.693692492332311E-2</v>
      </c>
      <c r="P807" s="175">
        <f t="shared" si="91"/>
        <v>7521</v>
      </c>
      <c r="Q807" s="176">
        <f t="shared" si="92"/>
        <v>7297</v>
      </c>
      <c r="R807" s="176">
        <f t="shared" si="93"/>
        <v>202</v>
      </c>
      <c r="S807" s="177">
        <f t="shared" si="94"/>
        <v>2.693692492332311E-2</v>
      </c>
      <c r="T807" s="118"/>
    </row>
    <row r="808" spans="1:20" x14ac:dyDescent="0.25">
      <c r="A808" s="19" t="s">
        <v>431</v>
      </c>
      <c r="B808" s="22" t="s">
        <v>334</v>
      </c>
      <c r="C808" s="23" t="s">
        <v>335</v>
      </c>
      <c r="D808" s="167">
        <v>0</v>
      </c>
      <c r="E808" s="168">
        <v>0</v>
      </c>
      <c r="F808" s="168">
        <v>0</v>
      </c>
      <c r="G808" s="168">
        <v>0</v>
      </c>
      <c r="H808" s="169" t="str">
        <f t="shared" si="88"/>
        <v/>
      </c>
      <c r="I808" s="185">
        <v>78</v>
      </c>
      <c r="J808" s="186">
        <v>71</v>
      </c>
      <c r="K808" s="186">
        <v>3</v>
      </c>
      <c r="L808" s="172">
        <f t="shared" si="89"/>
        <v>4.2253521126760563E-2</v>
      </c>
      <c r="M808" s="187">
        <v>0</v>
      </c>
      <c r="N808" s="186">
        <v>7</v>
      </c>
      <c r="O808" s="174">
        <f t="shared" si="90"/>
        <v>8.9743589743589744E-2</v>
      </c>
      <c r="P808" s="175">
        <f t="shared" si="91"/>
        <v>78</v>
      </c>
      <c r="Q808" s="176">
        <f t="shared" si="92"/>
        <v>71</v>
      </c>
      <c r="R808" s="176">
        <f t="shared" si="93"/>
        <v>7</v>
      </c>
      <c r="S808" s="177">
        <f t="shared" si="94"/>
        <v>8.9743589743589744E-2</v>
      </c>
      <c r="T808" s="118"/>
    </row>
    <row r="809" spans="1:20" x14ac:dyDescent="0.25">
      <c r="A809" s="19" t="s">
        <v>431</v>
      </c>
      <c r="B809" s="22" t="s">
        <v>336</v>
      </c>
      <c r="C809" s="23" t="s">
        <v>338</v>
      </c>
      <c r="D809" s="167">
        <v>0</v>
      </c>
      <c r="E809" s="168">
        <v>0</v>
      </c>
      <c r="F809" s="168">
        <v>0</v>
      </c>
      <c r="G809" s="168">
        <v>0</v>
      </c>
      <c r="H809" s="169" t="str">
        <f t="shared" si="88"/>
        <v/>
      </c>
      <c r="I809" s="185">
        <v>12</v>
      </c>
      <c r="J809" s="186">
        <v>11</v>
      </c>
      <c r="K809" s="186">
        <v>4</v>
      </c>
      <c r="L809" s="172">
        <f t="shared" si="89"/>
        <v>0.36363636363636365</v>
      </c>
      <c r="M809" s="187">
        <v>0</v>
      </c>
      <c r="N809" s="186">
        <v>1</v>
      </c>
      <c r="O809" s="174">
        <f t="shared" si="90"/>
        <v>8.3333333333333329E-2</v>
      </c>
      <c r="P809" s="175">
        <f t="shared" si="91"/>
        <v>12</v>
      </c>
      <c r="Q809" s="176">
        <f t="shared" si="92"/>
        <v>11</v>
      </c>
      <c r="R809" s="176">
        <f t="shared" si="93"/>
        <v>1</v>
      </c>
      <c r="S809" s="177">
        <f t="shared" si="94"/>
        <v>8.3333333333333329E-2</v>
      </c>
      <c r="T809" s="118"/>
    </row>
    <row r="810" spans="1:20" x14ac:dyDescent="0.25">
      <c r="A810" s="19" t="s">
        <v>431</v>
      </c>
      <c r="B810" s="22" t="s">
        <v>350</v>
      </c>
      <c r="C810" s="23" t="s">
        <v>351</v>
      </c>
      <c r="D810" s="167">
        <v>0</v>
      </c>
      <c r="E810" s="168">
        <v>0</v>
      </c>
      <c r="F810" s="168">
        <v>0</v>
      </c>
      <c r="G810" s="168">
        <v>0</v>
      </c>
      <c r="H810" s="169" t="str">
        <f t="shared" si="88"/>
        <v/>
      </c>
      <c r="I810" s="185">
        <v>2235</v>
      </c>
      <c r="J810" s="186">
        <v>1742</v>
      </c>
      <c r="K810" s="186">
        <v>769</v>
      </c>
      <c r="L810" s="172">
        <f t="shared" si="89"/>
        <v>0.44144661308840416</v>
      </c>
      <c r="M810" s="187">
        <v>8</v>
      </c>
      <c r="N810" s="186">
        <v>410</v>
      </c>
      <c r="O810" s="174">
        <f t="shared" si="90"/>
        <v>0.18981481481481483</v>
      </c>
      <c r="P810" s="175">
        <f t="shared" si="91"/>
        <v>2235</v>
      </c>
      <c r="Q810" s="176">
        <f t="shared" si="92"/>
        <v>1750</v>
      </c>
      <c r="R810" s="176">
        <f t="shared" si="93"/>
        <v>410</v>
      </c>
      <c r="S810" s="177">
        <f t="shared" si="94"/>
        <v>0.18981481481481483</v>
      </c>
      <c r="T810" s="118"/>
    </row>
    <row r="811" spans="1:20" x14ac:dyDescent="0.25">
      <c r="A811" s="19" t="s">
        <v>431</v>
      </c>
      <c r="B811" s="22" t="s">
        <v>358</v>
      </c>
      <c r="C811" s="23" t="s">
        <v>359</v>
      </c>
      <c r="D811" s="167">
        <v>0</v>
      </c>
      <c r="E811" s="168">
        <v>0</v>
      </c>
      <c r="F811" s="168">
        <v>0</v>
      </c>
      <c r="G811" s="168">
        <v>0</v>
      </c>
      <c r="H811" s="169" t="str">
        <f t="shared" si="88"/>
        <v/>
      </c>
      <c r="I811" s="185">
        <v>1881</v>
      </c>
      <c r="J811" s="186">
        <v>1782</v>
      </c>
      <c r="K811" s="186">
        <v>381</v>
      </c>
      <c r="L811" s="172">
        <f t="shared" si="89"/>
        <v>0.2138047138047138</v>
      </c>
      <c r="M811" s="187">
        <v>0</v>
      </c>
      <c r="N811" s="186">
        <v>97</v>
      </c>
      <c r="O811" s="174">
        <f t="shared" si="90"/>
        <v>5.1623203831825441E-2</v>
      </c>
      <c r="P811" s="175">
        <f t="shared" si="91"/>
        <v>1881</v>
      </c>
      <c r="Q811" s="176">
        <f t="shared" si="92"/>
        <v>1782</v>
      </c>
      <c r="R811" s="176">
        <f t="shared" si="93"/>
        <v>97</v>
      </c>
      <c r="S811" s="177">
        <f t="shared" si="94"/>
        <v>5.1623203831825441E-2</v>
      </c>
      <c r="T811" s="118"/>
    </row>
    <row r="812" spans="1:20" x14ac:dyDescent="0.25">
      <c r="A812" s="19" t="s">
        <v>431</v>
      </c>
      <c r="B812" s="22" t="s">
        <v>366</v>
      </c>
      <c r="C812" s="23" t="s">
        <v>367</v>
      </c>
      <c r="D812" s="167">
        <v>1</v>
      </c>
      <c r="E812" s="168">
        <v>0</v>
      </c>
      <c r="F812" s="168">
        <v>0</v>
      </c>
      <c r="G812" s="168">
        <v>1</v>
      </c>
      <c r="H812" s="169">
        <f t="shared" si="88"/>
        <v>1</v>
      </c>
      <c r="I812" s="185">
        <v>1785</v>
      </c>
      <c r="J812" s="186">
        <v>1171</v>
      </c>
      <c r="K812" s="186">
        <v>230</v>
      </c>
      <c r="L812" s="172">
        <f t="shared" si="89"/>
        <v>0.1964133219470538</v>
      </c>
      <c r="M812" s="187">
        <v>0</v>
      </c>
      <c r="N812" s="186">
        <v>601</v>
      </c>
      <c r="O812" s="174">
        <f t="shared" si="90"/>
        <v>0.33916478555304741</v>
      </c>
      <c r="P812" s="175">
        <f t="shared" si="91"/>
        <v>1786</v>
      </c>
      <c r="Q812" s="176">
        <f t="shared" si="92"/>
        <v>1171</v>
      </c>
      <c r="R812" s="176">
        <f t="shared" si="93"/>
        <v>602</v>
      </c>
      <c r="S812" s="177">
        <f t="shared" si="94"/>
        <v>0.33953750705019742</v>
      </c>
      <c r="T812" s="118"/>
    </row>
    <row r="813" spans="1:20" x14ac:dyDescent="0.25">
      <c r="A813" s="19" t="s">
        <v>431</v>
      </c>
      <c r="B813" s="22" t="s">
        <v>368</v>
      </c>
      <c r="C813" s="23" t="s">
        <v>369</v>
      </c>
      <c r="D813" s="167">
        <v>0</v>
      </c>
      <c r="E813" s="168">
        <v>0</v>
      </c>
      <c r="F813" s="168">
        <v>0</v>
      </c>
      <c r="G813" s="168">
        <v>0</v>
      </c>
      <c r="H813" s="169" t="str">
        <f t="shared" si="88"/>
        <v/>
      </c>
      <c r="I813" s="185">
        <v>15961</v>
      </c>
      <c r="J813" s="186">
        <v>11592</v>
      </c>
      <c r="K813" s="186">
        <v>5287</v>
      </c>
      <c r="L813" s="172">
        <f t="shared" si="89"/>
        <v>0.45609040717736371</v>
      </c>
      <c r="M813" s="187">
        <v>5</v>
      </c>
      <c r="N813" s="186">
        <v>4316</v>
      </c>
      <c r="O813" s="174">
        <f t="shared" si="90"/>
        <v>0.27122478476717149</v>
      </c>
      <c r="P813" s="175">
        <f t="shared" si="91"/>
        <v>15961</v>
      </c>
      <c r="Q813" s="176">
        <f t="shared" si="92"/>
        <v>11597</v>
      </c>
      <c r="R813" s="176">
        <f t="shared" si="93"/>
        <v>4316</v>
      </c>
      <c r="S813" s="177">
        <f t="shared" si="94"/>
        <v>0.27122478476717149</v>
      </c>
      <c r="T813" s="118"/>
    </row>
    <row r="814" spans="1:20" x14ac:dyDescent="0.25">
      <c r="A814" s="19" t="s">
        <v>431</v>
      </c>
      <c r="B814" s="22" t="s">
        <v>368</v>
      </c>
      <c r="C814" s="23" t="s">
        <v>371</v>
      </c>
      <c r="D814" s="167">
        <v>0</v>
      </c>
      <c r="E814" s="168">
        <v>0</v>
      </c>
      <c r="F814" s="168">
        <v>0</v>
      </c>
      <c r="G814" s="168">
        <v>0</v>
      </c>
      <c r="H814" s="169" t="str">
        <f t="shared" si="88"/>
        <v/>
      </c>
      <c r="I814" s="185">
        <v>49953</v>
      </c>
      <c r="J814" s="186">
        <v>48379</v>
      </c>
      <c r="K814" s="186">
        <v>43340</v>
      </c>
      <c r="L814" s="172">
        <f t="shared" si="89"/>
        <v>0.8958432377684532</v>
      </c>
      <c r="M814" s="187">
        <v>0</v>
      </c>
      <c r="N814" s="186">
        <v>1530</v>
      </c>
      <c r="O814" s="174">
        <f t="shared" si="90"/>
        <v>3.0655793544250538E-2</v>
      </c>
      <c r="P814" s="175">
        <f t="shared" si="91"/>
        <v>49953</v>
      </c>
      <c r="Q814" s="176">
        <f t="shared" si="92"/>
        <v>48379</v>
      </c>
      <c r="R814" s="176">
        <f t="shared" si="93"/>
        <v>1530</v>
      </c>
      <c r="S814" s="177">
        <f t="shared" si="94"/>
        <v>3.0655793544250538E-2</v>
      </c>
      <c r="T814" s="118"/>
    </row>
    <row r="815" spans="1:20" x14ac:dyDescent="0.25">
      <c r="A815" s="19" t="s">
        <v>431</v>
      </c>
      <c r="B815" s="22" t="s">
        <v>368</v>
      </c>
      <c r="C815" s="23" t="s">
        <v>372</v>
      </c>
      <c r="D815" s="167">
        <v>0</v>
      </c>
      <c r="E815" s="168">
        <v>0</v>
      </c>
      <c r="F815" s="168">
        <v>0</v>
      </c>
      <c r="G815" s="168">
        <v>0</v>
      </c>
      <c r="H815" s="169" t="str">
        <f t="shared" si="88"/>
        <v/>
      </c>
      <c r="I815" s="185">
        <v>169025</v>
      </c>
      <c r="J815" s="186">
        <v>149905</v>
      </c>
      <c r="K815" s="186">
        <v>107876</v>
      </c>
      <c r="L815" s="172">
        <f t="shared" si="89"/>
        <v>0.71962909842900502</v>
      </c>
      <c r="M815" s="187">
        <v>2</v>
      </c>
      <c r="N815" s="186">
        <v>18862</v>
      </c>
      <c r="O815" s="174">
        <f t="shared" si="90"/>
        <v>0.11176223121544833</v>
      </c>
      <c r="P815" s="175">
        <f t="shared" si="91"/>
        <v>169025</v>
      </c>
      <c r="Q815" s="176">
        <f t="shared" si="92"/>
        <v>149907</v>
      </c>
      <c r="R815" s="176">
        <f t="shared" si="93"/>
        <v>18862</v>
      </c>
      <c r="S815" s="177">
        <f t="shared" si="94"/>
        <v>0.11176223121544833</v>
      </c>
      <c r="T815" s="118"/>
    </row>
    <row r="816" spans="1:20" x14ac:dyDescent="0.25">
      <c r="A816" s="19" t="s">
        <v>431</v>
      </c>
      <c r="B816" s="22" t="s">
        <v>368</v>
      </c>
      <c r="C816" s="23" t="s">
        <v>373</v>
      </c>
      <c r="D816" s="167">
        <v>0</v>
      </c>
      <c r="E816" s="168">
        <v>0</v>
      </c>
      <c r="F816" s="168">
        <v>0</v>
      </c>
      <c r="G816" s="168">
        <v>0</v>
      </c>
      <c r="H816" s="169" t="str">
        <f t="shared" si="88"/>
        <v/>
      </c>
      <c r="I816" s="185">
        <v>75981</v>
      </c>
      <c r="J816" s="186">
        <v>67083</v>
      </c>
      <c r="K816" s="186">
        <v>43343</v>
      </c>
      <c r="L816" s="172">
        <f t="shared" si="89"/>
        <v>0.64611004278282125</v>
      </c>
      <c r="M816" s="187">
        <v>0</v>
      </c>
      <c r="N816" s="186">
        <v>8712</v>
      </c>
      <c r="O816" s="174">
        <f t="shared" si="90"/>
        <v>0.1149416188402929</v>
      </c>
      <c r="P816" s="175">
        <f t="shared" si="91"/>
        <v>75981</v>
      </c>
      <c r="Q816" s="176">
        <f t="shared" si="92"/>
        <v>67083</v>
      </c>
      <c r="R816" s="176">
        <f t="shared" si="93"/>
        <v>8712</v>
      </c>
      <c r="S816" s="177">
        <f t="shared" si="94"/>
        <v>0.1149416188402929</v>
      </c>
      <c r="T816" s="118"/>
    </row>
    <row r="817" spans="1:20" x14ac:dyDescent="0.25">
      <c r="A817" s="19" t="s">
        <v>431</v>
      </c>
      <c r="B817" s="22" t="s">
        <v>378</v>
      </c>
      <c r="C817" s="23" t="s">
        <v>381</v>
      </c>
      <c r="D817" s="167">
        <v>0</v>
      </c>
      <c r="E817" s="168">
        <v>0</v>
      </c>
      <c r="F817" s="168">
        <v>0</v>
      </c>
      <c r="G817" s="168">
        <v>0</v>
      </c>
      <c r="H817" s="169" t="str">
        <f t="shared" si="88"/>
        <v/>
      </c>
      <c r="I817" s="185">
        <v>42</v>
      </c>
      <c r="J817" s="186">
        <v>24</v>
      </c>
      <c r="K817" s="186">
        <v>10</v>
      </c>
      <c r="L817" s="172">
        <f t="shared" si="89"/>
        <v>0.41666666666666669</v>
      </c>
      <c r="M817" s="187">
        <v>1</v>
      </c>
      <c r="N817" s="186">
        <v>17</v>
      </c>
      <c r="O817" s="174">
        <f t="shared" si="90"/>
        <v>0.40476190476190477</v>
      </c>
      <c r="P817" s="175">
        <f t="shared" si="91"/>
        <v>42</v>
      </c>
      <c r="Q817" s="176">
        <f t="shared" si="92"/>
        <v>25</v>
      </c>
      <c r="R817" s="176">
        <f t="shared" si="93"/>
        <v>17</v>
      </c>
      <c r="S817" s="177">
        <f t="shared" si="94"/>
        <v>0.40476190476190477</v>
      </c>
      <c r="T817" s="118"/>
    </row>
    <row r="818" spans="1:20" x14ac:dyDescent="0.25">
      <c r="A818" s="19" t="s">
        <v>431</v>
      </c>
      <c r="B818" s="22" t="s">
        <v>378</v>
      </c>
      <c r="C818" s="23" t="s">
        <v>384</v>
      </c>
      <c r="D818" s="167">
        <v>0</v>
      </c>
      <c r="E818" s="168">
        <v>0</v>
      </c>
      <c r="F818" s="168">
        <v>0</v>
      </c>
      <c r="G818" s="168">
        <v>0</v>
      </c>
      <c r="H818" s="169" t="str">
        <f t="shared" si="88"/>
        <v/>
      </c>
      <c r="I818" s="185">
        <v>68</v>
      </c>
      <c r="J818" s="186">
        <v>67</v>
      </c>
      <c r="K818" s="186">
        <v>32</v>
      </c>
      <c r="L818" s="172">
        <f t="shared" si="89"/>
        <v>0.47761194029850745</v>
      </c>
      <c r="M818" s="187">
        <v>0</v>
      </c>
      <c r="N818" s="186">
        <v>1</v>
      </c>
      <c r="O818" s="174">
        <f t="shared" si="90"/>
        <v>1.4705882352941176E-2</v>
      </c>
      <c r="P818" s="175">
        <f t="shared" si="91"/>
        <v>68</v>
      </c>
      <c r="Q818" s="176">
        <f t="shared" si="92"/>
        <v>67</v>
      </c>
      <c r="R818" s="176">
        <f t="shared" si="93"/>
        <v>1</v>
      </c>
      <c r="S818" s="177">
        <f t="shared" si="94"/>
        <v>1.4705882352941176E-2</v>
      </c>
      <c r="T818" s="118"/>
    </row>
    <row r="819" spans="1:20" ht="30" x14ac:dyDescent="0.25">
      <c r="A819" s="19" t="s">
        <v>431</v>
      </c>
      <c r="B819" s="22" t="s">
        <v>387</v>
      </c>
      <c r="C819" s="23" t="s">
        <v>388</v>
      </c>
      <c r="D819" s="167">
        <v>0</v>
      </c>
      <c r="E819" s="168">
        <v>0</v>
      </c>
      <c r="F819" s="168">
        <v>0</v>
      </c>
      <c r="G819" s="168">
        <v>0</v>
      </c>
      <c r="H819" s="169" t="str">
        <f t="shared" si="88"/>
        <v/>
      </c>
      <c r="I819" s="185">
        <v>13587</v>
      </c>
      <c r="J819" s="186">
        <v>11285</v>
      </c>
      <c r="K819" s="186">
        <v>6684</v>
      </c>
      <c r="L819" s="172">
        <f t="shared" si="89"/>
        <v>0.59229065130704472</v>
      </c>
      <c r="M819" s="187">
        <v>142</v>
      </c>
      <c r="N819" s="186">
        <v>2117</v>
      </c>
      <c r="O819" s="174">
        <f t="shared" si="90"/>
        <v>0.15630537507383344</v>
      </c>
      <c r="P819" s="175">
        <f t="shared" si="91"/>
        <v>13587</v>
      </c>
      <c r="Q819" s="176">
        <f t="shared" si="92"/>
        <v>11427</v>
      </c>
      <c r="R819" s="176">
        <f t="shared" si="93"/>
        <v>2117</v>
      </c>
      <c r="S819" s="177">
        <f t="shared" si="94"/>
        <v>0.15630537507383344</v>
      </c>
      <c r="T819" s="118"/>
    </row>
    <row r="820" spans="1:20" x14ac:dyDescent="0.25">
      <c r="A820" s="19" t="s">
        <v>431</v>
      </c>
      <c r="B820" s="22" t="s">
        <v>390</v>
      </c>
      <c r="C820" s="23" t="s">
        <v>392</v>
      </c>
      <c r="D820" s="167">
        <v>0</v>
      </c>
      <c r="E820" s="168">
        <v>0</v>
      </c>
      <c r="F820" s="168">
        <v>0</v>
      </c>
      <c r="G820" s="168">
        <v>0</v>
      </c>
      <c r="H820" s="169" t="str">
        <f t="shared" si="88"/>
        <v/>
      </c>
      <c r="I820" s="185">
        <v>36089</v>
      </c>
      <c r="J820" s="186">
        <v>27064</v>
      </c>
      <c r="K820" s="186">
        <v>18425</v>
      </c>
      <c r="L820" s="172">
        <f t="shared" si="89"/>
        <v>0.68079367425362103</v>
      </c>
      <c r="M820" s="187">
        <v>107</v>
      </c>
      <c r="N820" s="186">
        <v>8814</v>
      </c>
      <c r="O820" s="174">
        <f t="shared" si="90"/>
        <v>0.2449353897457274</v>
      </c>
      <c r="P820" s="175">
        <f t="shared" si="91"/>
        <v>36089</v>
      </c>
      <c r="Q820" s="176">
        <f t="shared" si="92"/>
        <v>27171</v>
      </c>
      <c r="R820" s="176">
        <f t="shared" si="93"/>
        <v>8814</v>
      </c>
      <c r="S820" s="177">
        <f t="shared" si="94"/>
        <v>0.2449353897457274</v>
      </c>
      <c r="T820" s="118"/>
    </row>
    <row r="821" spans="1:20" x14ac:dyDescent="0.25">
      <c r="A821" s="19" t="s">
        <v>431</v>
      </c>
      <c r="B821" s="22" t="s">
        <v>394</v>
      </c>
      <c r="C821" s="23" t="s">
        <v>395</v>
      </c>
      <c r="D821" s="167">
        <v>0</v>
      </c>
      <c r="E821" s="168">
        <v>0</v>
      </c>
      <c r="F821" s="168">
        <v>0</v>
      </c>
      <c r="G821" s="168">
        <v>0</v>
      </c>
      <c r="H821" s="169" t="str">
        <f t="shared" si="88"/>
        <v/>
      </c>
      <c r="I821" s="185">
        <v>2</v>
      </c>
      <c r="J821" s="186">
        <v>2</v>
      </c>
      <c r="K821" s="186">
        <v>2</v>
      </c>
      <c r="L821" s="172">
        <f t="shared" si="89"/>
        <v>1</v>
      </c>
      <c r="M821" s="187">
        <v>0</v>
      </c>
      <c r="N821" s="186">
        <v>0</v>
      </c>
      <c r="O821" s="174">
        <f t="shared" si="90"/>
        <v>0</v>
      </c>
      <c r="P821" s="175">
        <f t="shared" si="91"/>
        <v>2</v>
      </c>
      <c r="Q821" s="176">
        <f t="shared" si="92"/>
        <v>2</v>
      </c>
      <c r="R821" s="176" t="str">
        <f t="shared" si="93"/>
        <v/>
      </c>
      <c r="S821" s="177" t="str">
        <f t="shared" si="94"/>
        <v/>
      </c>
      <c r="T821" s="118"/>
    </row>
    <row r="822" spans="1:20" x14ac:dyDescent="0.25">
      <c r="A822" s="19" t="s">
        <v>431</v>
      </c>
      <c r="B822" s="22" t="s">
        <v>396</v>
      </c>
      <c r="C822" s="23" t="s">
        <v>397</v>
      </c>
      <c r="D822" s="167">
        <v>0</v>
      </c>
      <c r="E822" s="168">
        <v>0</v>
      </c>
      <c r="F822" s="168">
        <v>0</v>
      </c>
      <c r="G822" s="168">
        <v>0</v>
      </c>
      <c r="H822" s="169" t="str">
        <f t="shared" si="88"/>
        <v/>
      </c>
      <c r="I822" s="185">
        <v>181</v>
      </c>
      <c r="J822" s="186">
        <v>170</v>
      </c>
      <c r="K822" s="186">
        <v>76</v>
      </c>
      <c r="L822" s="172">
        <f t="shared" si="89"/>
        <v>0.44705882352941179</v>
      </c>
      <c r="M822" s="187">
        <v>6</v>
      </c>
      <c r="N822" s="186">
        <v>4</v>
      </c>
      <c r="O822" s="174">
        <f t="shared" si="90"/>
        <v>2.2222222222222223E-2</v>
      </c>
      <c r="P822" s="175">
        <f t="shared" si="91"/>
        <v>181</v>
      </c>
      <c r="Q822" s="176">
        <f t="shared" si="92"/>
        <v>176</v>
      </c>
      <c r="R822" s="176">
        <f t="shared" si="93"/>
        <v>4</v>
      </c>
      <c r="S822" s="177">
        <f t="shared" si="94"/>
        <v>2.2222222222222223E-2</v>
      </c>
      <c r="T822" s="118"/>
    </row>
    <row r="823" spans="1:20" x14ac:dyDescent="0.25">
      <c r="A823" s="19" t="s">
        <v>431</v>
      </c>
      <c r="B823" s="22" t="s">
        <v>396</v>
      </c>
      <c r="C823" s="23" t="s">
        <v>398</v>
      </c>
      <c r="D823" s="167">
        <v>0</v>
      </c>
      <c r="E823" s="168">
        <v>0</v>
      </c>
      <c r="F823" s="168">
        <v>0</v>
      </c>
      <c r="G823" s="168">
        <v>0</v>
      </c>
      <c r="H823" s="169" t="str">
        <f t="shared" si="88"/>
        <v/>
      </c>
      <c r="I823" s="185">
        <v>556</v>
      </c>
      <c r="J823" s="186">
        <v>553</v>
      </c>
      <c r="K823" s="186">
        <v>544</v>
      </c>
      <c r="L823" s="172">
        <f t="shared" si="89"/>
        <v>0.98372513562386976</v>
      </c>
      <c r="M823" s="187">
        <v>2</v>
      </c>
      <c r="N823" s="186">
        <v>0</v>
      </c>
      <c r="O823" s="174">
        <f t="shared" si="90"/>
        <v>0</v>
      </c>
      <c r="P823" s="175">
        <f t="shared" si="91"/>
        <v>556</v>
      </c>
      <c r="Q823" s="176">
        <f t="shared" si="92"/>
        <v>555</v>
      </c>
      <c r="R823" s="176" t="str">
        <f t="shared" si="93"/>
        <v/>
      </c>
      <c r="S823" s="177" t="str">
        <f t="shared" si="94"/>
        <v/>
      </c>
      <c r="T823" s="118"/>
    </row>
    <row r="824" spans="1:20" x14ac:dyDescent="0.25">
      <c r="A824" s="19" t="s">
        <v>431</v>
      </c>
      <c r="B824" s="22" t="s">
        <v>396</v>
      </c>
      <c r="C824" s="23" t="s">
        <v>399</v>
      </c>
      <c r="D824" s="167">
        <v>0</v>
      </c>
      <c r="E824" s="168">
        <v>0</v>
      </c>
      <c r="F824" s="168">
        <v>0</v>
      </c>
      <c r="G824" s="168">
        <v>0</v>
      </c>
      <c r="H824" s="169" t="str">
        <f t="shared" si="88"/>
        <v/>
      </c>
      <c r="I824" s="185">
        <v>706</v>
      </c>
      <c r="J824" s="186">
        <v>695</v>
      </c>
      <c r="K824" s="186">
        <v>337</v>
      </c>
      <c r="L824" s="172">
        <f t="shared" si="89"/>
        <v>0.48489208633093528</v>
      </c>
      <c r="M824" s="187">
        <v>7</v>
      </c>
      <c r="N824" s="186">
        <v>3</v>
      </c>
      <c r="O824" s="174">
        <f t="shared" si="90"/>
        <v>4.2553191489361703E-3</v>
      </c>
      <c r="P824" s="175">
        <f t="shared" si="91"/>
        <v>706</v>
      </c>
      <c r="Q824" s="176">
        <f t="shared" si="92"/>
        <v>702</v>
      </c>
      <c r="R824" s="176">
        <f t="shared" si="93"/>
        <v>3</v>
      </c>
      <c r="S824" s="177">
        <f t="shared" si="94"/>
        <v>4.2553191489361703E-3</v>
      </c>
      <c r="T824" s="118"/>
    </row>
    <row r="825" spans="1:20" x14ac:dyDescent="0.25">
      <c r="A825" s="19" t="s">
        <v>431</v>
      </c>
      <c r="B825" s="22" t="s">
        <v>396</v>
      </c>
      <c r="C825" s="23" t="s">
        <v>401</v>
      </c>
      <c r="D825" s="167">
        <v>0</v>
      </c>
      <c r="E825" s="168">
        <v>0</v>
      </c>
      <c r="F825" s="168">
        <v>0</v>
      </c>
      <c r="G825" s="168">
        <v>0</v>
      </c>
      <c r="H825" s="169" t="str">
        <f t="shared" si="88"/>
        <v/>
      </c>
      <c r="I825" s="185">
        <v>642</v>
      </c>
      <c r="J825" s="186">
        <v>638</v>
      </c>
      <c r="K825" s="186">
        <v>631</v>
      </c>
      <c r="L825" s="172">
        <f t="shared" si="89"/>
        <v>0.9890282131661442</v>
      </c>
      <c r="M825" s="187">
        <v>3</v>
      </c>
      <c r="N825" s="186">
        <v>0</v>
      </c>
      <c r="O825" s="174">
        <f t="shared" si="90"/>
        <v>0</v>
      </c>
      <c r="P825" s="175">
        <f t="shared" si="91"/>
        <v>642</v>
      </c>
      <c r="Q825" s="176">
        <f t="shared" si="92"/>
        <v>641</v>
      </c>
      <c r="R825" s="176" t="str">
        <f t="shared" si="93"/>
        <v/>
      </c>
      <c r="S825" s="177" t="str">
        <f t="shared" si="94"/>
        <v/>
      </c>
      <c r="T825" s="118"/>
    </row>
    <row r="826" spans="1:20" x14ac:dyDescent="0.25">
      <c r="A826" s="19" t="s">
        <v>431</v>
      </c>
      <c r="B826" s="22" t="s">
        <v>396</v>
      </c>
      <c r="C826" s="23" t="s">
        <v>402</v>
      </c>
      <c r="D826" s="167">
        <v>0</v>
      </c>
      <c r="E826" s="168">
        <v>0</v>
      </c>
      <c r="F826" s="168">
        <v>0</v>
      </c>
      <c r="G826" s="168">
        <v>0</v>
      </c>
      <c r="H826" s="169" t="str">
        <f t="shared" si="88"/>
        <v/>
      </c>
      <c r="I826" s="185">
        <v>405</v>
      </c>
      <c r="J826" s="186">
        <v>394</v>
      </c>
      <c r="K826" s="186">
        <v>247</v>
      </c>
      <c r="L826" s="172">
        <f t="shared" si="89"/>
        <v>0.62690355329949243</v>
      </c>
      <c r="M826" s="187">
        <v>8</v>
      </c>
      <c r="N826" s="186">
        <v>2</v>
      </c>
      <c r="O826" s="174">
        <f t="shared" si="90"/>
        <v>4.9504950495049506E-3</v>
      </c>
      <c r="P826" s="175">
        <f t="shared" si="91"/>
        <v>405</v>
      </c>
      <c r="Q826" s="176">
        <f t="shared" si="92"/>
        <v>402</v>
      </c>
      <c r="R826" s="176">
        <f t="shared" si="93"/>
        <v>2</v>
      </c>
      <c r="S826" s="177">
        <f t="shared" si="94"/>
        <v>4.9504950495049506E-3</v>
      </c>
      <c r="T826" s="118"/>
    </row>
    <row r="827" spans="1:20" x14ac:dyDescent="0.25">
      <c r="A827" s="19" t="s">
        <v>431</v>
      </c>
      <c r="B827" s="22" t="s">
        <v>396</v>
      </c>
      <c r="C827" s="23" t="s">
        <v>405</v>
      </c>
      <c r="D827" s="167">
        <v>0</v>
      </c>
      <c r="E827" s="168">
        <v>0</v>
      </c>
      <c r="F827" s="168">
        <v>0</v>
      </c>
      <c r="G827" s="168">
        <v>0</v>
      </c>
      <c r="H827" s="169" t="str">
        <f t="shared" si="88"/>
        <v/>
      </c>
      <c r="I827" s="185">
        <v>1531</v>
      </c>
      <c r="J827" s="186">
        <v>1492</v>
      </c>
      <c r="K827" s="186">
        <v>1017</v>
      </c>
      <c r="L827" s="172">
        <f t="shared" si="89"/>
        <v>0.68163538873994634</v>
      </c>
      <c r="M827" s="187">
        <v>20</v>
      </c>
      <c r="N827" s="186">
        <v>8</v>
      </c>
      <c r="O827" s="174">
        <f t="shared" si="90"/>
        <v>5.263157894736842E-3</v>
      </c>
      <c r="P827" s="175">
        <f t="shared" si="91"/>
        <v>1531</v>
      </c>
      <c r="Q827" s="176">
        <f t="shared" si="92"/>
        <v>1512</v>
      </c>
      <c r="R827" s="176">
        <f t="shared" si="93"/>
        <v>8</v>
      </c>
      <c r="S827" s="177">
        <f t="shared" si="94"/>
        <v>5.263157894736842E-3</v>
      </c>
      <c r="T827" s="118"/>
    </row>
    <row r="828" spans="1:20" x14ac:dyDescent="0.25">
      <c r="A828" s="19" t="s">
        <v>431</v>
      </c>
      <c r="B828" s="22" t="s">
        <v>396</v>
      </c>
      <c r="C828" s="23" t="s">
        <v>407</v>
      </c>
      <c r="D828" s="167">
        <v>0</v>
      </c>
      <c r="E828" s="168">
        <v>0</v>
      </c>
      <c r="F828" s="168">
        <v>0</v>
      </c>
      <c r="G828" s="168">
        <v>0</v>
      </c>
      <c r="H828" s="169" t="str">
        <f t="shared" si="88"/>
        <v/>
      </c>
      <c r="I828" s="185">
        <v>627</v>
      </c>
      <c r="J828" s="186">
        <v>610</v>
      </c>
      <c r="K828" s="186">
        <v>281</v>
      </c>
      <c r="L828" s="172">
        <f t="shared" si="89"/>
        <v>0.46065573770491802</v>
      </c>
      <c r="M828" s="187">
        <v>11</v>
      </c>
      <c r="N828" s="186">
        <v>0</v>
      </c>
      <c r="O828" s="174">
        <f t="shared" si="90"/>
        <v>0</v>
      </c>
      <c r="P828" s="175">
        <f t="shared" si="91"/>
        <v>627</v>
      </c>
      <c r="Q828" s="176">
        <f t="shared" si="92"/>
        <v>621</v>
      </c>
      <c r="R828" s="176" t="str">
        <f t="shared" si="93"/>
        <v/>
      </c>
      <c r="S828" s="177" t="str">
        <f t="shared" si="94"/>
        <v/>
      </c>
      <c r="T828" s="118"/>
    </row>
    <row r="829" spans="1:20" x14ac:dyDescent="0.25">
      <c r="A829" s="19" t="s">
        <v>431</v>
      </c>
      <c r="B829" s="22" t="s">
        <v>396</v>
      </c>
      <c r="C829" s="23" t="s">
        <v>408</v>
      </c>
      <c r="D829" s="167">
        <v>0</v>
      </c>
      <c r="E829" s="168">
        <v>0</v>
      </c>
      <c r="F829" s="168">
        <v>0</v>
      </c>
      <c r="G829" s="168">
        <v>0</v>
      </c>
      <c r="H829" s="169" t="str">
        <f t="shared" si="88"/>
        <v/>
      </c>
      <c r="I829" s="185">
        <v>335</v>
      </c>
      <c r="J829" s="186">
        <v>318</v>
      </c>
      <c r="K829" s="186">
        <v>220</v>
      </c>
      <c r="L829" s="172">
        <f t="shared" si="89"/>
        <v>0.69182389937106914</v>
      </c>
      <c r="M829" s="187">
        <v>15</v>
      </c>
      <c r="N829" s="186">
        <v>2</v>
      </c>
      <c r="O829" s="174">
        <f t="shared" si="90"/>
        <v>5.9701492537313433E-3</v>
      </c>
      <c r="P829" s="175">
        <f t="shared" si="91"/>
        <v>335</v>
      </c>
      <c r="Q829" s="176">
        <f t="shared" si="92"/>
        <v>333</v>
      </c>
      <c r="R829" s="176">
        <f t="shared" si="93"/>
        <v>2</v>
      </c>
      <c r="S829" s="177">
        <f t="shared" si="94"/>
        <v>5.9701492537313433E-3</v>
      </c>
      <c r="T829" s="118"/>
    </row>
    <row r="830" spans="1:20" x14ac:dyDescent="0.25">
      <c r="A830" s="19" t="s">
        <v>431</v>
      </c>
      <c r="B830" s="22" t="s">
        <v>396</v>
      </c>
      <c r="C830" s="23" t="s">
        <v>409</v>
      </c>
      <c r="D830" s="167">
        <v>0</v>
      </c>
      <c r="E830" s="168">
        <v>0</v>
      </c>
      <c r="F830" s="168">
        <v>0</v>
      </c>
      <c r="G830" s="168">
        <v>0</v>
      </c>
      <c r="H830" s="169" t="str">
        <f t="shared" si="88"/>
        <v/>
      </c>
      <c r="I830" s="185">
        <v>1347</v>
      </c>
      <c r="J830" s="186">
        <v>581</v>
      </c>
      <c r="K830" s="186">
        <v>295</v>
      </c>
      <c r="L830" s="172">
        <f t="shared" si="89"/>
        <v>0.50774526678141141</v>
      </c>
      <c r="M830" s="187">
        <v>756</v>
      </c>
      <c r="N830" s="186">
        <v>6</v>
      </c>
      <c r="O830" s="174">
        <f t="shared" si="90"/>
        <v>4.4676098287416231E-3</v>
      </c>
      <c r="P830" s="175">
        <f t="shared" si="91"/>
        <v>1347</v>
      </c>
      <c r="Q830" s="176">
        <f t="shared" si="92"/>
        <v>1337</v>
      </c>
      <c r="R830" s="176">
        <f t="shared" si="93"/>
        <v>6</v>
      </c>
      <c r="S830" s="177">
        <f t="shared" si="94"/>
        <v>4.4676098287416231E-3</v>
      </c>
      <c r="T830" s="118"/>
    </row>
    <row r="831" spans="1:20" x14ac:dyDescent="0.25">
      <c r="A831" s="19" t="s">
        <v>431</v>
      </c>
      <c r="B831" s="22" t="s">
        <v>416</v>
      </c>
      <c r="C831" s="23" t="s">
        <v>417</v>
      </c>
      <c r="D831" s="167">
        <v>0</v>
      </c>
      <c r="E831" s="168">
        <v>0</v>
      </c>
      <c r="F831" s="168">
        <v>0</v>
      </c>
      <c r="G831" s="168">
        <v>0</v>
      </c>
      <c r="H831" s="169" t="str">
        <f t="shared" si="88"/>
        <v/>
      </c>
      <c r="I831" s="185">
        <v>1592</v>
      </c>
      <c r="J831" s="186">
        <v>1495</v>
      </c>
      <c r="K831" s="186">
        <v>225</v>
      </c>
      <c r="L831" s="172">
        <f t="shared" si="89"/>
        <v>0.15050167224080269</v>
      </c>
      <c r="M831" s="187">
        <v>1</v>
      </c>
      <c r="N831" s="186">
        <v>74</v>
      </c>
      <c r="O831" s="174">
        <f t="shared" si="90"/>
        <v>4.7133757961783443E-2</v>
      </c>
      <c r="P831" s="175">
        <f t="shared" si="91"/>
        <v>1592</v>
      </c>
      <c r="Q831" s="176">
        <f t="shared" si="92"/>
        <v>1496</v>
      </c>
      <c r="R831" s="176">
        <f t="shared" si="93"/>
        <v>74</v>
      </c>
      <c r="S831" s="177">
        <f t="shared" si="94"/>
        <v>4.7133757961783443E-2</v>
      </c>
      <c r="T831" s="118"/>
    </row>
    <row r="832" spans="1:20" x14ac:dyDescent="0.25">
      <c r="A832" s="19" t="s">
        <v>431</v>
      </c>
      <c r="B832" s="22" t="s">
        <v>422</v>
      </c>
      <c r="C832" s="23" t="s">
        <v>423</v>
      </c>
      <c r="D832" s="167">
        <v>0</v>
      </c>
      <c r="E832" s="168">
        <v>0</v>
      </c>
      <c r="F832" s="168">
        <v>0</v>
      </c>
      <c r="G832" s="168">
        <v>0</v>
      </c>
      <c r="H832" s="169" t="str">
        <f t="shared" si="88"/>
        <v/>
      </c>
      <c r="I832" s="185">
        <v>448</v>
      </c>
      <c r="J832" s="186">
        <v>354</v>
      </c>
      <c r="K832" s="186">
        <v>188</v>
      </c>
      <c r="L832" s="172">
        <f t="shared" si="89"/>
        <v>0.53107344632768361</v>
      </c>
      <c r="M832" s="187">
        <v>0</v>
      </c>
      <c r="N832" s="186">
        <v>93</v>
      </c>
      <c r="O832" s="174">
        <f t="shared" si="90"/>
        <v>0.20805369127516779</v>
      </c>
      <c r="P832" s="175">
        <f t="shared" si="91"/>
        <v>448</v>
      </c>
      <c r="Q832" s="176">
        <f t="shared" si="92"/>
        <v>354</v>
      </c>
      <c r="R832" s="176">
        <f t="shared" si="93"/>
        <v>93</v>
      </c>
      <c r="S832" s="177">
        <f t="shared" si="94"/>
        <v>0.20805369127516779</v>
      </c>
      <c r="T832" s="118"/>
    </row>
    <row r="833" spans="1:20" x14ac:dyDescent="0.25">
      <c r="A833" s="19" t="s">
        <v>434</v>
      </c>
      <c r="B833" s="20" t="s">
        <v>4</v>
      </c>
      <c r="C833" s="21" t="s">
        <v>5</v>
      </c>
      <c r="D833" s="167">
        <v>0</v>
      </c>
      <c r="E833" s="168">
        <v>0</v>
      </c>
      <c r="F833" s="168">
        <v>0</v>
      </c>
      <c r="G833" s="168">
        <v>0</v>
      </c>
      <c r="H833" s="169" t="str">
        <f t="shared" si="88"/>
        <v/>
      </c>
      <c r="I833" s="170">
        <v>27</v>
      </c>
      <c r="J833" s="171">
        <v>24</v>
      </c>
      <c r="K833" s="171">
        <v>10</v>
      </c>
      <c r="L833" s="172">
        <f t="shared" si="89"/>
        <v>0.41666666666666669</v>
      </c>
      <c r="M833" s="173">
        <v>0</v>
      </c>
      <c r="N833" s="171">
        <v>2</v>
      </c>
      <c r="O833" s="174">
        <f t="shared" si="90"/>
        <v>7.6923076923076927E-2</v>
      </c>
      <c r="P833" s="175">
        <f t="shared" si="91"/>
        <v>27</v>
      </c>
      <c r="Q833" s="176">
        <f t="shared" si="92"/>
        <v>24</v>
      </c>
      <c r="R833" s="176">
        <f t="shared" si="93"/>
        <v>2</v>
      </c>
      <c r="S833" s="177">
        <f t="shared" si="94"/>
        <v>7.6923076923076927E-2</v>
      </c>
      <c r="T833" s="118"/>
    </row>
    <row r="834" spans="1:20" x14ac:dyDescent="0.25">
      <c r="A834" s="19" t="s">
        <v>434</v>
      </c>
      <c r="B834" s="20" t="s">
        <v>6</v>
      </c>
      <c r="C834" s="21" t="s">
        <v>7</v>
      </c>
      <c r="D834" s="167">
        <v>0</v>
      </c>
      <c r="E834" s="168">
        <v>0</v>
      </c>
      <c r="F834" s="168">
        <v>0</v>
      </c>
      <c r="G834" s="168">
        <v>0</v>
      </c>
      <c r="H834" s="169" t="str">
        <f t="shared" ref="H834:H897" si="95">IF((E834+G834)&lt;&gt;0,G834/(E834+G834),"")</f>
        <v/>
      </c>
      <c r="I834" s="170">
        <v>1549</v>
      </c>
      <c r="J834" s="171">
        <v>534</v>
      </c>
      <c r="K834" s="171">
        <v>197</v>
      </c>
      <c r="L834" s="172">
        <f t="shared" ref="L834:L897" si="96">IF(J834&lt;&gt;0,K834/J834,"")</f>
        <v>0.36891385767790263</v>
      </c>
      <c r="M834" s="173">
        <v>5</v>
      </c>
      <c r="N834" s="171">
        <v>985</v>
      </c>
      <c r="O834" s="174">
        <f t="shared" ref="O834:O897" si="97">IF((J834+M834+N834)&lt;&gt;0,N834/(J834+M834+N834),"")</f>
        <v>0.64632545931758534</v>
      </c>
      <c r="P834" s="175">
        <f t="shared" si="91"/>
        <v>1549</v>
      </c>
      <c r="Q834" s="176">
        <f t="shared" si="92"/>
        <v>539</v>
      </c>
      <c r="R834" s="176">
        <f t="shared" si="93"/>
        <v>985</v>
      </c>
      <c r="S834" s="177">
        <f t="shared" si="94"/>
        <v>0.64632545931758534</v>
      </c>
      <c r="T834" s="118"/>
    </row>
    <row r="835" spans="1:20" x14ac:dyDescent="0.25">
      <c r="A835" s="19" t="s">
        <v>434</v>
      </c>
      <c r="B835" s="20" t="s">
        <v>14</v>
      </c>
      <c r="C835" s="21" t="s">
        <v>16</v>
      </c>
      <c r="D835" s="167">
        <v>0</v>
      </c>
      <c r="E835" s="168">
        <v>0</v>
      </c>
      <c r="F835" s="168">
        <v>0</v>
      </c>
      <c r="G835" s="168">
        <v>0</v>
      </c>
      <c r="H835" s="169" t="str">
        <f t="shared" si="95"/>
        <v/>
      </c>
      <c r="I835" s="170">
        <v>1014</v>
      </c>
      <c r="J835" s="171">
        <v>249</v>
      </c>
      <c r="K835" s="171">
        <v>25</v>
      </c>
      <c r="L835" s="172">
        <f t="shared" si="96"/>
        <v>0.10040160642570281</v>
      </c>
      <c r="M835" s="173">
        <v>0</v>
      </c>
      <c r="N835" s="171">
        <v>764</v>
      </c>
      <c r="O835" s="174">
        <f t="shared" si="97"/>
        <v>0.75419545903257645</v>
      </c>
      <c r="P835" s="175">
        <f t="shared" ref="P835:P898" si="98">IF(SUM(D835,I835)&gt;0,SUM(D835,I835),"")</f>
        <v>1014</v>
      </c>
      <c r="Q835" s="176">
        <f t="shared" ref="Q835:Q898" si="99">IF(SUM(E835,J835, M835)&gt;0,SUM(E835,J835, M835),"")</f>
        <v>249</v>
      </c>
      <c r="R835" s="176">
        <f t="shared" ref="R835:R898" si="100">IF(SUM(G835,N835)&gt;0,SUM(G835,N835),"")</f>
        <v>764</v>
      </c>
      <c r="S835" s="177">
        <f t="shared" ref="S835:S898" si="101">IFERROR(IF((Q835+R835)&lt;&gt;0,R835/(Q835+R835),""),"")</f>
        <v>0.75419545903257645</v>
      </c>
      <c r="T835" s="118"/>
    </row>
    <row r="836" spans="1:20" x14ac:dyDescent="0.25">
      <c r="A836" s="19" t="s">
        <v>434</v>
      </c>
      <c r="B836" s="20" t="s">
        <v>8</v>
      </c>
      <c r="C836" s="21" t="s">
        <v>9</v>
      </c>
      <c r="D836" s="167">
        <v>0</v>
      </c>
      <c r="E836" s="168">
        <v>0</v>
      </c>
      <c r="F836" s="168">
        <v>0</v>
      </c>
      <c r="G836" s="168">
        <v>0</v>
      </c>
      <c r="H836" s="169" t="str">
        <f t="shared" si="95"/>
        <v/>
      </c>
      <c r="I836" s="170">
        <v>24</v>
      </c>
      <c r="J836" s="171">
        <v>23</v>
      </c>
      <c r="K836" s="171">
        <v>12</v>
      </c>
      <c r="L836" s="172">
        <f t="shared" si="96"/>
        <v>0.52173913043478259</v>
      </c>
      <c r="M836" s="173">
        <v>1</v>
      </c>
      <c r="N836" s="171">
        <v>1</v>
      </c>
      <c r="O836" s="174">
        <f t="shared" si="97"/>
        <v>0.04</v>
      </c>
      <c r="P836" s="175">
        <f t="shared" si="98"/>
        <v>24</v>
      </c>
      <c r="Q836" s="176">
        <f t="shared" si="99"/>
        <v>24</v>
      </c>
      <c r="R836" s="176">
        <f t="shared" si="100"/>
        <v>1</v>
      </c>
      <c r="S836" s="177">
        <f t="shared" si="101"/>
        <v>0.04</v>
      </c>
      <c r="T836" s="118"/>
    </row>
    <row r="837" spans="1:20" x14ac:dyDescent="0.25">
      <c r="A837" s="19" t="s">
        <v>434</v>
      </c>
      <c r="B837" s="20" t="s">
        <v>25</v>
      </c>
      <c r="C837" s="21" t="s">
        <v>26</v>
      </c>
      <c r="D837" s="167">
        <v>0</v>
      </c>
      <c r="E837" s="168">
        <v>0</v>
      </c>
      <c r="F837" s="168">
        <v>0</v>
      </c>
      <c r="G837" s="168">
        <v>0</v>
      </c>
      <c r="H837" s="169" t="str">
        <f t="shared" si="95"/>
        <v/>
      </c>
      <c r="I837" s="170">
        <v>6717</v>
      </c>
      <c r="J837" s="171">
        <v>5654</v>
      </c>
      <c r="K837" s="171">
        <v>2209</v>
      </c>
      <c r="L837" s="172">
        <f t="shared" si="96"/>
        <v>0.39069685178634594</v>
      </c>
      <c r="M837" s="173">
        <v>4</v>
      </c>
      <c r="N837" s="171">
        <v>1036</v>
      </c>
      <c r="O837" s="174">
        <f t="shared" si="97"/>
        <v>0.15476546160740962</v>
      </c>
      <c r="P837" s="175">
        <f t="shared" si="98"/>
        <v>6717</v>
      </c>
      <c r="Q837" s="176">
        <f t="shared" si="99"/>
        <v>5658</v>
      </c>
      <c r="R837" s="176">
        <f t="shared" si="100"/>
        <v>1036</v>
      </c>
      <c r="S837" s="177">
        <f t="shared" si="101"/>
        <v>0.15476546160740962</v>
      </c>
      <c r="T837" s="118"/>
    </row>
    <row r="838" spans="1:20" x14ac:dyDescent="0.25">
      <c r="A838" s="19" t="s">
        <v>434</v>
      </c>
      <c r="B838" s="20" t="s">
        <v>31</v>
      </c>
      <c r="C838" s="21" t="s">
        <v>34</v>
      </c>
      <c r="D838" s="167">
        <v>0</v>
      </c>
      <c r="E838" s="168">
        <v>0</v>
      </c>
      <c r="F838" s="168">
        <v>0</v>
      </c>
      <c r="G838" s="168">
        <v>0</v>
      </c>
      <c r="H838" s="169" t="str">
        <f t="shared" si="95"/>
        <v/>
      </c>
      <c r="I838" s="170">
        <v>14342</v>
      </c>
      <c r="J838" s="171">
        <v>14113</v>
      </c>
      <c r="K838" s="171">
        <v>8762</v>
      </c>
      <c r="L838" s="172">
        <f t="shared" si="96"/>
        <v>0.62084602848437609</v>
      </c>
      <c r="M838" s="173">
        <v>1</v>
      </c>
      <c r="N838" s="171">
        <v>178</v>
      </c>
      <c r="O838" s="174">
        <f t="shared" si="97"/>
        <v>1.2454520011195075E-2</v>
      </c>
      <c r="P838" s="175">
        <f t="shared" si="98"/>
        <v>14342</v>
      </c>
      <c r="Q838" s="176">
        <f t="shared" si="99"/>
        <v>14114</v>
      </c>
      <c r="R838" s="176">
        <f t="shared" si="100"/>
        <v>178</v>
      </c>
      <c r="S838" s="177">
        <f t="shared" si="101"/>
        <v>1.2454520011195075E-2</v>
      </c>
      <c r="T838" s="118"/>
    </row>
    <row r="839" spans="1:20" ht="30" x14ac:dyDescent="0.25">
      <c r="A839" s="19" t="s">
        <v>434</v>
      </c>
      <c r="B839" s="20" t="s">
        <v>42</v>
      </c>
      <c r="C839" s="21" t="s">
        <v>46</v>
      </c>
      <c r="D839" s="167">
        <v>0</v>
      </c>
      <c r="E839" s="168">
        <v>0</v>
      </c>
      <c r="F839" s="168">
        <v>0</v>
      </c>
      <c r="G839" s="168">
        <v>0</v>
      </c>
      <c r="H839" s="169" t="str">
        <f t="shared" si="95"/>
        <v/>
      </c>
      <c r="I839" s="170">
        <v>43</v>
      </c>
      <c r="J839" s="171">
        <v>40</v>
      </c>
      <c r="K839" s="171">
        <v>28</v>
      </c>
      <c r="L839" s="172">
        <f t="shared" si="96"/>
        <v>0.7</v>
      </c>
      <c r="M839" s="173">
        <v>0</v>
      </c>
      <c r="N839" s="171">
        <v>2</v>
      </c>
      <c r="O839" s="174">
        <f t="shared" si="97"/>
        <v>4.7619047619047616E-2</v>
      </c>
      <c r="P839" s="175">
        <f t="shared" si="98"/>
        <v>43</v>
      </c>
      <c r="Q839" s="176">
        <f t="shared" si="99"/>
        <v>40</v>
      </c>
      <c r="R839" s="176">
        <f t="shared" si="100"/>
        <v>2</v>
      </c>
      <c r="S839" s="177">
        <f t="shared" si="101"/>
        <v>4.7619047619047616E-2</v>
      </c>
      <c r="T839" s="118"/>
    </row>
    <row r="840" spans="1:20" x14ac:dyDescent="0.25">
      <c r="A840" s="19" t="s">
        <v>434</v>
      </c>
      <c r="B840" s="20" t="s">
        <v>59</v>
      </c>
      <c r="C840" s="21" t="s">
        <v>60</v>
      </c>
      <c r="D840" s="167">
        <v>0</v>
      </c>
      <c r="E840" s="168">
        <v>0</v>
      </c>
      <c r="F840" s="168">
        <v>0</v>
      </c>
      <c r="G840" s="168">
        <v>0</v>
      </c>
      <c r="H840" s="169" t="str">
        <f t="shared" si="95"/>
        <v/>
      </c>
      <c r="I840" s="170">
        <v>1</v>
      </c>
      <c r="J840" s="171">
        <v>1</v>
      </c>
      <c r="K840" s="171">
        <v>0</v>
      </c>
      <c r="L840" s="172">
        <f t="shared" si="96"/>
        <v>0</v>
      </c>
      <c r="M840" s="173">
        <v>0</v>
      </c>
      <c r="N840" s="171">
        <v>0</v>
      </c>
      <c r="O840" s="174">
        <f t="shared" si="97"/>
        <v>0</v>
      </c>
      <c r="P840" s="175">
        <f t="shared" si="98"/>
        <v>1</v>
      </c>
      <c r="Q840" s="176">
        <f t="shared" si="99"/>
        <v>1</v>
      </c>
      <c r="R840" s="176" t="str">
        <f t="shared" si="100"/>
        <v/>
      </c>
      <c r="S840" s="177" t="str">
        <f t="shared" si="101"/>
        <v/>
      </c>
      <c r="T840" s="118"/>
    </row>
    <row r="841" spans="1:20" x14ac:dyDescent="0.25">
      <c r="A841" s="19" t="s">
        <v>434</v>
      </c>
      <c r="B841" s="20" t="s">
        <v>70</v>
      </c>
      <c r="C841" s="21" t="s">
        <v>73</v>
      </c>
      <c r="D841" s="167">
        <v>0</v>
      </c>
      <c r="E841" s="168">
        <v>0</v>
      </c>
      <c r="F841" s="168">
        <v>0</v>
      </c>
      <c r="G841" s="168">
        <v>0</v>
      </c>
      <c r="H841" s="169" t="str">
        <f t="shared" si="95"/>
        <v/>
      </c>
      <c r="I841" s="170">
        <v>430</v>
      </c>
      <c r="J841" s="171">
        <v>351</v>
      </c>
      <c r="K841" s="171">
        <v>106</v>
      </c>
      <c r="L841" s="172">
        <f t="shared" si="96"/>
        <v>0.30199430199430199</v>
      </c>
      <c r="M841" s="173">
        <v>0</v>
      </c>
      <c r="N841" s="171">
        <v>61</v>
      </c>
      <c r="O841" s="174">
        <f t="shared" si="97"/>
        <v>0.14805825242718446</v>
      </c>
      <c r="P841" s="175">
        <f t="shared" si="98"/>
        <v>430</v>
      </c>
      <c r="Q841" s="176">
        <f t="shared" si="99"/>
        <v>351</v>
      </c>
      <c r="R841" s="176">
        <f t="shared" si="100"/>
        <v>61</v>
      </c>
      <c r="S841" s="177">
        <f t="shared" si="101"/>
        <v>0.14805825242718446</v>
      </c>
      <c r="T841" s="118"/>
    </row>
    <row r="842" spans="1:20" x14ac:dyDescent="0.25">
      <c r="A842" s="19" t="s">
        <v>434</v>
      </c>
      <c r="B842" s="20" t="s">
        <v>84</v>
      </c>
      <c r="C842" s="21" t="s">
        <v>85</v>
      </c>
      <c r="D842" s="167">
        <v>0</v>
      </c>
      <c r="E842" s="168">
        <v>0</v>
      </c>
      <c r="F842" s="168">
        <v>0</v>
      </c>
      <c r="G842" s="168">
        <v>0</v>
      </c>
      <c r="H842" s="169" t="str">
        <f t="shared" si="95"/>
        <v/>
      </c>
      <c r="I842" s="170">
        <v>30195</v>
      </c>
      <c r="J842" s="171">
        <v>28977</v>
      </c>
      <c r="K842" s="171">
        <v>7025</v>
      </c>
      <c r="L842" s="172">
        <f t="shared" si="96"/>
        <v>0.24243365427753044</v>
      </c>
      <c r="M842" s="173">
        <v>0</v>
      </c>
      <c r="N842" s="171">
        <v>601</v>
      </c>
      <c r="O842" s="174">
        <f t="shared" si="97"/>
        <v>2.0319156129555749E-2</v>
      </c>
      <c r="P842" s="175">
        <f t="shared" si="98"/>
        <v>30195</v>
      </c>
      <c r="Q842" s="176">
        <f t="shared" si="99"/>
        <v>28977</v>
      </c>
      <c r="R842" s="176">
        <f t="shared" si="100"/>
        <v>601</v>
      </c>
      <c r="S842" s="177">
        <f t="shared" si="101"/>
        <v>2.0319156129555749E-2</v>
      </c>
      <c r="T842" s="118"/>
    </row>
    <row r="843" spans="1:20" x14ac:dyDescent="0.25">
      <c r="A843" s="19" t="s">
        <v>434</v>
      </c>
      <c r="B843" s="20" t="s">
        <v>84</v>
      </c>
      <c r="C843" s="21" t="s">
        <v>87</v>
      </c>
      <c r="D843" s="167">
        <v>0</v>
      </c>
      <c r="E843" s="168">
        <v>0</v>
      </c>
      <c r="F843" s="168">
        <v>0</v>
      </c>
      <c r="G843" s="168">
        <v>0</v>
      </c>
      <c r="H843" s="169" t="str">
        <f t="shared" si="95"/>
        <v/>
      </c>
      <c r="I843" s="170">
        <v>4794</v>
      </c>
      <c r="J843" s="171">
        <v>4456</v>
      </c>
      <c r="K843" s="171">
        <v>1280</v>
      </c>
      <c r="L843" s="172">
        <f t="shared" si="96"/>
        <v>0.28725314183123879</v>
      </c>
      <c r="M843" s="173">
        <v>0</v>
      </c>
      <c r="N843" s="171">
        <v>258</v>
      </c>
      <c r="O843" s="174">
        <f t="shared" si="97"/>
        <v>5.4730589732711075E-2</v>
      </c>
      <c r="P843" s="175">
        <f t="shared" si="98"/>
        <v>4794</v>
      </c>
      <c r="Q843" s="176">
        <f t="shared" si="99"/>
        <v>4456</v>
      </c>
      <c r="R843" s="176">
        <f t="shared" si="100"/>
        <v>258</v>
      </c>
      <c r="S843" s="177">
        <f t="shared" si="101"/>
        <v>5.4730589732711075E-2</v>
      </c>
      <c r="T843" s="118"/>
    </row>
    <row r="844" spans="1:20" x14ac:dyDescent="0.25">
      <c r="A844" s="19" t="s">
        <v>434</v>
      </c>
      <c r="B844" s="20" t="s">
        <v>84</v>
      </c>
      <c r="C844" s="21" t="s">
        <v>89</v>
      </c>
      <c r="D844" s="167">
        <v>0</v>
      </c>
      <c r="E844" s="168">
        <v>0</v>
      </c>
      <c r="F844" s="168">
        <v>0</v>
      </c>
      <c r="G844" s="168">
        <v>0</v>
      </c>
      <c r="H844" s="169" t="str">
        <f t="shared" si="95"/>
        <v/>
      </c>
      <c r="I844" s="170">
        <v>27590</v>
      </c>
      <c r="J844" s="171">
        <v>26064</v>
      </c>
      <c r="K844" s="171">
        <v>7432</v>
      </c>
      <c r="L844" s="172">
        <f t="shared" si="96"/>
        <v>0.28514426028238182</v>
      </c>
      <c r="M844" s="173">
        <v>0</v>
      </c>
      <c r="N844" s="171">
        <v>1263</v>
      </c>
      <c r="O844" s="174">
        <f t="shared" si="97"/>
        <v>4.6218026128005268E-2</v>
      </c>
      <c r="P844" s="175">
        <f t="shared" si="98"/>
        <v>27590</v>
      </c>
      <c r="Q844" s="176">
        <f t="shared" si="99"/>
        <v>26064</v>
      </c>
      <c r="R844" s="176">
        <f t="shared" si="100"/>
        <v>1263</v>
      </c>
      <c r="S844" s="177">
        <f t="shared" si="101"/>
        <v>4.6218026128005268E-2</v>
      </c>
      <c r="T844" s="118"/>
    </row>
    <row r="845" spans="1:20" x14ac:dyDescent="0.25">
      <c r="A845" s="19" t="s">
        <v>434</v>
      </c>
      <c r="B845" s="20" t="s">
        <v>92</v>
      </c>
      <c r="C845" s="21" t="s">
        <v>93</v>
      </c>
      <c r="D845" s="167">
        <v>0</v>
      </c>
      <c r="E845" s="168">
        <v>0</v>
      </c>
      <c r="F845" s="168">
        <v>0</v>
      </c>
      <c r="G845" s="168">
        <v>0</v>
      </c>
      <c r="H845" s="169" t="str">
        <f t="shared" si="95"/>
        <v/>
      </c>
      <c r="I845" s="170">
        <v>8</v>
      </c>
      <c r="J845" s="171">
        <v>8</v>
      </c>
      <c r="K845" s="171">
        <v>5</v>
      </c>
      <c r="L845" s="172">
        <f t="shared" si="96"/>
        <v>0.625</v>
      </c>
      <c r="M845" s="173">
        <v>0</v>
      </c>
      <c r="N845" s="171">
        <v>0</v>
      </c>
      <c r="O845" s="174">
        <f t="shared" si="97"/>
        <v>0</v>
      </c>
      <c r="P845" s="175">
        <f t="shared" si="98"/>
        <v>8</v>
      </c>
      <c r="Q845" s="176">
        <f t="shared" si="99"/>
        <v>8</v>
      </c>
      <c r="R845" s="176" t="str">
        <f t="shared" si="100"/>
        <v/>
      </c>
      <c r="S845" s="177" t="str">
        <f t="shared" si="101"/>
        <v/>
      </c>
      <c r="T845" s="118"/>
    </row>
    <row r="846" spans="1:20" x14ac:dyDescent="0.25">
      <c r="A846" s="19" t="s">
        <v>434</v>
      </c>
      <c r="B846" s="20" t="s">
        <v>108</v>
      </c>
      <c r="C846" s="21" t="s">
        <v>109</v>
      </c>
      <c r="D846" s="167">
        <v>0</v>
      </c>
      <c r="E846" s="168">
        <v>0</v>
      </c>
      <c r="F846" s="168">
        <v>0</v>
      </c>
      <c r="G846" s="168">
        <v>0</v>
      </c>
      <c r="H846" s="169" t="str">
        <f t="shared" si="95"/>
        <v/>
      </c>
      <c r="I846" s="170">
        <v>224</v>
      </c>
      <c r="J846" s="171">
        <v>150</v>
      </c>
      <c r="K846" s="171">
        <v>37</v>
      </c>
      <c r="L846" s="172">
        <f t="shared" si="96"/>
        <v>0.24666666666666667</v>
      </c>
      <c r="M846" s="173">
        <v>0</v>
      </c>
      <c r="N846" s="171">
        <v>66</v>
      </c>
      <c r="O846" s="174">
        <f t="shared" si="97"/>
        <v>0.30555555555555558</v>
      </c>
      <c r="P846" s="175">
        <f t="shared" si="98"/>
        <v>224</v>
      </c>
      <c r="Q846" s="176">
        <f t="shared" si="99"/>
        <v>150</v>
      </c>
      <c r="R846" s="176">
        <f t="shared" si="100"/>
        <v>66</v>
      </c>
      <c r="S846" s="177">
        <f t="shared" si="101"/>
        <v>0.30555555555555558</v>
      </c>
      <c r="T846" s="118"/>
    </row>
    <row r="847" spans="1:20" x14ac:dyDescent="0.25">
      <c r="A847" s="19" t="s">
        <v>434</v>
      </c>
      <c r="B847" s="20" t="s">
        <v>110</v>
      </c>
      <c r="C847" s="21" t="s">
        <v>111</v>
      </c>
      <c r="D847" s="167">
        <v>0</v>
      </c>
      <c r="E847" s="168">
        <v>0</v>
      </c>
      <c r="F847" s="168">
        <v>0</v>
      </c>
      <c r="G847" s="168">
        <v>0</v>
      </c>
      <c r="H847" s="169" t="str">
        <f t="shared" si="95"/>
        <v/>
      </c>
      <c r="I847" s="170">
        <v>1120</v>
      </c>
      <c r="J847" s="171">
        <v>1101</v>
      </c>
      <c r="K847" s="171">
        <v>643</v>
      </c>
      <c r="L847" s="172">
        <f t="shared" si="96"/>
        <v>0.58401453224341504</v>
      </c>
      <c r="M847" s="173">
        <v>0</v>
      </c>
      <c r="N847" s="171">
        <v>5</v>
      </c>
      <c r="O847" s="174">
        <f t="shared" si="97"/>
        <v>4.5207956600361665E-3</v>
      </c>
      <c r="P847" s="175">
        <f t="shared" si="98"/>
        <v>1120</v>
      </c>
      <c r="Q847" s="176">
        <f t="shared" si="99"/>
        <v>1101</v>
      </c>
      <c r="R847" s="176">
        <f t="shared" si="100"/>
        <v>5</v>
      </c>
      <c r="S847" s="177">
        <f t="shared" si="101"/>
        <v>4.5207956600361665E-3</v>
      </c>
      <c r="T847" s="118"/>
    </row>
    <row r="848" spans="1:20" x14ac:dyDescent="0.25">
      <c r="A848" s="19" t="s">
        <v>434</v>
      </c>
      <c r="B848" s="20" t="s">
        <v>119</v>
      </c>
      <c r="C848" s="21" t="s">
        <v>120</v>
      </c>
      <c r="D848" s="167">
        <v>0</v>
      </c>
      <c r="E848" s="168">
        <v>0</v>
      </c>
      <c r="F848" s="168">
        <v>0</v>
      </c>
      <c r="G848" s="168">
        <v>0</v>
      </c>
      <c r="H848" s="169" t="str">
        <f t="shared" si="95"/>
        <v/>
      </c>
      <c r="I848" s="170">
        <v>1003</v>
      </c>
      <c r="J848" s="171">
        <v>609</v>
      </c>
      <c r="K848" s="171">
        <v>258</v>
      </c>
      <c r="L848" s="172">
        <f t="shared" si="96"/>
        <v>0.42364532019704432</v>
      </c>
      <c r="M848" s="173">
        <v>0</v>
      </c>
      <c r="N848" s="171">
        <v>377</v>
      </c>
      <c r="O848" s="174">
        <f t="shared" si="97"/>
        <v>0.38235294117647056</v>
      </c>
      <c r="P848" s="175">
        <f t="shared" si="98"/>
        <v>1003</v>
      </c>
      <c r="Q848" s="176">
        <f t="shared" si="99"/>
        <v>609</v>
      </c>
      <c r="R848" s="176">
        <f t="shared" si="100"/>
        <v>377</v>
      </c>
      <c r="S848" s="177">
        <f t="shared" si="101"/>
        <v>0.38235294117647056</v>
      </c>
      <c r="T848" s="118"/>
    </row>
    <row r="849" spans="1:20" x14ac:dyDescent="0.25">
      <c r="A849" s="19" t="s">
        <v>434</v>
      </c>
      <c r="B849" s="20" t="s">
        <v>121</v>
      </c>
      <c r="C849" s="21" t="s">
        <v>123</v>
      </c>
      <c r="D849" s="167">
        <v>0</v>
      </c>
      <c r="E849" s="168">
        <v>0</v>
      </c>
      <c r="F849" s="168">
        <v>0</v>
      </c>
      <c r="G849" s="168">
        <v>0</v>
      </c>
      <c r="H849" s="169" t="str">
        <f t="shared" si="95"/>
        <v/>
      </c>
      <c r="I849" s="170">
        <v>5178</v>
      </c>
      <c r="J849" s="171">
        <v>3604</v>
      </c>
      <c r="K849" s="171">
        <v>1112</v>
      </c>
      <c r="L849" s="172">
        <f t="shared" si="96"/>
        <v>0.30854605993340734</v>
      </c>
      <c r="M849" s="173">
        <v>13</v>
      </c>
      <c r="N849" s="171">
        <v>1549</v>
      </c>
      <c r="O849" s="174">
        <f t="shared" si="97"/>
        <v>0.29984514130855594</v>
      </c>
      <c r="P849" s="175">
        <f t="shared" si="98"/>
        <v>5178</v>
      </c>
      <c r="Q849" s="176">
        <f t="shared" si="99"/>
        <v>3617</v>
      </c>
      <c r="R849" s="176">
        <f t="shared" si="100"/>
        <v>1549</v>
      </c>
      <c r="S849" s="177">
        <f t="shared" si="101"/>
        <v>0.29984514130855594</v>
      </c>
      <c r="T849" s="118"/>
    </row>
    <row r="850" spans="1:20" x14ac:dyDescent="0.25">
      <c r="A850" s="19" t="s">
        <v>434</v>
      </c>
      <c r="B850" s="20" t="s">
        <v>132</v>
      </c>
      <c r="C850" s="21" t="s">
        <v>133</v>
      </c>
      <c r="D850" s="167">
        <v>0</v>
      </c>
      <c r="E850" s="168">
        <v>0</v>
      </c>
      <c r="F850" s="168">
        <v>0</v>
      </c>
      <c r="G850" s="168">
        <v>0</v>
      </c>
      <c r="H850" s="169" t="str">
        <f t="shared" si="95"/>
        <v/>
      </c>
      <c r="I850" s="170">
        <v>246</v>
      </c>
      <c r="J850" s="171">
        <v>118</v>
      </c>
      <c r="K850" s="171">
        <v>8</v>
      </c>
      <c r="L850" s="172">
        <f t="shared" si="96"/>
        <v>6.7796610169491525E-2</v>
      </c>
      <c r="M850" s="173">
        <v>0</v>
      </c>
      <c r="N850" s="171">
        <v>118</v>
      </c>
      <c r="O850" s="174">
        <f t="shared" si="97"/>
        <v>0.5</v>
      </c>
      <c r="P850" s="175">
        <f t="shared" si="98"/>
        <v>246</v>
      </c>
      <c r="Q850" s="176">
        <f t="shared" si="99"/>
        <v>118</v>
      </c>
      <c r="R850" s="176">
        <f t="shared" si="100"/>
        <v>118</v>
      </c>
      <c r="S850" s="177">
        <f t="shared" si="101"/>
        <v>0.5</v>
      </c>
      <c r="T850" s="118"/>
    </row>
    <row r="851" spans="1:20" x14ac:dyDescent="0.25">
      <c r="A851" s="19" t="s">
        <v>434</v>
      </c>
      <c r="B851" s="20" t="s">
        <v>136</v>
      </c>
      <c r="C851" s="21" t="s">
        <v>138</v>
      </c>
      <c r="D851" s="167">
        <v>0</v>
      </c>
      <c r="E851" s="168">
        <v>0</v>
      </c>
      <c r="F851" s="168">
        <v>0</v>
      </c>
      <c r="G851" s="168">
        <v>0</v>
      </c>
      <c r="H851" s="169" t="str">
        <f t="shared" si="95"/>
        <v/>
      </c>
      <c r="I851" s="170">
        <v>1</v>
      </c>
      <c r="J851" s="171">
        <v>1</v>
      </c>
      <c r="K851" s="171">
        <v>1</v>
      </c>
      <c r="L851" s="172">
        <f t="shared" si="96"/>
        <v>1</v>
      </c>
      <c r="M851" s="173">
        <v>0</v>
      </c>
      <c r="N851" s="171">
        <v>0</v>
      </c>
      <c r="O851" s="174">
        <f t="shared" si="97"/>
        <v>0</v>
      </c>
      <c r="P851" s="175">
        <f t="shared" si="98"/>
        <v>1</v>
      </c>
      <c r="Q851" s="176">
        <f t="shared" si="99"/>
        <v>1</v>
      </c>
      <c r="R851" s="176" t="str">
        <f t="shared" si="100"/>
        <v/>
      </c>
      <c r="S851" s="177" t="str">
        <f t="shared" si="101"/>
        <v/>
      </c>
      <c r="T851" s="118"/>
    </row>
    <row r="852" spans="1:20" x14ac:dyDescent="0.25">
      <c r="A852" s="19" t="s">
        <v>434</v>
      </c>
      <c r="B852" s="20" t="s">
        <v>141</v>
      </c>
      <c r="C852" s="21" t="s">
        <v>142</v>
      </c>
      <c r="D852" s="167">
        <v>0</v>
      </c>
      <c r="E852" s="168">
        <v>0</v>
      </c>
      <c r="F852" s="168">
        <v>0</v>
      </c>
      <c r="G852" s="168">
        <v>0</v>
      </c>
      <c r="H852" s="169" t="str">
        <f t="shared" si="95"/>
        <v/>
      </c>
      <c r="I852" s="170">
        <v>140</v>
      </c>
      <c r="J852" s="171">
        <v>138</v>
      </c>
      <c r="K852" s="171">
        <v>0</v>
      </c>
      <c r="L852" s="172">
        <f t="shared" si="96"/>
        <v>0</v>
      </c>
      <c r="M852" s="173">
        <v>0</v>
      </c>
      <c r="N852" s="171">
        <v>0</v>
      </c>
      <c r="O852" s="174">
        <f t="shared" si="97"/>
        <v>0</v>
      </c>
      <c r="P852" s="175">
        <f t="shared" si="98"/>
        <v>140</v>
      </c>
      <c r="Q852" s="176">
        <f t="shared" si="99"/>
        <v>138</v>
      </c>
      <c r="R852" s="176" t="str">
        <f t="shared" si="100"/>
        <v/>
      </c>
      <c r="S852" s="177" t="str">
        <f t="shared" si="101"/>
        <v/>
      </c>
      <c r="T852" s="118"/>
    </row>
    <row r="853" spans="1:20" x14ac:dyDescent="0.25">
      <c r="A853" s="19" t="s">
        <v>434</v>
      </c>
      <c r="B853" s="20" t="s">
        <v>150</v>
      </c>
      <c r="C853" s="21" t="s">
        <v>151</v>
      </c>
      <c r="D853" s="167">
        <v>0</v>
      </c>
      <c r="E853" s="168">
        <v>0</v>
      </c>
      <c r="F853" s="168">
        <v>0</v>
      </c>
      <c r="G853" s="168">
        <v>0</v>
      </c>
      <c r="H853" s="169" t="str">
        <f t="shared" si="95"/>
        <v/>
      </c>
      <c r="I853" s="170">
        <v>2869</v>
      </c>
      <c r="J853" s="171">
        <v>1682</v>
      </c>
      <c r="K853" s="171">
        <v>529</v>
      </c>
      <c r="L853" s="172">
        <f t="shared" si="96"/>
        <v>0.3145065398335315</v>
      </c>
      <c r="M853" s="173">
        <v>0</v>
      </c>
      <c r="N853" s="171">
        <v>1148</v>
      </c>
      <c r="O853" s="174">
        <f t="shared" si="97"/>
        <v>0.40565371024734981</v>
      </c>
      <c r="P853" s="175">
        <f t="shared" si="98"/>
        <v>2869</v>
      </c>
      <c r="Q853" s="176">
        <f t="shared" si="99"/>
        <v>1682</v>
      </c>
      <c r="R853" s="176">
        <f t="shared" si="100"/>
        <v>1148</v>
      </c>
      <c r="S853" s="177">
        <f t="shared" si="101"/>
        <v>0.40565371024734981</v>
      </c>
      <c r="T853" s="118"/>
    </row>
    <row r="854" spans="1:20" x14ac:dyDescent="0.25">
      <c r="A854" s="19" t="s">
        <v>434</v>
      </c>
      <c r="B854" s="20" t="s">
        <v>169</v>
      </c>
      <c r="C854" s="21" t="s">
        <v>174</v>
      </c>
      <c r="D854" s="167">
        <v>0</v>
      </c>
      <c r="E854" s="168">
        <v>0</v>
      </c>
      <c r="F854" s="168">
        <v>0</v>
      </c>
      <c r="G854" s="168">
        <v>0</v>
      </c>
      <c r="H854" s="169" t="str">
        <f t="shared" si="95"/>
        <v/>
      </c>
      <c r="I854" s="170">
        <v>9491</v>
      </c>
      <c r="J854" s="171">
        <v>8873</v>
      </c>
      <c r="K854" s="171">
        <v>6335</v>
      </c>
      <c r="L854" s="172">
        <f t="shared" si="96"/>
        <v>0.71396371013186066</v>
      </c>
      <c r="M854" s="173">
        <v>0</v>
      </c>
      <c r="N854" s="171">
        <v>557</v>
      </c>
      <c r="O854" s="174">
        <f t="shared" si="97"/>
        <v>5.906680805938494E-2</v>
      </c>
      <c r="P854" s="175">
        <f t="shared" si="98"/>
        <v>9491</v>
      </c>
      <c r="Q854" s="176">
        <f t="shared" si="99"/>
        <v>8873</v>
      </c>
      <c r="R854" s="176">
        <f t="shared" si="100"/>
        <v>557</v>
      </c>
      <c r="S854" s="177">
        <f t="shared" si="101"/>
        <v>5.906680805938494E-2</v>
      </c>
      <c r="T854" s="118"/>
    </row>
    <row r="855" spans="1:20" x14ac:dyDescent="0.25">
      <c r="A855" s="19" t="s">
        <v>434</v>
      </c>
      <c r="B855" s="20" t="s">
        <v>169</v>
      </c>
      <c r="C855" s="21" t="s">
        <v>175</v>
      </c>
      <c r="D855" s="167">
        <v>0</v>
      </c>
      <c r="E855" s="168">
        <v>0</v>
      </c>
      <c r="F855" s="168">
        <v>0</v>
      </c>
      <c r="G855" s="168">
        <v>0</v>
      </c>
      <c r="H855" s="169" t="str">
        <f t="shared" si="95"/>
        <v/>
      </c>
      <c r="I855" s="170">
        <v>6760</v>
      </c>
      <c r="J855" s="171">
        <v>5151</v>
      </c>
      <c r="K855" s="171">
        <v>1192</v>
      </c>
      <c r="L855" s="172">
        <f t="shared" si="96"/>
        <v>0.23141137643176082</v>
      </c>
      <c r="M855" s="173">
        <v>0</v>
      </c>
      <c r="N855" s="171">
        <v>1549</v>
      </c>
      <c r="O855" s="174">
        <f t="shared" si="97"/>
        <v>0.23119402985074627</v>
      </c>
      <c r="P855" s="175">
        <f t="shared" si="98"/>
        <v>6760</v>
      </c>
      <c r="Q855" s="176">
        <f t="shared" si="99"/>
        <v>5151</v>
      </c>
      <c r="R855" s="176">
        <f t="shared" si="100"/>
        <v>1549</v>
      </c>
      <c r="S855" s="177">
        <f t="shared" si="101"/>
        <v>0.23119402985074627</v>
      </c>
      <c r="T855" s="118"/>
    </row>
    <row r="856" spans="1:20" x14ac:dyDescent="0.25">
      <c r="A856" s="19" t="s">
        <v>434</v>
      </c>
      <c r="B856" s="20" t="s">
        <v>176</v>
      </c>
      <c r="C856" s="21" t="s">
        <v>177</v>
      </c>
      <c r="D856" s="167">
        <v>0</v>
      </c>
      <c r="E856" s="168">
        <v>0</v>
      </c>
      <c r="F856" s="168">
        <v>0</v>
      </c>
      <c r="G856" s="168">
        <v>0</v>
      </c>
      <c r="H856" s="169" t="str">
        <f t="shared" si="95"/>
        <v/>
      </c>
      <c r="I856" s="170">
        <v>3473</v>
      </c>
      <c r="J856" s="171">
        <v>3204</v>
      </c>
      <c r="K856" s="171">
        <v>1190</v>
      </c>
      <c r="L856" s="172">
        <f t="shared" si="96"/>
        <v>0.37141073657927592</v>
      </c>
      <c r="M856" s="173">
        <v>0</v>
      </c>
      <c r="N856" s="171">
        <v>189</v>
      </c>
      <c r="O856" s="174">
        <f t="shared" si="97"/>
        <v>5.5702917771883291E-2</v>
      </c>
      <c r="P856" s="175">
        <f t="shared" si="98"/>
        <v>3473</v>
      </c>
      <c r="Q856" s="176">
        <f t="shared" si="99"/>
        <v>3204</v>
      </c>
      <c r="R856" s="176">
        <f t="shared" si="100"/>
        <v>189</v>
      </c>
      <c r="S856" s="177">
        <f t="shared" si="101"/>
        <v>5.5702917771883291E-2</v>
      </c>
      <c r="T856" s="118"/>
    </row>
    <row r="857" spans="1:20" x14ac:dyDescent="0.25">
      <c r="A857" s="19" t="s">
        <v>434</v>
      </c>
      <c r="B857" s="20" t="s">
        <v>178</v>
      </c>
      <c r="C857" s="21" t="s">
        <v>179</v>
      </c>
      <c r="D857" s="167">
        <v>0</v>
      </c>
      <c r="E857" s="168">
        <v>0</v>
      </c>
      <c r="F857" s="168">
        <v>0</v>
      </c>
      <c r="G857" s="168">
        <v>0</v>
      </c>
      <c r="H857" s="169" t="str">
        <f t="shared" si="95"/>
        <v/>
      </c>
      <c r="I857" s="170">
        <v>1606</v>
      </c>
      <c r="J857" s="171">
        <v>1206</v>
      </c>
      <c r="K857" s="171">
        <v>575</v>
      </c>
      <c r="L857" s="172">
        <f t="shared" si="96"/>
        <v>0.47678275290215588</v>
      </c>
      <c r="M857" s="173">
        <v>11</v>
      </c>
      <c r="N857" s="171">
        <v>393</v>
      </c>
      <c r="O857" s="174">
        <f t="shared" si="97"/>
        <v>0.24409937888198757</v>
      </c>
      <c r="P857" s="175">
        <f t="shared" si="98"/>
        <v>1606</v>
      </c>
      <c r="Q857" s="176">
        <f t="shared" si="99"/>
        <v>1217</v>
      </c>
      <c r="R857" s="176">
        <f t="shared" si="100"/>
        <v>393</v>
      </c>
      <c r="S857" s="177">
        <f t="shared" si="101"/>
        <v>0.24409937888198757</v>
      </c>
      <c r="T857" s="118"/>
    </row>
    <row r="858" spans="1:20" x14ac:dyDescent="0.25">
      <c r="A858" s="19" t="s">
        <v>434</v>
      </c>
      <c r="B858" s="20" t="s">
        <v>180</v>
      </c>
      <c r="C858" s="21" t="s">
        <v>182</v>
      </c>
      <c r="D858" s="167">
        <v>0</v>
      </c>
      <c r="E858" s="168">
        <v>0</v>
      </c>
      <c r="F858" s="168">
        <v>0</v>
      </c>
      <c r="G858" s="168">
        <v>0</v>
      </c>
      <c r="H858" s="169" t="str">
        <f t="shared" si="95"/>
        <v/>
      </c>
      <c r="I858" s="170">
        <v>1373</v>
      </c>
      <c r="J858" s="171">
        <v>164</v>
      </c>
      <c r="K858" s="171">
        <v>140</v>
      </c>
      <c r="L858" s="172">
        <f t="shared" si="96"/>
        <v>0.85365853658536583</v>
      </c>
      <c r="M858" s="173">
        <v>3</v>
      </c>
      <c r="N858" s="171">
        <v>892</v>
      </c>
      <c r="O858" s="174">
        <f t="shared" si="97"/>
        <v>0.842304060434372</v>
      </c>
      <c r="P858" s="175">
        <f t="shared" si="98"/>
        <v>1373</v>
      </c>
      <c r="Q858" s="176">
        <f t="shared" si="99"/>
        <v>167</v>
      </c>
      <c r="R858" s="176">
        <f t="shared" si="100"/>
        <v>892</v>
      </c>
      <c r="S858" s="177">
        <f t="shared" si="101"/>
        <v>0.842304060434372</v>
      </c>
      <c r="T858" s="118"/>
    </row>
    <row r="859" spans="1:20" x14ac:dyDescent="0.25">
      <c r="A859" s="19" t="s">
        <v>434</v>
      </c>
      <c r="B859" s="20" t="s">
        <v>183</v>
      </c>
      <c r="C859" s="21" t="s">
        <v>184</v>
      </c>
      <c r="D859" s="167">
        <v>0</v>
      </c>
      <c r="E859" s="168">
        <v>0</v>
      </c>
      <c r="F859" s="168">
        <v>0</v>
      </c>
      <c r="G859" s="168">
        <v>0</v>
      </c>
      <c r="H859" s="169" t="str">
        <f t="shared" si="95"/>
        <v/>
      </c>
      <c r="I859" s="170">
        <v>382</v>
      </c>
      <c r="J859" s="171">
        <v>322</v>
      </c>
      <c r="K859" s="171">
        <v>186</v>
      </c>
      <c r="L859" s="172">
        <f t="shared" si="96"/>
        <v>0.57763975155279501</v>
      </c>
      <c r="M859" s="173">
        <v>4</v>
      </c>
      <c r="N859" s="171">
        <v>55</v>
      </c>
      <c r="O859" s="174">
        <f t="shared" si="97"/>
        <v>0.14435695538057744</v>
      </c>
      <c r="P859" s="175">
        <f t="shared" si="98"/>
        <v>382</v>
      </c>
      <c r="Q859" s="176">
        <f t="shared" si="99"/>
        <v>326</v>
      </c>
      <c r="R859" s="176">
        <f t="shared" si="100"/>
        <v>55</v>
      </c>
      <c r="S859" s="177">
        <f t="shared" si="101"/>
        <v>0.14435695538057744</v>
      </c>
      <c r="T859" s="118"/>
    </row>
    <row r="860" spans="1:20" x14ac:dyDescent="0.25">
      <c r="A860" s="19" t="s">
        <v>434</v>
      </c>
      <c r="B860" s="20" t="s">
        <v>185</v>
      </c>
      <c r="C860" s="21" t="s">
        <v>188</v>
      </c>
      <c r="D860" s="167">
        <v>0</v>
      </c>
      <c r="E860" s="168">
        <v>0</v>
      </c>
      <c r="F860" s="168">
        <v>0</v>
      </c>
      <c r="G860" s="168">
        <v>0</v>
      </c>
      <c r="H860" s="169" t="str">
        <f t="shared" si="95"/>
        <v/>
      </c>
      <c r="I860" s="170">
        <v>579</v>
      </c>
      <c r="J860" s="171">
        <v>434</v>
      </c>
      <c r="K860" s="171">
        <v>158</v>
      </c>
      <c r="L860" s="172">
        <f t="shared" si="96"/>
        <v>0.36405529953917048</v>
      </c>
      <c r="M860" s="173">
        <v>2</v>
      </c>
      <c r="N860" s="171">
        <v>127</v>
      </c>
      <c r="O860" s="174">
        <f t="shared" si="97"/>
        <v>0.2255772646536412</v>
      </c>
      <c r="P860" s="175">
        <f t="shared" si="98"/>
        <v>579</v>
      </c>
      <c r="Q860" s="176">
        <f t="shared" si="99"/>
        <v>436</v>
      </c>
      <c r="R860" s="176">
        <f t="shared" si="100"/>
        <v>127</v>
      </c>
      <c r="S860" s="177">
        <f t="shared" si="101"/>
        <v>0.2255772646536412</v>
      </c>
      <c r="T860" s="118"/>
    </row>
    <row r="861" spans="1:20" x14ac:dyDescent="0.25">
      <c r="A861" s="19" t="s">
        <v>434</v>
      </c>
      <c r="B861" s="20" t="s">
        <v>195</v>
      </c>
      <c r="C861" s="21" t="s">
        <v>197</v>
      </c>
      <c r="D861" s="167">
        <v>0</v>
      </c>
      <c r="E861" s="168">
        <v>0</v>
      </c>
      <c r="F861" s="168">
        <v>0</v>
      </c>
      <c r="G861" s="168">
        <v>0</v>
      </c>
      <c r="H861" s="169" t="str">
        <f t="shared" si="95"/>
        <v/>
      </c>
      <c r="I861" s="170">
        <v>372</v>
      </c>
      <c r="J861" s="171">
        <v>360</v>
      </c>
      <c r="K861" s="171">
        <v>19</v>
      </c>
      <c r="L861" s="172">
        <f t="shared" si="96"/>
        <v>5.2777777777777778E-2</v>
      </c>
      <c r="M861" s="173">
        <v>1</v>
      </c>
      <c r="N861" s="171">
        <v>12</v>
      </c>
      <c r="O861" s="174">
        <f t="shared" si="97"/>
        <v>3.2171581769436998E-2</v>
      </c>
      <c r="P861" s="175">
        <f t="shared" si="98"/>
        <v>372</v>
      </c>
      <c r="Q861" s="176">
        <f t="shared" si="99"/>
        <v>361</v>
      </c>
      <c r="R861" s="176">
        <f t="shared" si="100"/>
        <v>12</v>
      </c>
      <c r="S861" s="177">
        <f t="shared" si="101"/>
        <v>3.2171581769436998E-2</v>
      </c>
      <c r="T861" s="118"/>
    </row>
    <row r="862" spans="1:20" x14ac:dyDescent="0.25">
      <c r="A862" s="19" t="s">
        <v>434</v>
      </c>
      <c r="B862" s="20" t="s">
        <v>198</v>
      </c>
      <c r="C862" s="21" t="s">
        <v>199</v>
      </c>
      <c r="D862" s="167">
        <v>0</v>
      </c>
      <c r="E862" s="168">
        <v>0</v>
      </c>
      <c r="F862" s="168">
        <v>0</v>
      </c>
      <c r="G862" s="168">
        <v>0</v>
      </c>
      <c r="H862" s="169" t="str">
        <f t="shared" si="95"/>
        <v/>
      </c>
      <c r="I862" s="170">
        <v>4126</v>
      </c>
      <c r="J862" s="171">
        <v>3369</v>
      </c>
      <c r="K862" s="171">
        <v>1591</v>
      </c>
      <c r="L862" s="172">
        <f t="shared" si="96"/>
        <v>0.4722469575541704</v>
      </c>
      <c r="M862" s="173">
        <v>5</v>
      </c>
      <c r="N862" s="171">
        <v>738</v>
      </c>
      <c r="O862" s="174">
        <f t="shared" si="97"/>
        <v>0.17947470817120623</v>
      </c>
      <c r="P862" s="175">
        <f t="shared" si="98"/>
        <v>4126</v>
      </c>
      <c r="Q862" s="176">
        <f t="shared" si="99"/>
        <v>3374</v>
      </c>
      <c r="R862" s="176">
        <f t="shared" si="100"/>
        <v>738</v>
      </c>
      <c r="S862" s="177">
        <f t="shared" si="101"/>
        <v>0.17947470817120623</v>
      </c>
      <c r="T862" s="118"/>
    </row>
    <row r="863" spans="1:20" x14ac:dyDescent="0.25">
      <c r="A863" s="19" t="s">
        <v>434</v>
      </c>
      <c r="B863" s="20" t="s">
        <v>200</v>
      </c>
      <c r="C863" s="21" t="s">
        <v>201</v>
      </c>
      <c r="D863" s="167">
        <v>0</v>
      </c>
      <c r="E863" s="168">
        <v>0</v>
      </c>
      <c r="F863" s="168">
        <v>0</v>
      </c>
      <c r="G863" s="168">
        <v>0</v>
      </c>
      <c r="H863" s="169" t="str">
        <f t="shared" si="95"/>
        <v/>
      </c>
      <c r="I863" s="170">
        <v>10277</v>
      </c>
      <c r="J863" s="171">
        <v>9444</v>
      </c>
      <c r="K863" s="171">
        <v>3672</v>
      </c>
      <c r="L863" s="172">
        <f t="shared" si="96"/>
        <v>0.38881829733163914</v>
      </c>
      <c r="M863" s="173">
        <v>1</v>
      </c>
      <c r="N863" s="171">
        <v>768</v>
      </c>
      <c r="O863" s="174">
        <f t="shared" si="97"/>
        <v>7.519827670615882E-2</v>
      </c>
      <c r="P863" s="175">
        <f t="shared" si="98"/>
        <v>10277</v>
      </c>
      <c r="Q863" s="176">
        <f t="shared" si="99"/>
        <v>9445</v>
      </c>
      <c r="R863" s="176">
        <f t="shared" si="100"/>
        <v>768</v>
      </c>
      <c r="S863" s="177">
        <f t="shared" si="101"/>
        <v>7.519827670615882E-2</v>
      </c>
      <c r="T863" s="118"/>
    </row>
    <row r="864" spans="1:20" x14ac:dyDescent="0.25">
      <c r="A864" s="19" t="s">
        <v>434</v>
      </c>
      <c r="B864" s="20" t="s">
        <v>203</v>
      </c>
      <c r="C864" s="21" t="s">
        <v>204</v>
      </c>
      <c r="D864" s="167">
        <v>0</v>
      </c>
      <c r="E864" s="168">
        <v>0</v>
      </c>
      <c r="F864" s="168">
        <v>0</v>
      </c>
      <c r="G864" s="168">
        <v>0</v>
      </c>
      <c r="H864" s="169" t="str">
        <f t="shared" si="95"/>
        <v/>
      </c>
      <c r="I864" s="170">
        <v>897</v>
      </c>
      <c r="J864" s="171">
        <v>513</v>
      </c>
      <c r="K864" s="171">
        <v>58</v>
      </c>
      <c r="L864" s="172">
        <f t="shared" si="96"/>
        <v>0.11306042884990253</v>
      </c>
      <c r="M864" s="173">
        <v>0</v>
      </c>
      <c r="N864" s="171">
        <v>345</v>
      </c>
      <c r="O864" s="174">
        <f t="shared" si="97"/>
        <v>0.40209790209790208</v>
      </c>
      <c r="P864" s="175">
        <f t="shared" si="98"/>
        <v>897</v>
      </c>
      <c r="Q864" s="176">
        <f t="shared" si="99"/>
        <v>513</v>
      </c>
      <c r="R864" s="176">
        <f t="shared" si="100"/>
        <v>345</v>
      </c>
      <c r="S864" s="177">
        <f t="shared" si="101"/>
        <v>0.40209790209790208</v>
      </c>
      <c r="T864" s="118"/>
    </row>
    <row r="865" spans="1:20" x14ac:dyDescent="0.25">
      <c r="A865" s="19" t="s">
        <v>434</v>
      </c>
      <c r="B865" s="20" t="s">
        <v>205</v>
      </c>
      <c r="C865" s="21" t="s">
        <v>206</v>
      </c>
      <c r="D865" s="167">
        <v>0</v>
      </c>
      <c r="E865" s="168">
        <v>0</v>
      </c>
      <c r="F865" s="168">
        <v>0</v>
      </c>
      <c r="G865" s="168">
        <v>0</v>
      </c>
      <c r="H865" s="169" t="str">
        <f t="shared" si="95"/>
        <v/>
      </c>
      <c r="I865" s="170">
        <v>10</v>
      </c>
      <c r="J865" s="171">
        <v>7</v>
      </c>
      <c r="K865" s="171">
        <v>6</v>
      </c>
      <c r="L865" s="172">
        <f t="shared" si="96"/>
        <v>0.8571428571428571</v>
      </c>
      <c r="M865" s="173">
        <v>0</v>
      </c>
      <c r="N865" s="171">
        <v>3</v>
      </c>
      <c r="O865" s="174">
        <f t="shared" si="97"/>
        <v>0.3</v>
      </c>
      <c r="P865" s="175">
        <f t="shared" si="98"/>
        <v>10</v>
      </c>
      <c r="Q865" s="176">
        <f t="shared" si="99"/>
        <v>7</v>
      </c>
      <c r="R865" s="176">
        <f t="shared" si="100"/>
        <v>3</v>
      </c>
      <c r="S865" s="177">
        <f t="shared" si="101"/>
        <v>0.3</v>
      </c>
      <c r="T865" s="118"/>
    </row>
    <row r="866" spans="1:20" x14ac:dyDescent="0.25">
      <c r="A866" s="19" t="s">
        <v>434</v>
      </c>
      <c r="B866" s="20" t="s">
        <v>207</v>
      </c>
      <c r="C866" s="21" t="s">
        <v>207</v>
      </c>
      <c r="D866" s="167">
        <v>0</v>
      </c>
      <c r="E866" s="168">
        <v>0</v>
      </c>
      <c r="F866" s="168">
        <v>0</v>
      </c>
      <c r="G866" s="168">
        <v>0</v>
      </c>
      <c r="H866" s="169" t="str">
        <f t="shared" si="95"/>
        <v/>
      </c>
      <c r="I866" s="170">
        <v>2245</v>
      </c>
      <c r="J866" s="171">
        <v>1894</v>
      </c>
      <c r="K866" s="171">
        <v>1715</v>
      </c>
      <c r="L866" s="172">
        <f t="shared" si="96"/>
        <v>0.90549102428722283</v>
      </c>
      <c r="M866" s="173">
        <v>0</v>
      </c>
      <c r="N866" s="171">
        <v>337</v>
      </c>
      <c r="O866" s="174">
        <f t="shared" si="97"/>
        <v>0.15105333930972659</v>
      </c>
      <c r="P866" s="175">
        <f t="shared" si="98"/>
        <v>2245</v>
      </c>
      <c r="Q866" s="176">
        <f t="shared" si="99"/>
        <v>1894</v>
      </c>
      <c r="R866" s="176">
        <f t="shared" si="100"/>
        <v>337</v>
      </c>
      <c r="S866" s="177">
        <f t="shared" si="101"/>
        <v>0.15105333930972659</v>
      </c>
      <c r="T866" s="118"/>
    </row>
    <row r="867" spans="1:20" x14ac:dyDescent="0.25">
      <c r="A867" s="19" t="s">
        <v>434</v>
      </c>
      <c r="B867" s="20" t="s">
        <v>208</v>
      </c>
      <c r="C867" s="21" t="s">
        <v>209</v>
      </c>
      <c r="D867" s="167">
        <v>0</v>
      </c>
      <c r="E867" s="168">
        <v>0</v>
      </c>
      <c r="F867" s="168">
        <v>0</v>
      </c>
      <c r="G867" s="168">
        <v>0</v>
      </c>
      <c r="H867" s="169" t="str">
        <f t="shared" si="95"/>
        <v/>
      </c>
      <c r="I867" s="170">
        <v>12783</v>
      </c>
      <c r="J867" s="171">
        <v>11383</v>
      </c>
      <c r="K867" s="171">
        <v>6944</v>
      </c>
      <c r="L867" s="172">
        <f t="shared" si="96"/>
        <v>0.61003250461214087</v>
      </c>
      <c r="M867" s="173">
        <v>1</v>
      </c>
      <c r="N867" s="171">
        <v>1313</v>
      </c>
      <c r="O867" s="174">
        <f t="shared" si="97"/>
        <v>0.10341025439080098</v>
      </c>
      <c r="P867" s="175">
        <f t="shared" si="98"/>
        <v>12783</v>
      </c>
      <c r="Q867" s="176">
        <f t="shared" si="99"/>
        <v>11384</v>
      </c>
      <c r="R867" s="176">
        <f t="shared" si="100"/>
        <v>1313</v>
      </c>
      <c r="S867" s="177">
        <f t="shared" si="101"/>
        <v>0.10341025439080098</v>
      </c>
      <c r="T867" s="118"/>
    </row>
    <row r="868" spans="1:20" x14ac:dyDescent="0.25">
      <c r="A868" s="19" t="s">
        <v>434</v>
      </c>
      <c r="B868" s="20" t="s">
        <v>214</v>
      </c>
      <c r="C868" s="21" t="s">
        <v>215</v>
      </c>
      <c r="D868" s="167">
        <v>0</v>
      </c>
      <c r="E868" s="168">
        <v>0</v>
      </c>
      <c r="F868" s="168">
        <v>0</v>
      </c>
      <c r="G868" s="168">
        <v>0</v>
      </c>
      <c r="H868" s="169" t="str">
        <f t="shared" si="95"/>
        <v/>
      </c>
      <c r="I868" s="170">
        <v>513</v>
      </c>
      <c r="J868" s="171">
        <v>404</v>
      </c>
      <c r="K868" s="171">
        <v>122</v>
      </c>
      <c r="L868" s="172">
        <f t="shared" si="96"/>
        <v>0.30198019801980197</v>
      </c>
      <c r="M868" s="173">
        <v>1</v>
      </c>
      <c r="N868" s="171">
        <v>108</v>
      </c>
      <c r="O868" s="174">
        <f t="shared" si="97"/>
        <v>0.21052631578947367</v>
      </c>
      <c r="P868" s="175">
        <f t="shared" si="98"/>
        <v>513</v>
      </c>
      <c r="Q868" s="176">
        <f t="shared" si="99"/>
        <v>405</v>
      </c>
      <c r="R868" s="176">
        <f t="shared" si="100"/>
        <v>108</v>
      </c>
      <c r="S868" s="177">
        <f t="shared" si="101"/>
        <v>0.21052631578947367</v>
      </c>
      <c r="T868" s="118"/>
    </row>
    <row r="869" spans="1:20" x14ac:dyDescent="0.25">
      <c r="A869" s="19" t="s">
        <v>434</v>
      </c>
      <c r="B869" s="20" t="s">
        <v>228</v>
      </c>
      <c r="C869" s="21" t="s">
        <v>229</v>
      </c>
      <c r="D869" s="167">
        <v>0</v>
      </c>
      <c r="E869" s="168">
        <v>0</v>
      </c>
      <c r="F869" s="168">
        <v>0</v>
      </c>
      <c r="G869" s="168">
        <v>0</v>
      </c>
      <c r="H869" s="169" t="str">
        <f t="shared" si="95"/>
        <v/>
      </c>
      <c r="I869" s="170">
        <v>130</v>
      </c>
      <c r="J869" s="171">
        <v>86</v>
      </c>
      <c r="K869" s="171">
        <v>25</v>
      </c>
      <c r="L869" s="172">
        <f t="shared" si="96"/>
        <v>0.29069767441860467</v>
      </c>
      <c r="M869" s="173">
        <v>0</v>
      </c>
      <c r="N869" s="171">
        <v>44</v>
      </c>
      <c r="O869" s="174">
        <f t="shared" si="97"/>
        <v>0.33846153846153848</v>
      </c>
      <c r="P869" s="175">
        <f t="shared" si="98"/>
        <v>130</v>
      </c>
      <c r="Q869" s="176">
        <f t="shared" si="99"/>
        <v>86</v>
      </c>
      <c r="R869" s="176">
        <f t="shared" si="100"/>
        <v>44</v>
      </c>
      <c r="S869" s="177">
        <f t="shared" si="101"/>
        <v>0.33846153846153848</v>
      </c>
      <c r="T869" s="118"/>
    </row>
    <row r="870" spans="1:20" x14ac:dyDescent="0.25">
      <c r="A870" s="19" t="s">
        <v>434</v>
      </c>
      <c r="B870" s="20" t="s">
        <v>240</v>
      </c>
      <c r="C870" s="21" t="s">
        <v>243</v>
      </c>
      <c r="D870" s="167">
        <v>0</v>
      </c>
      <c r="E870" s="168">
        <v>0</v>
      </c>
      <c r="F870" s="168">
        <v>0</v>
      </c>
      <c r="G870" s="168">
        <v>0</v>
      </c>
      <c r="H870" s="169" t="str">
        <f t="shared" si="95"/>
        <v/>
      </c>
      <c r="I870" s="170">
        <v>443</v>
      </c>
      <c r="J870" s="171">
        <v>428</v>
      </c>
      <c r="K870" s="171">
        <v>211</v>
      </c>
      <c r="L870" s="172">
        <f t="shared" si="96"/>
        <v>0.4929906542056075</v>
      </c>
      <c r="M870" s="173">
        <v>0</v>
      </c>
      <c r="N870" s="171">
        <v>13</v>
      </c>
      <c r="O870" s="174">
        <f t="shared" si="97"/>
        <v>2.9478458049886622E-2</v>
      </c>
      <c r="P870" s="175">
        <f t="shared" si="98"/>
        <v>443</v>
      </c>
      <c r="Q870" s="176">
        <f t="shared" si="99"/>
        <v>428</v>
      </c>
      <c r="R870" s="176">
        <f t="shared" si="100"/>
        <v>13</v>
      </c>
      <c r="S870" s="177">
        <f t="shared" si="101"/>
        <v>2.9478458049886622E-2</v>
      </c>
      <c r="T870" s="118"/>
    </row>
    <row r="871" spans="1:20" x14ac:dyDescent="0.25">
      <c r="A871" s="19" t="s">
        <v>434</v>
      </c>
      <c r="B871" s="20" t="s">
        <v>244</v>
      </c>
      <c r="C871" s="21" t="s">
        <v>245</v>
      </c>
      <c r="D871" s="167">
        <v>0</v>
      </c>
      <c r="E871" s="168">
        <v>0</v>
      </c>
      <c r="F871" s="168">
        <v>0</v>
      </c>
      <c r="G871" s="168">
        <v>0</v>
      </c>
      <c r="H871" s="169" t="str">
        <f t="shared" si="95"/>
        <v/>
      </c>
      <c r="I871" s="170">
        <v>856</v>
      </c>
      <c r="J871" s="171">
        <v>814</v>
      </c>
      <c r="K871" s="171">
        <v>59</v>
      </c>
      <c r="L871" s="172">
        <f t="shared" si="96"/>
        <v>7.2481572481572484E-2</v>
      </c>
      <c r="M871" s="173">
        <v>0</v>
      </c>
      <c r="N871" s="171">
        <v>39</v>
      </c>
      <c r="O871" s="174">
        <f t="shared" si="97"/>
        <v>4.5720984759671748E-2</v>
      </c>
      <c r="P871" s="175">
        <f t="shared" si="98"/>
        <v>856</v>
      </c>
      <c r="Q871" s="176">
        <f t="shared" si="99"/>
        <v>814</v>
      </c>
      <c r="R871" s="176">
        <f t="shared" si="100"/>
        <v>39</v>
      </c>
      <c r="S871" s="177">
        <f t="shared" si="101"/>
        <v>4.5720984759671748E-2</v>
      </c>
      <c r="T871" s="118"/>
    </row>
    <row r="872" spans="1:20" x14ac:dyDescent="0.25">
      <c r="A872" s="19" t="s">
        <v>434</v>
      </c>
      <c r="B872" s="20" t="s">
        <v>249</v>
      </c>
      <c r="C872" s="21" t="s">
        <v>251</v>
      </c>
      <c r="D872" s="167">
        <v>0</v>
      </c>
      <c r="E872" s="168">
        <v>0</v>
      </c>
      <c r="F872" s="168">
        <v>0</v>
      </c>
      <c r="G872" s="168">
        <v>0</v>
      </c>
      <c r="H872" s="169" t="str">
        <f t="shared" si="95"/>
        <v/>
      </c>
      <c r="I872" s="170">
        <v>820</v>
      </c>
      <c r="J872" s="171">
        <v>339</v>
      </c>
      <c r="K872" s="171">
        <v>68</v>
      </c>
      <c r="L872" s="172">
        <f t="shared" si="96"/>
        <v>0.20058997050147492</v>
      </c>
      <c r="M872" s="173">
        <v>1</v>
      </c>
      <c r="N872" s="171">
        <v>478</v>
      </c>
      <c r="O872" s="174">
        <f t="shared" si="97"/>
        <v>0.58435207823960877</v>
      </c>
      <c r="P872" s="175">
        <f t="shared" si="98"/>
        <v>820</v>
      </c>
      <c r="Q872" s="176">
        <f t="shared" si="99"/>
        <v>340</v>
      </c>
      <c r="R872" s="176">
        <f t="shared" si="100"/>
        <v>478</v>
      </c>
      <c r="S872" s="177">
        <f t="shared" si="101"/>
        <v>0.58435207823960877</v>
      </c>
      <c r="T872" s="118"/>
    </row>
    <row r="873" spans="1:20" x14ac:dyDescent="0.25">
      <c r="A873" s="19" t="s">
        <v>434</v>
      </c>
      <c r="B873" s="20" t="s">
        <v>271</v>
      </c>
      <c r="C873" s="21" t="s">
        <v>272</v>
      </c>
      <c r="D873" s="167">
        <v>0</v>
      </c>
      <c r="E873" s="168">
        <v>0</v>
      </c>
      <c r="F873" s="168">
        <v>0</v>
      </c>
      <c r="G873" s="168">
        <v>0</v>
      </c>
      <c r="H873" s="169" t="str">
        <f t="shared" si="95"/>
        <v/>
      </c>
      <c r="I873" s="170">
        <v>628</v>
      </c>
      <c r="J873" s="171">
        <v>291</v>
      </c>
      <c r="K873" s="171">
        <v>55</v>
      </c>
      <c r="L873" s="172">
        <f t="shared" si="96"/>
        <v>0.18900343642611683</v>
      </c>
      <c r="M873" s="173">
        <v>3</v>
      </c>
      <c r="N873" s="171">
        <v>329</v>
      </c>
      <c r="O873" s="174">
        <f t="shared" si="97"/>
        <v>0.5280898876404494</v>
      </c>
      <c r="P873" s="175">
        <f t="shared" si="98"/>
        <v>628</v>
      </c>
      <c r="Q873" s="176">
        <f t="shared" si="99"/>
        <v>294</v>
      </c>
      <c r="R873" s="176">
        <f t="shared" si="100"/>
        <v>329</v>
      </c>
      <c r="S873" s="177">
        <f t="shared" si="101"/>
        <v>0.5280898876404494</v>
      </c>
      <c r="T873" s="118"/>
    </row>
    <row r="874" spans="1:20" ht="30" x14ac:dyDescent="0.25">
      <c r="A874" s="19" t="s">
        <v>434</v>
      </c>
      <c r="B874" s="20" t="s">
        <v>274</v>
      </c>
      <c r="C874" s="21" t="s">
        <v>276</v>
      </c>
      <c r="D874" s="167">
        <v>0</v>
      </c>
      <c r="E874" s="168">
        <v>0</v>
      </c>
      <c r="F874" s="168">
        <v>0</v>
      </c>
      <c r="G874" s="168">
        <v>0</v>
      </c>
      <c r="H874" s="169" t="str">
        <f t="shared" si="95"/>
        <v/>
      </c>
      <c r="I874" s="170">
        <v>27</v>
      </c>
      <c r="J874" s="171">
        <v>23</v>
      </c>
      <c r="K874" s="171">
        <v>7</v>
      </c>
      <c r="L874" s="172">
        <f t="shared" si="96"/>
        <v>0.30434782608695654</v>
      </c>
      <c r="M874" s="173">
        <v>0</v>
      </c>
      <c r="N874" s="171">
        <v>4</v>
      </c>
      <c r="O874" s="174">
        <f t="shared" si="97"/>
        <v>0.14814814814814814</v>
      </c>
      <c r="P874" s="175">
        <f t="shared" si="98"/>
        <v>27</v>
      </c>
      <c r="Q874" s="176">
        <f t="shared" si="99"/>
        <v>23</v>
      </c>
      <c r="R874" s="176">
        <f t="shared" si="100"/>
        <v>4</v>
      </c>
      <c r="S874" s="177">
        <f t="shared" si="101"/>
        <v>0.14814814814814814</v>
      </c>
      <c r="T874" s="118"/>
    </row>
    <row r="875" spans="1:20" x14ac:dyDescent="0.25">
      <c r="A875" s="19" t="s">
        <v>434</v>
      </c>
      <c r="B875" s="20" t="s">
        <v>279</v>
      </c>
      <c r="C875" s="21" t="s">
        <v>280</v>
      </c>
      <c r="D875" s="167">
        <v>0</v>
      </c>
      <c r="E875" s="168">
        <v>0</v>
      </c>
      <c r="F875" s="168">
        <v>0</v>
      </c>
      <c r="G875" s="168">
        <v>0</v>
      </c>
      <c r="H875" s="169" t="str">
        <f t="shared" si="95"/>
        <v/>
      </c>
      <c r="I875" s="170">
        <v>761</v>
      </c>
      <c r="J875" s="171">
        <v>672</v>
      </c>
      <c r="K875" s="171">
        <v>627</v>
      </c>
      <c r="L875" s="172">
        <f t="shared" si="96"/>
        <v>0.9330357142857143</v>
      </c>
      <c r="M875" s="173">
        <v>0</v>
      </c>
      <c r="N875" s="171">
        <v>86</v>
      </c>
      <c r="O875" s="174">
        <f t="shared" si="97"/>
        <v>0.11345646437994723</v>
      </c>
      <c r="P875" s="175">
        <f t="shared" si="98"/>
        <v>761</v>
      </c>
      <c r="Q875" s="176">
        <f t="shared" si="99"/>
        <v>672</v>
      </c>
      <c r="R875" s="176">
        <f t="shared" si="100"/>
        <v>86</v>
      </c>
      <c r="S875" s="177">
        <f t="shared" si="101"/>
        <v>0.11345646437994723</v>
      </c>
      <c r="T875" s="118"/>
    </row>
    <row r="876" spans="1:20" x14ac:dyDescent="0.25">
      <c r="A876" s="19" t="s">
        <v>434</v>
      </c>
      <c r="B876" s="20" t="s">
        <v>281</v>
      </c>
      <c r="C876" s="21" t="s">
        <v>282</v>
      </c>
      <c r="D876" s="167">
        <v>0</v>
      </c>
      <c r="E876" s="168">
        <v>0</v>
      </c>
      <c r="F876" s="168">
        <v>0</v>
      </c>
      <c r="G876" s="168">
        <v>0</v>
      </c>
      <c r="H876" s="169" t="str">
        <f t="shared" si="95"/>
        <v/>
      </c>
      <c r="I876" s="170">
        <v>1701</v>
      </c>
      <c r="J876" s="171">
        <v>544</v>
      </c>
      <c r="K876" s="171">
        <v>113</v>
      </c>
      <c r="L876" s="172">
        <f t="shared" si="96"/>
        <v>0.20772058823529413</v>
      </c>
      <c r="M876" s="173">
        <v>0</v>
      </c>
      <c r="N876" s="171">
        <v>1114</v>
      </c>
      <c r="O876" s="174">
        <f t="shared" si="97"/>
        <v>0.67189384800965013</v>
      </c>
      <c r="P876" s="175">
        <f t="shared" si="98"/>
        <v>1701</v>
      </c>
      <c r="Q876" s="176">
        <f t="shared" si="99"/>
        <v>544</v>
      </c>
      <c r="R876" s="176">
        <f t="shared" si="100"/>
        <v>1114</v>
      </c>
      <c r="S876" s="177">
        <f t="shared" si="101"/>
        <v>0.67189384800965013</v>
      </c>
      <c r="T876" s="118"/>
    </row>
    <row r="877" spans="1:20" x14ac:dyDescent="0.25">
      <c r="A877" s="19" t="s">
        <v>434</v>
      </c>
      <c r="B877" s="20" t="s">
        <v>290</v>
      </c>
      <c r="C877" s="21" t="s">
        <v>291</v>
      </c>
      <c r="D877" s="167">
        <v>0</v>
      </c>
      <c r="E877" s="168">
        <v>0</v>
      </c>
      <c r="F877" s="168">
        <v>0</v>
      </c>
      <c r="G877" s="168">
        <v>0</v>
      </c>
      <c r="H877" s="169" t="str">
        <f t="shared" si="95"/>
        <v/>
      </c>
      <c r="I877" s="170">
        <v>11</v>
      </c>
      <c r="J877" s="171">
        <v>10</v>
      </c>
      <c r="K877" s="171">
        <v>10</v>
      </c>
      <c r="L877" s="172">
        <f t="shared" si="96"/>
        <v>1</v>
      </c>
      <c r="M877" s="173">
        <v>0</v>
      </c>
      <c r="N877" s="171">
        <v>1</v>
      </c>
      <c r="O877" s="174">
        <f t="shared" si="97"/>
        <v>9.0909090909090912E-2</v>
      </c>
      <c r="P877" s="175">
        <f t="shared" si="98"/>
        <v>11</v>
      </c>
      <c r="Q877" s="176">
        <f t="shared" si="99"/>
        <v>10</v>
      </c>
      <c r="R877" s="176">
        <f t="shared" si="100"/>
        <v>1</v>
      </c>
      <c r="S877" s="177">
        <f t="shared" si="101"/>
        <v>9.0909090909090912E-2</v>
      </c>
      <c r="T877" s="118"/>
    </row>
    <row r="878" spans="1:20" x14ac:dyDescent="0.25">
      <c r="A878" s="19" t="s">
        <v>434</v>
      </c>
      <c r="B878" s="20" t="s">
        <v>292</v>
      </c>
      <c r="C878" s="21" t="s">
        <v>293</v>
      </c>
      <c r="D878" s="167">
        <v>0</v>
      </c>
      <c r="E878" s="168">
        <v>0</v>
      </c>
      <c r="F878" s="168">
        <v>0</v>
      </c>
      <c r="G878" s="168">
        <v>0</v>
      </c>
      <c r="H878" s="169" t="str">
        <f t="shared" si="95"/>
        <v/>
      </c>
      <c r="I878" s="170">
        <v>1551</v>
      </c>
      <c r="J878" s="171">
        <v>1367</v>
      </c>
      <c r="K878" s="171">
        <v>619</v>
      </c>
      <c r="L878" s="172">
        <f t="shared" si="96"/>
        <v>0.45281638624725679</v>
      </c>
      <c r="M878" s="173">
        <v>0</v>
      </c>
      <c r="N878" s="171">
        <v>151</v>
      </c>
      <c r="O878" s="174">
        <f t="shared" si="97"/>
        <v>9.9472990777338607E-2</v>
      </c>
      <c r="P878" s="175">
        <f t="shared" si="98"/>
        <v>1551</v>
      </c>
      <c r="Q878" s="176">
        <f t="shared" si="99"/>
        <v>1367</v>
      </c>
      <c r="R878" s="176">
        <f t="shared" si="100"/>
        <v>151</v>
      </c>
      <c r="S878" s="177">
        <f t="shared" si="101"/>
        <v>9.9472990777338607E-2</v>
      </c>
      <c r="T878" s="118"/>
    </row>
    <row r="879" spans="1:20" x14ac:dyDescent="0.25">
      <c r="A879" s="19" t="s">
        <v>434</v>
      </c>
      <c r="B879" s="20" t="s">
        <v>296</v>
      </c>
      <c r="C879" s="21" t="s">
        <v>297</v>
      </c>
      <c r="D879" s="167">
        <v>0</v>
      </c>
      <c r="E879" s="168">
        <v>0</v>
      </c>
      <c r="F879" s="168">
        <v>0</v>
      </c>
      <c r="G879" s="168">
        <v>0</v>
      </c>
      <c r="H879" s="169" t="str">
        <f t="shared" si="95"/>
        <v/>
      </c>
      <c r="I879" s="170">
        <v>2</v>
      </c>
      <c r="J879" s="171">
        <v>1</v>
      </c>
      <c r="K879" s="171">
        <v>1</v>
      </c>
      <c r="L879" s="172">
        <f t="shared" si="96"/>
        <v>1</v>
      </c>
      <c r="M879" s="173">
        <v>0</v>
      </c>
      <c r="N879" s="171">
        <v>0</v>
      </c>
      <c r="O879" s="174">
        <f t="shared" si="97"/>
        <v>0</v>
      </c>
      <c r="P879" s="175">
        <f t="shared" si="98"/>
        <v>2</v>
      </c>
      <c r="Q879" s="176">
        <f t="shared" si="99"/>
        <v>1</v>
      </c>
      <c r="R879" s="176" t="str">
        <f t="shared" si="100"/>
        <v/>
      </c>
      <c r="S879" s="177" t="str">
        <f t="shared" si="101"/>
        <v/>
      </c>
      <c r="T879" s="118"/>
    </row>
    <row r="880" spans="1:20" x14ac:dyDescent="0.25">
      <c r="A880" s="19" t="s">
        <v>434</v>
      </c>
      <c r="B880" s="20" t="s">
        <v>298</v>
      </c>
      <c r="C880" s="21" t="s">
        <v>299</v>
      </c>
      <c r="D880" s="167">
        <v>0</v>
      </c>
      <c r="E880" s="168">
        <v>0</v>
      </c>
      <c r="F880" s="168">
        <v>0</v>
      </c>
      <c r="G880" s="168">
        <v>0</v>
      </c>
      <c r="H880" s="169" t="str">
        <f t="shared" si="95"/>
        <v/>
      </c>
      <c r="I880" s="170">
        <v>6885</v>
      </c>
      <c r="J880" s="171">
        <v>6077</v>
      </c>
      <c r="K880" s="171">
        <v>5081</v>
      </c>
      <c r="L880" s="172">
        <f t="shared" si="96"/>
        <v>0.83610334046404478</v>
      </c>
      <c r="M880" s="173">
        <v>1</v>
      </c>
      <c r="N880" s="171">
        <v>683</v>
      </c>
      <c r="O880" s="174">
        <f t="shared" si="97"/>
        <v>0.10102055908889218</v>
      </c>
      <c r="P880" s="175">
        <f t="shared" si="98"/>
        <v>6885</v>
      </c>
      <c r="Q880" s="176">
        <f t="shared" si="99"/>
        <v>6078</v>
      </c>
      <c r="R880" s="176">
        <f t="shared" si="100"/>
        <v>683</v>
      </c>
      <c r="S880" s="177">
        <f t="shared" si="101"/>
        <v>0.10102055908889218</v>
      </c>
      <c r="T880" s="118"/>
    </row>
    <row r="881" spans="1:20" x14ac:dyDescent="0.25">
      <c r="A881" s="19" t="s">
        <v>434</v>
      </c>
      <c r="B881" s="20" t="s">
        <v>300</v>
      </c>
      <c r="C881" s="21" t="s">
        <v>301</v>
      </c>
      <c r="D881" s="167">
        <v>0</v>
      </c>
      <c r="E881" s="168">
        <v>0</v>
      </c>
      <c r="F881" s="168">
        <v>0</v>
      </c>
      <c r="G881" s="168">
        <v>0</v>
      </c>
      <c r="H881" s="169" t="str">
        <f t="shared" si="95"/>
        <v/>
      </c>
      <c r="I881" s="170">
        <v>6</v>
      </c>
      <c r="J881" s="171">
        <v>3</v>
      </c>
      <c r="K881" s="171">
        <v>3</v>
      </c>
      <c r="L881" s="172">
        <f t="shared" si="96"/>
        <v>1</v>
      </c>
      <c r="M881" s="173">
        <v>0</v>
      </c>
      <c r="N881" s="171">
        <v>0</v>
      </c>
      <c r="O881" s="174">
        <f t="shared" si="97"/>
        <v>0</v>
      </c>
      <c r="P881" s="175">
        <f t="shared" si="98"/>
        <v>6</v>
      </c>
      <c r="Q881" s="176">
        <f t="shared" si="99"/>
        <v>3</v>
      </c>
      <c r="R881" s="176" t="str">
        <f t="shared" si="100"/>
        <v/>
      </c>
      <c r="S881" s="177" t="str">
        <f t="shared" si="101"/>
        <v/>
      </c>
      <c r="T881" s="118"/>
    </row>
    <row r="882" spans="1:20" ht="30" x14ac:dyDescent="0.25">
      <c r="A882" s="19" t="s">
        <v>434</v>
      </c>
      <c r="B882" s="20" t="s">
        <v>302</v>
      </c>
      <c r="C882" s="21" t="s">
        <v>304</v>
      </c>
      <c r="D882" s="167">
        <v>0</v>
      </c>
      <c r="E882" s="168">
        <v>0</v>
      </c>
      <c r="F882" s="168">
        <v>0</v>
      </c>
      <c r="G882" s="168">
        <v>0</v>
      </c>
      <c r="H882" s="169" t="str">
        <f t="shared" si="95"/>
        <v/>
      </c>
      <c r="I882" s="170">
        <v>2065</v>
      </c>
      <c r="J882" s="171">
        <v>1961</v>
      </c>
      <c r="K882" s="171">
        <v>161</v>
      </c>
      <c r="L882" s="172">
        <f t="shared" si="96"/>
        <v>8.2100968893421722E-2</v>
      </c>
      <c r="M882" s="173">
        <v>0</v>
      </c>
      <c r="N882" s="171">
        <v>104</v>
      </c>
      <c r="O882" s="174">
        <f t="shared" si="97"/>
        <v>5.0363196125907991E-2</v>
      </c>
      <c r="P882" s="175">
        <f t="shared" si="98"/>
        <v>2065</v>
      </c>
      <c r="Q882" s="176">
        <f t="shared" si="99"/>
        <v>1961</v>
      </c>
      <c r="R882" s="176">
        <f t="shared" si="100"/>
        <v>104</v>
      </c>
      <c r="S882" s="177">
        <f t="shared" si="101"/>
        <v>5.0363196125907991E-2</v>
      </c>
      <c r="T882" s="118"/>
    </row>
    <row r="883" spans="1:20" ht="30" x14ac:dyDescent="0.25">
      <c r="A883" s="19" t="s">
        <v>434</v>
      </c>
      <c r="B883" s="20" t="s">
        <v>302</v>
      </c>
      <c r="C883" s="21" t="s">
        <v>305</v>
      </c>
      <c r="D883" s="167">
        <v>0</v>
      </c>
      <c r="E883" s="168">
        <v>0</v>
      </c>
      <c r="F883" s="168">
        <v>0</v>
      </c>
      <c r="G883" s="168">
        <v>0</v>
      </c>
      <c r="H883" s="169" t="str">
        <f t="shared" si="95"/>
        <v/>
      </c>
      <c r="I883" s="170">
        <v>18317</v>
      </c>
      <c r="J883" s="171">
        <v>16646</v>
      </c>
      <c r="K883" s="171">
        <v>4454</v>
      </c>
      <c r="L883" s="172">
        <f t="shared" si="96"/>
        <v>0.2675717890183828</v>
      </c>
      <c r="M883" s="173">
        <v>32</v>
      </c>
      <c r="N883" s="171">
        <v>1492</v>
      </c>
      <c r="O883" s="174">
        <f t="shared" si="97"/>
        <v>8.2113373692900379E-2</v>
      </c>
      <c r="P883" s="175">
        <f t="shared" si="98"/>
        <v>18317</v>
      </c>
      <c r="Q883" s="176">
        <f t="shared" si="99"/>
        <v>16678</v>
      </c>
      <c r="R883" s="176">
        <f t="shared" si="100"/>
        <v>1492</v>
      </c>
      <c r="S883" s="177">
        <f t="shared" si="101"/>
        <v>8.2113373692900379E-2</v>
      </c>
      <c r="T883" s="118"/>
    </row>
    <row r="884" spans="1:20" ht="30" x14ac:dyDescent="0.25">
      <c r="A884" s="19" t="s">
        <v>434</v>
      </c>
      <c r="B884" s="20" t="s">
        <v>302</v>
      </c>
      <c r="C884" s="21" t="s">
        <v>308</v>
      </c>
      <c r="D884" s="167">
        <v>0</v>
      </c>
      <c r="E884" s="168">
        <v>0</v>
      </c>
      <c r="F884" s="168">
        <v>0</v>
      </c>
      <c r="G884" s="168">
        <v>0</v>
      </c>
      <c r="H884" s="169" t="str">
        <f t="shared" si="95"/>
        <v/>
      </c>
      <c r="I884" s="170">
        <v>5101</v>
      </c>
      <c r="J884" s="171">
        <v>4909</v>
      </c>
      <c r="K884" s="171">
        <v>2464</v>
      </c>
      <c r="L884" s="172">
        <f t="shared" si="96"/>
        <v>0.50193522102261157</v>
      </c>
      <c r="M884" s="173">
        <v>0</v>
      </c>
      <c r="N884" s="171">
        <v>113</v>
      </c>
      <c r="O884" s="174">
        <f t="shared" si="97"/>
        <v>2.2500995619275189E-2</v>
      </c>
      <c r="P884" s="175">
        <f t="shared" si="98"/>
        <v>5101</v>
      </c>
      <c r="Q884" s="176">
        <f t="shared" si="99"/>
        <v>4909</v>
      </c>
      <c r="R884" s="176">
        <f t="shared" si="100"/>
        <v>113</v>
      </c>
      <c r="S884" s="177">
        <f t="shared" si="101"/>
        <v>2.2500995619275189E-2</v>
      </c>
      <c r="T884" s="118"/>
    </row>
    <row r="885" spans="1:20" ht="30" x14ac:dyDescent="0.25">
      <c r="A885" s="19" t="s">
        <v>434</v>
      </c>
      <c r="B885" s="20" t="s">
        <v>302</v>
      </c>
      <c r="C885" s="21" t="s">
        <v>309</v>
      </c>
      <c r="D885" s="167">
        <v>0</v>
      </c>
      <c r="E885" s="168">
        <v>0</v>
      </c>
      <c r="F885" s="168">
        <v>0</v>
      </c>
      <c r="G885" s="168">
        <v>0</v>
      </c>
      <c r="H885" s="169" t="str">
        <f t="shared" si="95"/>
        <v/>
      </c>
      <c r="I885" s="170">
        <v>3057</v>
      </c>
      <c r="J885" s="171">
        <v>2776</v>
      </c>
      <c r="K885" s="171">
        <v>678</v>
      </c>
      <c r="L885" s="172">
        <f t="shared" si="96"/>
        <v>0.24423631123919309</v>
      </c>
      <c r="M885" s="173">
        <v>0</v>
      </c>
      <c r="N885" s="171">
        <v>263</v>
      </c>
      <c r="O885" s="174">
        <f t="shared" si="97"/>
        <v>8.6541625534715366E-2</v>
      </c>
      <c r="P885" s="175">
        <f t="shared" si="98"/>
        <v>3057</v>
      </c>
      <c r="Q885" s="176">
        <f t="shared" si="99"/>
        <v>2776</v>
      </c>
      <c r="R885" s="176">
        <f t="shared" si="100"/>
        <v>263</v>
      </c>
      <c r="S885" s="177">
        <f t="shared" si="101"/>
        <v>8.6541625534715366E-2</v>
      </c>
      <c r="T885" s="118"/>
    </row>
    <row r="886" spans="1:20" x14ac:dyDescent="0.25">
      <c r="A886" s="19" t="s">
        <v>434</v>
      </c>
      <c r="B886" s="20" t="s">
        <v>316</v>
      </c>
      <c r="C886" s="21" t="s">
        <v>318</v>
      </c>
      <c r="D886" s="167">
        <v>0</v>
      </c>
      <c r="E886" s="168">
        <v>0</v>
      </c>
      <c r="F886" s="168">
        <v>0</v>
      </c>
      <c r="G886" s="168">
        <v>0</v>
      </c>
      <c r="H886" s="169" t="str">
        <f t="shared" si="95"/>
        <v/>
      </c>
      <c r="I886" s="170">
        <v>1724</v>
      </c>
      <c r="J886" s="171">
        <v>1416</v>
      </c>
      <c r="K886" s="171">
        <v>1053</v>
      </c>
      <c r="L886" s="172">
        <f t="shared" si="96"/>
        <v>0.74364406779661019</v>
      </c>
      <c r="M886" s="173">
        <v>0</v>
      </c>
      <c r="N886" s="171">
        <v>302</v>
      </c>
      <c r="O886" s="174">
        <f t="shared" si="97"/>
        <v>0.17578579743888242</v>
      </c>
      <c r="P886" s="175">
        <f t="shared" si="98"/>
        <v>1724</v>
      </c>
      <c r="Q886" s="176">
        <f t="shared" si="99"/>
        <v>1416</v>
      </c>
      <c r="R886" s="176">
        <f t="shared" si="100"/>
        <v>302</v>
      </c>
      <c r="S886" s="177">
        <f t="shared" si="101"/>
        <v>0.17578579743888242</v>
      </c>
      <c r="T886" s="118"/>
    </row>
    <row r="887" spans="1:20" x14ac:dyDescent="0.25">
      <c r="A887" s="19" t="s">
        <v>434</v>
      </c>
      <c r="B887" s="20" t="s">
        <v>321</v>
      </c>
      <c r="C887" s="21" t="s">
        <v>322</v>
      </c>
      <c r="D887" s="167">
        <v>0</v>
      </c>
      <c r="E887" s="168">
        <v>0</v>
      </c>
      <c r="F887" s="168">
        <v>0</v>
      </c>
      <c r="G887" s="168">
        <v>0</v>
      </c>
      <c r="H887" s="169" t="str">
        <f t="shared" si="95"/>
        <v/>
      </c>
      <c r="I887" s="170">
        <v>1377</v>
      </c>
      <c r="J887" s="171">
        <v>1208</v>
      </c>
      <c r="K887" s="171">
        <v>486</v>
      </c>
      <c r="L887" s="172">
        <f t="shared" si="96"/>
        <v>0.40231788079470199</v>
      </c>
      <c r="M887" s="173">
        <v>0</v>
      </c>
      <c r="N887" s="171">
        <v>163</v>
      </c>
      <c r="O887" s="174">
        <f t="shared" si="97"/>
        <v>0.11889132020423049</v>
      </c>
      <c r="P887" s="175">
        <f t="shared" si="98"/>
        <v>1377</v>
      </c>
      <c r="Q887" s="176">
        <f t="shared" si="99"/>
        <v>1208</v>
      </c>
      <c r="R887" s="176">
        <f t="shared" si="100"/>
        <v>163</v>
      </c>
      <c r="S887" s="177">
        <f t="shared" si="101"/>
        <v>0.11889132020423049</v>
      </c>
      <c r="T887" s="118"/>
    </row>
    <row r="888" spans="1:20" x14ac:dyDescent="0.25">
      <c r="A888" s="19" t="s">
        <v>434</v>
      </c>
      <c r="B888" s="20" t="s">
        <v>321</v>
      </c>
      <c r="C888" s="21" t="s">
        <v>324</v>
      </c>
      <c r="D888" s="167">
        <v>0</v>
      </c>
      <c r="E888" s="168">
        <v>0</v>
      </c>
      <c r="F888" s="168">
        <v>0</v>
      </c>
      <c r="G888" s="168">
        <v>0</v>
      </c>
      <c r="H888" s="169" t="str">
        <f t="shared" si="95"/>
        <v/>
      </c>
      <c r="I888" s="170">
        <v>706</v>
      </c>
      <c r="J888" s="171">
        <v>626</v>
      </c>
      <c r="K888" s="171">
        <v>292</v>
      </c>
      <c r="L888" s="172">
        <f t="shared" si="96"/>
        <v>0.46645367412140576</v>
      </c>
      <c r="M888" s="173">
        <v>0</v>
      </c>
      <c r="N888" s="171">
        <v>75</v>
      </c>
      <c r="O888" s="174">
        <f t="shared" si="97"/>
        <v>0.10699001426533523</v>
      </c>
      <c r="P888" s="175">
        <f t="shared" si="98"/>
        <v>706</v>
      </c>
      <c r="Q888" s="176">
        <f t="shared" si="99"/>
        <v>626</v>
      </c>
      <c r="R888" s="176">
        <f t="shared" si="100"/>
        <v>75</v>
      </c>
      <c r="S888" s="177">
        <f t="shared" si="101"/>
        <v>0.10699001426533523</v>
      </c>
      <c r="T888" s="118"/>
    </row>
    <row r="889" spans="1:20" x14ac:dyDescent="0.25">
      <c r="A889" s="19" t="s">
        <v>434</v>
      </c>
      <c r="B889" s="20" t="s">
        <v>325</v>
      </c>
      <c r="C889" s="21" t="s">
        <v>325</v>
      </c>
      <c r="D889" s="167">
        <v>0</v>
      </c>
      <c r="E889" s="168">
        <v>0</v>
      </c>
      <c r="F889" s="168">
        <v>0</v>
      </c>
      <c r="G889" s="168">
        <v>0</v>
      </c>
      <c r="H889" s="169" t="str">
        <f t="shared" si="95"/>
        <v/>
      </c>
      <c r="I889" s="170">
        <v>420</v>
      </c>
      <c r="J889" s="171">
        <v>412</v>
      </c>
      <c r="K889" s="171">
        <v>102</v>
      </c>
      <c r="L889" s="172">
        <f t="shared" si="96"/>
        <v>0.24757281553398058</v>
      </c>
      <c r="M889" s="173">
        <v>0</v>
      </c>
      <c r="N889" s="171">
        <v>4</v>
      </c>
      <c r="O889" s="174">
        <f t="shared" si="97"/>
        <v>9.6153846153846159E-3</v>
      </c>
      <c r="P889" s="175">
        <f t="shared" si="98"/>
        <v>420</v>
      </c>
      <c r="Q889" s="176">
        <f t="shared" si="99"/>
        <v>412</v>
      </c>
      <c r="R889" s="176">
        <f t="shared" si="100"/>
        <v>4</v>
      </c>
      <c r="S889" s="177">
        <f t="shared" si="101"/>
        <v>9.6153846153846159E-3</v>
      </c>
      <c r="T889" s="118"/>
    </row>
    <row r="890" spans="1:20" x14ac:dyDescent="0.25">
      <c r="A890" s="19" t="s">
        <v>434</v>
      </c>
      <c r="B890" s="20" t="s">
        <v>330</v>
      </c>
      <c r="C890" s="21" t="s">
        <v>333</v>
      </c>
      <c r="D890" s="167">
        <v>0</v>
      </c>
      <c r="E890" s="168">
        <v>0</v>
      </c>
      <c r="F890" s="168">
        <v>0</v>
      </c>
      <c r="G890" s="168">
        <v>0</v>
      </c>
      <c r="H890" s="169" t="str">
        <f t="shared" si="95"/>
        <v/>
      </c>
      <c r="I890" s="170">
        <v>1918</v>
      </c>
      <c r="J890" s="171">
        <v>1814</v>
      </c>
      <c r="K890" s="171">
        <v>542</v>
      </c>
      <c r="L890" s="172">
        <f t="shared" si="96"/>
        <v>0.29878721058434399</v>
      </c>
      <c r="M890" s="173">
        <v>0</v>
      </c>
      <c r="N890" s="171">
        <v>91</v>
      </c>
      <c r="O890" s="174">
        <f t="shared" si="97"/>
        <v>4.7769028871391075E-2</v>
      </c>
      <c r="P890" s="175">
        <f t="shared" si="98"/>
        <v>1918</v>
      </c>
      <c r="Q890" s="176">
        <f t="shared" si="99"/>
        <v>1814</v>
      </c>
      <c r="R890" s="176">
        <f t="shared" si="100"/>
        <v>91</v>
      </c>
      <c r="S890" s="177">
        <f t="shared" si="101"/>
        <v>4.7769028871391075E-2</v>
      </c>
      <c r="T890" s="118"/>
    </row>
    <row r="891" spans="1:20" x14ac:dyDescent="0.25">
      <c r="A891" s="19" t="s">
        <v>434</v>
      </c>
      <c r="B891" s="20" t="s">
        <v>334</v>
      </c>
      <c r="C891" s="21" t="s">
        <v>335</v>
      </c>
      <c r="D891" s="167">
        <v>0</v>
      </c>
      <c r="E891" s="168">
        <v>0</v>
      </c>
      <c r="F891" s="168">
        <v>0</v>
      </c>
      <c r="G891" s="168">
        <v>0</v>
      </c>
      <c r="H891" s="169" t="str">
        <f t="shared" si="95"/>
        <v/>
      </c>
      <c r="I891" s="170">
        <v>115</v>
      </c>
      <c r="J891" s="171">
        <v>95</v>
      </c>
      <c r="K891" s="171">
        <v>16</v>
      </c>
      <c r="L891" s="172">
        <f t="shared" si="96"/>
        <v>0.16842105263157894</v>
      </c>
      <c r="M891" s="173">
        <v>0</v>
      </c>
      <c r="N891" s="171">
        <v>18</v>
      </c>
      <c r="O891" s="174">
        <f t="shared" si="97"/>
        <v>0.15929203539823009</v>
      </c>
      <c r="P891" s="175">
        <f t="shared" si="98"/>
        <v>115</v>
      </c>
      <c r="Q891" s="176">
        <f t="shared" si="99"/>
        <v>95</v>
      </c>
      <c r="R891" s="176">
        <f t="shared" si="100"/>
        <v>18</v>
      </c>
      <c r="S891" s="177">
        <f t="shared" si="101"/>
        <v>0.15929203539823009</v>
      </c>
      <c r="T891" s="118"/>
    </row>
    <row r="892" spans="1:20" x14ac:dyDescent="0.25">
      <c r="A892" s="19" t="s">
        <v>434</v>
      </c>
      <c r="B892" s="20" t="s">
        <v>352</v>
      </c>
      <c r="C892" s="21" t="s">
        <v>353</v>
      </c>
      <c r="D892" s="167">
        <v>0</v>
      </c>
      <c r="E892" s="168">
        <v>0</v>
      </c>
      <c r="F892" s="168">
        <v>0</v>
      </c>
      <c r="G892" s="168">
        <v>0</v>
      </c>
      <c r="H892" s="169" t="str">
        <f t="shared" si="95"/>
        <v/>
      </c>
      <c r="I892" s="170">
        <v>39</v>
      </c>
      <c r="J892" s="171">
        <v>35</v>
      </c>
      <c r="K892" s="171">
        <v>6</v>
      </c>
      <c r="L892" s="172">
        <f t="shared" si="96"/>
        <v>0.17142857142857143</v>
      </c>
      <c r="M892" s="173">
        <v>0</v>
      </c>
      <c r="N892" s="171">
        <v>4</v>
      </c>
      <c r="O892" s="174">
        <f t="shared" si="97"/>
        <v>0.10256410256410256</v>
      </c>
      <c r="P892" s="175">
        <f t="shared" si="98"/>
        <v>39</v>
      </c>
      <c r="Q892" s="176">
        <f t="shared" si="99"/>
        <v>35</v>
      </c>
      <c r="R892" s="176">
        <f t="shared" si="100"/>
        <v>4</v>
      </c>
      <c r="S892" s="177">
        <f t="shared" si="101"/>
        <v>0.10256410256410256</v>
      </c>
      <c r="T892" s="118"/>
    </row>
    <row r="893" spans="1:20" x14ac:dyDescent="0.25">
      <c r="A893" s="19" t="s">
        <v>434</v>
      </c>
      <c r="B893" s="20" t="s">
        <v>358</v>
      </c>
      <c r="C893" s="21" t="s">
        <v>359</v>
      </c>
      <c r="D893" s="167">
        <v>0</v>
      </c>
      <c r="E893" s="168">
        <v>0</v>
      </c>
      <c r="F893" s="168">
        <v>0</v>
      </c>
      <c r="G893" s="168">
        <v>0</v>
      </c>
      <c r="H893" s="169" t="str">
        <f t="shared" si="95"/>
        <v/>
      </c>
      <c r="I893" s="170">
        <v>2081</v>
      </c>
      <c r="J893" s="171">
        <v>1955</v>
      </c>
      <c r="K893" s="171">
        <v>776</v>
      </c>
      <c r="L893" s="172">
        <f t="shared" si="96"/>
        <v>0.39693094629156012</v>
      </c>
      <c r="M893" s="173">
        <v>0</v>
      </c>
      <c r="N893" s="171">
        <v>120</v>
      </c>
      <c r="O893" s="174">
        <f t="shared" si="97"/>
        <v>5.7831325301204821E-2</v>
      </c>
      <c r="P893" s="175">
        <f t="shared" si="98"/>
        <v>2081</v>
      </c>
      <c r="Q893" s="176">
        <f t="shared" si="99"/>
        <v>1955</v>
      </c>
      <c r="R893" s="176">
        <f t="shared" si="100"/>
        <v>120</v>
      </c>
      <c r="S893" s="177">
        <f t="shared" si="101"/>
        <v>5.7831325301204821E-2</v>
      </c>
      <c r="T893" s="118"/>
    </row>
    <row r="894" spans="1:20" x14ac:dyDescent="0.25">
      <c r="A894" s="19" t="s">
        <v>434</v>
      </c>
      <c r="B894" s="20" t="s">
        <v>366</v>
      </c>
      <c r="C894" s="21" t="s">
        <v>367</v>
      </c>
      <c r="D894" s="167">
        <v>0</v>
      </c>
      <c r="E894" s="168">
        <v>0</v>
      </c>
      <c r="F894" s="168">
        <v>0</v>
      </c>
      <c r="G894" s="168">
        <v>0</v>
      </c>
      <c r="H894" s="169" t="str">
        <f t="shared" si="95"/>
        <v/>
      </c>
      <c r="I894" s="170">
        <v>436</v>
      </c>
      <c r="J894" s="171">
        <v>275</v>
      </c>
      <c r="K894" s="171">
        <v>77</v>
      </c>
      <c r="L894" s="172">
        <f t="shared" si="96"/>
        <v>0.28000000000000003</v>
      </c>
      <c r="M894" s="173">
        <v>0</v>
      </c>
      <c r="N894" s="171">
        <v>157</v>
      </c>
      <c r="O894" s="174">
        <f t="shared" si="97"/>
        <v>0.36342592592592593</v>
      </c>
      <c r="P894" s="175">
        <f t="shared" si="98"/>
        <v>436</v>
      </c>
      <c r="Q894" s="176">
        <f t="shared" si="99"/>
        <v>275</v>
      </c>
      <c r="R894" s="176">
        <f t="shared" si="100"/>
        <v>157</v>
      </c>
      <c r="S894" s="177">
        <f t="shared" si="101"/>
        <v>0.36342592592592593</v>
      </c>
      <c r="T894" s="118"/>
    </row>
    <row r="895" spans="1:20" x14ac:dyDescent="0.25">
      <c r="A895" s="19" t="s">
        <v>434</v>
      </c>
      <c r="B895" s="20" t="s">
        <v>368</v>
      </c>
      <c r="C895" s="21" t="s">
        <v>369</v>
      </c>
      <c r="D895" s="167">
        <v>0</v>
      </c>
      <c r="E895" s="168">
        <v>0</v>
      </c>
      <c r="F895" s="168">
        <v>0</v>
      </c>
      <c r="G895" s="168">
        <v>0</v>
      </c>
      <c r="H895" s="169" t="str">
        <f t="shared" si="95"/>
        <v/>
      </c>
      <c r="I895" s="170">
        <v>6235</v>
      </c>
      <c r="J895" s="171">
        <v>4824</v>
      </c>
      <c r="K895" s="171">
        <v>4354</v>
      </c>
      <c r="L895" s="172">
        <f t="shared" si="96"/>
        <v>0.90257048092868986</v>
      </c>
      <c r="M895" s="173">
        <v>0</v>
      </c>
      <c r="N895" s="171">
        <v>1362</v>
      </c>
      <c r="O895" s="174">
        <f t="shared" si="97"/>
        <v>0.22017458777885549</v>
      </c>
      <c r="P895" s="175">
        <f t="shared" si="98"/>
        <v>6235</v>
      </c>
      <c r="Q895" s="176">
        <f t="shared" si="99"/>
        <v>4824</v>
      </c>
      <c r="R895" s="176">
        <f t="shared" si="100"/>
        <v>1362</v>
      </c>
      <c r="S895" s="177">
        <f t="shared" si="101"/>
        <v>0.22017458777885549</v>
      </c>
      <c r="T895" s="118"/>
    </row>
    <row r="896" spans="1:20" x14ac:dyDescent="0.25">
      <c r="A896" s="19" t="s">
        <v>434</v>
      </c>
      <c r="B896" s="20" t="s">
        <v>368</v>
      </c>
      <c r="C896" s="21" t="s">
        <v>372</v>
      </c>
      <c r="D896" s="167">
        <v>0</v>
      </c>
      <c r="E896" s="168">
        <v>0</v>
      </c>
      <c r="F896" s="168">
        <v>0</v>
      </c>
      <c r="G896" s="168">
        <v>0</v>
      </c>
      <c r="H896" s="169" t="str">
        <f t="shared" si="95"/>
        <v/>
      </c>
      <c r="I896" s="170">
        <v>29370</v>
      </c>
      <c r="J896" s="171">
        <v>24099</v>
      </c>
      <c r="K896" s="171">
        <v>17957</v>
      </c>
      <c r="L896" s="172">
        <f t="shared" si="96"/>
        <v>0.74513465289016145</v>
      </c>
      <c r="M896" s="173">
        <v>0</v>
      </c>
      <c r="N896" s="171">
        <v>5095</v>
      </c>
      <c r="O896" s="174">
        <f t="shared" si="97"/>
        <v>0.17452216208810029</v>
      </c>
      <c r="P896" s="175">
        <f t="shared" si="98"/>
        <v>29370</v>
      </c>
      <c r="Q896" s="176">
        <f t="shared" si="99"/>
        <v>24099</v>
      </c>
      <c r="R896" s="176">
        <f t="shared" si="100"/>
        <v>5095</v>
      </c>
      <c r="S896" s="177">
        <f t="shared" si="101"/>
        <v>0.17452216208810029</v>
      </c>
      <c r="T896" s="118"/>
    </row>
    <row r="897" spans="1:20" x14ac:dyDescent="0.25">
      <c r="A897" s="19" t="s">
        <v>434</v>
      </c>
      <c r="B897" s="20" t="s">
        <v>378</v>
      </c>
      <c r="C897" s="21" t="s">
        <v>379</v>
      </c>
      <c r="D897" s="167">
        <v>0</v>
      </c>
      <c r="E897" s="168">
        <v>0</v>
      </c>
      <c r="F897" s="168">
        <v>0</v>
      </c>
      <c r="G897" s="168">
        <v>0</v>
      </c>
      <c r="H897" s="169" t="str">
        <f t="shared" si="95"/>
        <v/>
      </c>
      <c r="I897" s="170">
        <v>282</v>
      </c>
      <c r="J897" s="171">
        <v>257</v>
      </c>
      <c r="K897" s="171">
        <v>81</v>
      </c>
      <c r="L897" s="172">
        <f t="shared" si="96"/>
        <v>0.31517509727626458</v>
      </c>
      <c r="M897" s="173">
        <v>1</v>
      </c>
      <c r="N897" s="171">
        <v>21</v>
      </c>
      <c r="O897" s="174">
        <f t="shared" si="97"/>
        <v>7.5268817204301078E-2</v>
      </c>
      <c r="P897" s="175">
        <f t="shared" si="98"/>
        <v>282</v>
      </c>
      <c r="Q897" s="176">
        <f t="shared" si="99"/>
        <v>258</v>
      </c>
      <c r="R897" s="176">
        <f t="shared" si="100"/>
        <v>21</v>
      </c>
      <c r="S897" s="177">
        <f t="shared" si="101"/>
        <v>7.5268817204301078E-2</v>
      </c>
      <c r="T897" s="118"/>
    </row>
    <row r="898" spans="1:20" x14ac:dyDescent="0.25">
      <c r="A898" s="19" t="s">
        <v>434</v>
      </c>
      <c r="B898" s="20" t="s">
        <v>378</v>
      </c>
      <c r="C898" s="21" t="s">
        <v>386</v>
      </c>
      <c r="D898" s="167">
        <v>0</v>
      </c>
      <c r="E898" s="168">
        <v>0</v>
      </c>
      <c r="F898" s="168">
        <v>0</v>
      </c>
      <c r="G898" s="168">
        <v>0</v>
      </c>
      <c r="H898" s="169" t="str">
        <f t="shared" ref="H898:H961" si="102">IF((E898+G898)&lt;&gt;0,G898/(E898+G898),"")</f>
        <v/>
      </c>
      <c r="I898" s="170">
        <v>2469</v>
      </c>
      <c r="J898" s="171">
        <v>2281</v>
      </c>
      <c r="K898" s="171">
        <v>1119</v>
      </c>
      <c r="L898" s="172">
        <f t="shared" ref="L898:L961" si="103">IF(J898&lt;&gt;0,K898/J898,"")</f>
        <v>0.49057430951337133</v>
      </c>
      <c r="M898" s="173">
        <v>0</v>
      </c>
      <c r="N898" s="171">
        <v>171</v>
      </c>
      <c r="O898" s="174">
        <f t="shared" ref="O898:O961" si="104">IF((J898+M898+N898)&lt;&gt;0,N898/(J898+M898+N898),"")</f>
        <v>6.9738988580750408E-2</v>
      </c>
      <c r="P898" s="175">
        <f t="shared" si="98"/>
        <v>2469</v>
      </c>
      <c r="Q898" s="176">
        <f t="shared" si="99"/>
        <v>2281</v>
      </c>
      <c r="R898" s="176">
        <f t="shared" si="100"/>
        <v>171</v>
      </c>
      <c r="S898" s="177">
        <f t="shared" si="101"/>
        <v>6.9738988580750408E-2</v>
      </c>
      <c r="T898" s="118"/>
    </row>
    <row r="899" spans="1:20" ht="30" x14ac:dyDescent="0.25">
      <c r="A899" s="19" t="s">
        <v>434</v>
      </c>
      <c r="B899" s="20" t="s">
        <v>387</v>
      </c>
      <c r="C899" s="21" t="s">
        <v>388</v>
      </c>
      <c r="D899" s="167">
        <v>0</v>
      </c>
      <c r="E899" s="168">
        <v>0</v>
      </c>
      <c r="F899" s="168">
        <v>0</v>
      </c>
      <c r="G899" s="168">
        <v>0</v>
      </c>
      <c r="H899" s="169" t="str">
        <f t="shared" si="102"/>
        <v/>
      </c>
      <c r="I899" s="170">
        <v>10424</v>
      </c>
      <c r="J899" s="171">
        <v>6691</v>
      </c>
      <c r="K899" s="171">
        <v>2182</v>
      </c>
      <c r="L899" s="172">
        <f t="shared" si="103"/>
        <v>0.3261096995964729</v>
      </c>
      <c r="M899" s="173">
        <v>6</v>
      </c>
      <c r="N899" s="171">
        <v>3636</v>
      </c>
      <c r="O899" s="174">
        <f t="shared" si="104"/>
        <v>0.3518823187844769</v>
      </c>
      <c r="P899" s="175">
        <f t="shared" ref="P899:P962" si="105">IF(SUM(D899,I899)&gt;0,SUM(D899,I899),"")</f>
        <v>10424</v>
      </c>
      <c r="Q899" s="176">
        <f t="shared" ref="Q899:Q962" si="106">IF(SUM(E899,J899, M899)&gt;0,SUM(E899,J899, M899),"")</f>
        <v>6697</v>
      </c>
      <c r="R899" s="176">
        <f t="shared" ref="R899:R962" si="107">IF(SUM(G899,N899)&gt;0,SUM(G899,N899),"")</f>
        <v>3636</v>
      </c>
      <c r="S899" s="177">
        <f t="shared" ref="S899:S962" si="108">IFERROR(IF((Q899+R899)&lt;&gt;0,R899/(Q899+R899),""),"")</f>
        <v>0.3518823187844769</v>
      </c>
      <c r="T899" s="118"/>
    </row>
    <row r="900" spans="1:20" x14ac:dyDescent="0.25">
      <c r="A900" s="19" t="s">
        <v>434</v>
      </c>
      <c r="B900" s="20" t="s">
        <v>390</v>
      </c>
      <c r="C900" s="21" t="s">
        <v>392</v>
      </c>
      <c r="D900" s="167">
        <v>0</v>
      </c>
      <c r="E900" s="168">
        <v>0</v>
      </c>
      <c r="F900" s="168">
        <v>0</v>
      </c>
      <c r="G900" s="168">
        <v>0</v>
      </c>
      <c r="H900" s="169" t="str">
        <f t="shared" si="102"/>
        <v/>
      </c>
      <c r="I900" s="170">
        <v>3201</v>
      </c>
      <c r="J900" s="171">
        <v>2850</v>
      </c>
      <c r="K900" s="171">
        <v>1523</v>
      </c>
      <c r="L900" s="172">
        <f t="shared" si="103"/>
        <v>0.53438596491228074</v>
      </c>
      <c r="M900" s="173">
        <v>1</v>
      </c>
      <c r="N900" s="171">
        <v>316</v>
      </c>
      <c r="O900" s="174">
        <f t="shared" si="104"/>
        <v>9.9778970634670033E-2</v>
      </c>
      <c r="P900" s="175">
        <f t="shared" si="105"/>
        <v>3201</v>
      </c>
      <c r="Q900" s="176">
        <f t="shared" si="106"/>
        <v>2851</v>
      </c>
      <c r="R900" s="176">
        <f t="shared" si="107"/>
        <v>316</v>
      </c>
      <c r="S900" s="177">
        <f t="shared" si="108"/>
        <v>9.9778970634670033E-2</v>
      </c>
      <c r="T900" s="118"/>
    </row>
    <row r="901" spans="1:20" x14ac:dyDescent="0.25">
      <c r="A901" s="19" t="s">
        <v>434</v>
      </c>
      <c r="B901" s="20" t="s">
        <v>396</v>
      </c>
      <c r="C901" s="21" t="s">
        <v>399</v>
      </c>
      <c r="D901" s="167">
        <v>0</v>
      </c>
      <c r="E901" s="168">
        <v>0</v>
      </c>
      <c r="F901" s="168">
        <v>0</v>
      </c>
      <c r="G901" s="168">
        <v>0</v>
      </c>
      <c r="H901" s="169" t="str">
        <f t="shared" si="102"/>
        <v/>
      </c>
      <c r="I901" s="170">
        <v>156</v>
      </c>
      <c r="J901" s="171">
        <v>152</v>
      </c>
      <c r="K901" s="171">
        <v>45</v>
      </c>
      <c r="L901" s="172">
        <f t="shared" si="103"/>
        <v>0.29605263157894735</v>
      </c>
      <c r="M901" s="173">
        <v>0</v>
      </c>
      <c r="N901" s="171">
        <v>3</v>
      </c>
      <c r="O901" s="174">
        <f t="shared" si="104"/>
        <v>1.935483870967742E-2</v>
      </c>
      <c r="P901" s="175">
        <f t="shared" si="105"/>
        <v>156</v>
      </c>
      <c r="Q901" s="176">
        <f t="shared" si="106"/>
        <v>152</v>
      </c>
      <c r="R901" s="176">
        <f t="shared" si="107"/>
        <v>3</v>
      </c>
      <c r="S901" s="177">
        <f t="shared" si="108"/>
        <v>1.935483870967742E-2</v>
      </c>
      <c r="T901" s="118"/>
    </row>
    <row r="902" spans="1:20" x14ac:dyDescent="0.25">
      <c r="A902" s="19" t="s">
        <v>434</v>
      </c>
      <c r="B902" s="20" t="s">
        <v>396</v>
      </c>
      <c r="C902" s="21" t="s">
        <v>402</v>
      </c>
      <c r="D902" s="167">
        <v>0</v>
      </c>
      <c r="E902" s="168">
        <v>0</v>
      </c>
      <c r="F902" s="168">
        <v>0</v>
      </c>
      <c r="G902" s="168">
        <v>0</v>
      </c>
      <c r="H902" s="169" t="str">
        <f t="shared" si="102"/>
        <v/>
      </c>
      <c r="I902" s="170">
        <v>235</v>
      </c>
      <c r="J902" s="171">
        <v>229</v>
      </c>
      <c r="K902" s="171">
        <v>59</v>
      </c>
      <c r="L902" s="172">
        <f t="shared" si="103"/>
        <v>0.2576419213973799</v>
      </c>
      <c r="M902" s="173">
        <v>0</v>
      </c>
      <c r="N902" s="171">
        <v>2</v>
      </c>
      <c r="O902" s="174">
        <f t="shared" si="104"/>
        <v>8.658008658008658E-3</v>
      </c>
      <c r="P902" s="175">
        <f t="shared" si="105"/>
        <v>235</v>
      </c>
      <c r="Q902" s="176">
        <f t="shared" si="106"/>
        <v>229</v>
      </c>
      <c r="R902" s="176">
        <f t="shared" si="107"/>
        <v>2</v>
      </c>
      <c r="S902" s="177">
        <f t="shared" si="108"/>
        <v>8.658008658008658E-3</v>
      </c>
      <c r="T902" s="118"/>
    </row>
    <row r="903" spans="1:20" x14ac:dyDescent="0.25">
      <c r="A903" s="19" t="s">
        <v>434</v>
      </c>
      <c r="B903" s="20" t="s">
        <v>396</v>
      </c>
      <c r="C903" s="21" t="s">
        <v>405</v>
      </c>
      <c r="D903" s="167">
        <v>0</v>
      </c>
      <c r="E903" s="168">
        <v>0</v>
      </c>
      <c r="F903" s="168">
        <v>0</v>
      </c>
      <c r="G903" s="168">
        <v>0</v>
      </c>
      <c r="H903" s="169" t="str">
        <f t="shared" si="102"/>
        <v/>
      </c>
      <c r="I903" s="170">
        <v>229</v>
      </c>
      <c r="J903" s="171">
        <v>224</v>
      </c>
      <c r="K903" s="171">
        <v>71</v>
      </c>
      <c r="L903" s="172">
        <f t="shared" si="103"/>
        <v>0.3169642857142857</v>
      </c>
      <c r="M903" s="173">
        <v>0</v>
      </c>
      <c r="N903" s="171">
        <v>4</v>
      </c>
      <c r="O903" s="174">
        <f t="shared" si="104"/>
        <v>1.7543859649122806E-2</v>
      </c>
      <c r="P903" s="175">
        <f t="shared" si="105"/>
        <v>229</v>
      </c>
      <c r="Q903" s="176">
        <f t="shared" si="106"/>
        <v>224</v>
      </c>
      <c r="R903" s="176">
        <f t="shared" si="107"/>
        <v>4</v>
      </c>
      <c r="S903" s="177">
        <f t="shared" si="108"/>
        <v>1.7543859649122806E-2</v>
      </c>
      <c r="T903" s="118"/>
    </row>
    <row r="904" spans="1:20" x14ac:dyDescent="0.25">
      <c r="A904" s="19" t="s">
        <v>434</v>
      </c>
      <c r="B904" s="20" t="s">
        <v>396</v>
      </c>
      <c r="C904" s="21" t="s">
        <v>409</v>
      </c>
      <c r="D904" s="167">
        <v>0</v>
      </c>
      <c r="E904" s="168">
        <v>0</v>
      </c>
      <c r="F904" s="168">
        <v>0</v>
      </c>
      <c r="G904" s="168">
        <v>0</v>
      </c>
      <c r="H904" s="169" t="str">
        <f t="shared" si="102"/>
        <v/>
      </c>
      <c r="I904" s="170">
        <v>243</v>
      </c>
      <c r="J904" s="171">
        <v>234</v>
      </c>
      <c r="K904" s="171">
        <v>152</v>
      </c>
      <c r="L904" s="172">
        <f t="shared" si="103"/>
        <v>0.6495726495726496</v>
      </c>
      <c r="M904" s="173">
        <v>2</v>
      </c>
      <c r="N904" s="171">
        <v>6</v>
      </c>
      <c r="O904" s="174">
        <f t="shared" si="104"/>
        <v>2.4793388429752067E-2</v>
      </c>
      <c r="P904" s="175">
        <f t="shared" si="105"/>
        <v>243</v>
      </c>
      <c r="Q904" s="176">
        <f t="shared" si="106"/>
        <v>236</v>
      </c>
      <c r="R904" s="176">
        <f t="shared" si="107"/>
        <v>6</v>
      </c>
      <c r="S904" s="177">
        <f t="shared" si="108"/>
        <v>2.4793388429752067E-2</v>
      </c>
      <c r="T904" s="118"/>
    </row>
    <row r="905" spans="1:20" x14ac:dyDescent="0.25">
      <c r="A905" s="19" t="s">
        <v>434</v>
      </c>
      <c r="B905" s="20" t="s">
        <v>410</v>
      </c>
      <c r="C905" s="21" t="s">
        <v>411</v>
      </c>
      <c r="D905" s="167">
        <v>0</v>
      </c>
      <c r="E905" s="168">
        <v>0</v>
      </c>
      <c r="F905" s="168">
        <v>0</v>
      </c>
      <c r="G905" s="168">
        <v>0</v>
      </c>
      <c r="H905" s="169" t="str">
        <f t="shared" si="102"/>
        <v/>
      </c>
      <c r="I905" s="170">
        <v>6398</v>
      </c>
      <c r="J905" s="171">
        <v>4980</v>
      </c>
      <c r="K905" s="171">
        <v>751</v>
      </c>
      <c r="L905" s="172">
        <f t="shared" si="103"/>
        <v>0.15080321285140563</v>
      </c>
      <c r="M905" s="173">
        <v>84</v>
      </c>
      <c r="N905" s="171">
        <v>1319</v>
      </c>
      <c r="O905" s="174">
        <f t="shared" si="104"/>
        <v>0.20664264452451825</v>
      </c>
      <c r="P905" s="175">
        <f t="shared" si="105"/>
        <v>6398</v>
      </c>
      <c r="Q905" s="176">
        <f t="shared" si="106"/>
        <v>5064</v>
      </c>
      <c r="R905" s="176">
        <f t="shared" si="107"/>
        <v>1319</v>
      </c>
      <c r="S905" s="177">
        <f t="shared" si="108"/>
        <v>0.20664264452451825</v>
      </c>
      <c r="T905" s="118"/>
    </row>
    <row r="906" spans="1:20" x14ac:dyDescent="0.25">
      <c r="A906" s="19" t="s">
        <v>434</v>
      </c>
      <c r="B906" s="20" t="s">
        <v>416</v>
      </c>
      <c r="C906" s="21" t="s">
        <v>417</v>
      </c>
      <c r="D906" s="167">
        <v>0</v>
      </c>
      <c r="E906" s="168">
        <v>0</v>
      </c>
      <c r="F906" s="168">
        <v>0</v>
      </c>
      <c r="G906" s="168">
        <v>0</v>
      </c>
      <c r="H906" s="169" t="str">
        <f t="shared" si="102"/>
        <v/>
      </c>
      <c r="I906" s="170">
        <v>1485</v>
      </c>
      <c r="J906" s="171">
        <v>1214</v>
      </c>
      <c r="K906" s="171">
        <v>190</v>
      </c>
      <c r="L906" s="172">
        <f t="shared" si="103"/>
        <v>0.15650741350906094</v>
      </c>
      <c r="M906" s="173">
        <v>0</v>
      </c>
      <c r="N906" s="171">
        <v>255</v>
      </c>
      <c r="O906" s="174">
        <f t="shared" si="104"/>
        <v>0.17358747447243023</v>
      </c>
      <c r="P906" s="175">
        <f t="shared" si="105"/>
        <v>1485</v>
      </c>
      <c r="Q906" s="176">
        <f t="shared" si="106"/>
        <v>1214</v>
      </c>
      <c r="R906" s="176">
        <f t="shared" si="107"/>
        <v>255</v>
      </c>
      <c r="S906" s="177">
        <f t="shared" si="108"/>
        <v>0.17358747447243023</v>
      </c>
      <c r="T906" s="118"/>
    </row>
    <row r="907" spans="1:20" x14ac:dyDescent="0.25">
      <c r="A907" s="19" t="s">
        <v>434</v>
      </c>
      <c r="B907" s="20" t="s">
        <v>416</v>
      </c>
      <c r="C907" s="21" t="s">
        <v>419</v>
      </c>
      <c r="D907" s="167">
        <v>0</v>
      </c>
      <c r="E907" s="168">
        <v>0</v>
      </c>
      <c r="F907" s="168">
        <v>0</v>
      </c>
      <c r="G907" s="168">
        <v>0</v>
      </c>
      <c r="H907" s="169" t="str">
        <f t="shared" si="102"/>
        <v/>
      </c>
      <c r="I907" s="170">
        <v>1173</v>
      </c>
      <c r="J907" s="171">
        <v>942</v>
      </c>
      <c r="K907" s="171">
        <v>185</v>
      </c>
      <c r="L907" s="172">
        <f t="shared" si="103"/>
        <v>0.19639065817409768</v>
      </c>
      <c r="M907" s="173">
        <v>0</v>
      </c>
      <c r="N907" s="171">
        <v>222</v>
      </c>
      <c r="O907" s="174">
        <f t="shared" si="104"/>
        <v>0.19072164948453607</v>
      </c>
      <c r="P907" s="175">
        <f t="shared" si="105"/>
        <v>1173</v>
      </c>
      <c r="Q907" s="176">
        <f t="shared" si="106"/>
        <v>942</v>
      </c>
      <c r="R907" s="176">
        <f t="shared" si="107"/>
        <v>222</v>
      </c>
      <c r="S907" s="177">
        <f t="shared" si="108"/>
        <v>0.19072164948453607</v>
      </c>
      <c r="T907" s="118"/>
    </row>
    <row r="908" spans="1:20" x14ac:dyDescent="0.25">
      <c r="A908" s="19" t="s">
        <v>435</v>
      </c>
      <c r="B908" s="20" t="s">
        <v>84</v>
      </c>
      <c r="C908" s="21" t="s">
        <v>85</v>
      </c>
      <c r="D908" s="167">
        <v>0</v>
      </c>
      <c r="E908" s="168">
        <v>0</v>
      </c>
      <c r="F908" s="168">
        <v>0</v>
      </c>
      <c r="G908" s="168">
        <v>0</v>
      </c>
      <c r="H908" s="169" t="str">
        <f t="shared" si="102"/>
        <v/>
      </c>
      <c r="I908" s="170">
        <v>32982</v>
      </c>
      <c r="J908" s="171">
        <v>32039</v>
      </c>
      <c r="K908" s="171">
        <v>3420</v>
      </c>
      <c r="L908" s="172">
        <f t="shared" si="103"/>
        <v>0.10674490464746091</v>
      </c>
      <c r="M908" s="173">
        <v>0</v>
      </c>
      <c r="N908" s="171">
        <v>766</v>
      </c>
      <c r="O908" s="174">
        <f t="shared" si="104"/>
        <v>2.3350099070263679E-2</v>
      </c>
      <c r="P908" s="175">
        <f t="shared" si="105"/>
        <v>32982</v>
      </c>
      <c r="Q908" s="176">
        <f t="shared" si="106"/>
        <v>32039</v>
      </c>
      <c r="R908" s="176">
        <f t="shared" si="107"/>
        <v>766</v>
      </c>
      <c r="S908" s="177">
        <f t="shared" si="108"/>
        <v>2.3350099070263679E-2</v>
      </c>
      <c r="T908" s="118"/>
    </row>
    <row r="909" spans="1:20" x14ac:dyDescent="0.25">
      <c r="A909" s="19" t="s">
        <v>435</v>
      </c>
      <c r="B909" s="20" t="s">
        <v>169</v>
      </c>
      <c r="C909" s="21" t="s">
        <v>175</v>
      </c>
      <c r="D909" s="167">
        <v>0</v>
      </c>
      <c r="E909" s="168">
        <v>0</v>
      </c>
      <c r="F909" s="168">
        <v>0</v>
      </c>
      <c r="G909" s="168">
        <v>0</v>
      </c>
      <c r="H909" s="169" t="str">
        <f t="shared" si="102"/>
        <v/>
      </c>
      <c r="I909" s="170">
        <v>10906</v>
      </c>
      <c r="J909" s="171">
        <v>8061</v>
      </c>
      <c r="K909" s="171">
        <v>1950</v>
      </c>
      <c r="L909" s="172">
        <f t="shared" si="103"/>
        <v>0.24190547078526237</v>
      </c>
      <c r="M909" s="173">
        <v>3</v>
      </c>
      <c r="N909" s="171">
        <v>2793</v>
      </c>
      <c r="O909" s="174">
        <f t="shared" si="104"/>
        <v>0.2572533849129594</v>
      </c>
      <c r="P909" s="175">
        <f t="shared" si="105"/>
        <v>10906</v>
      </c>
      <c r="Q909" s="176">
        <f t="shared" si="106"/>
        <v>8064</v>
      </c>
      <c r="R909" s="176">
        <f t="shared" si="107"/>
        <v>2793</v>
      </c>
      <c r="S909" s="177">
        <f t="shared" si="108"/>
        <v>0.2572533849129594</v>
      </c>
      <c r="T909" s="118"/>
    </row>
    <row r="910" spans="1:20" x14ac:dyDescent="0.25">
      <c r="A910" s="19" t="s">
        <v>435</v>
      </c>
      <c r="B910" s="20" t="s">
        <v>390</v>
      </c>
      <c r="C910" s="21" t="s">
        <v>392</v>
      </c>
      <c r="D910" s="167">
        <v>0</v>
      </c>
      <c r="E910" s="168">
        <v>0</v>
      </c>
      <c r="F910" s="168">
        <v>0</v>
      </c>
      <c r="G910" s="168">
        <v>0</v>
      </c>
      <c r="H910" s="169" t="str">
        <f t="shared" si="102"/>
        <v/>
      </c>
      <c r="I910" s="170">
        <v>15804</v>
      </c>
      <c r="J910" s="171">
        <v>10661</v>
      </c>
      <c r="K910" s="171">
        <v>8492</v>
      </c>
      <c r="L910" s="172">
        <f t="shared" si="103"/>
        <v>0.79654816621330082</v>
      </c>
      <c r="M910" s="173">
        <v>2</v>
      </c>
      <c r="N910" s="171">
        <v>5007</v>
      </c>
      <c r="O910" s="174">
        <f t="shared" si="104"/>
        <v>0.31952776005105299</v>
      </c>
      <c r="P910" s="175">
        <f t="shared" si="105"/>
        <v>15804</v>
      </c>
      <c r="Q910" s="176">
        <f t="shared" si="106"/>
        <v>10663</v>
      </c>
      <c r="R910" s="176">
        <f t="shared" si="107"/>
        <v>5007</v>
      </c>
      <c r="S910" s="177">
        <f t="shared" si="108"/>
        <v>0.31952776005105299</v>
      </c>
      <c r="T910" s="118"/>
    </row>
    <row r="911" spans="1:20" x14ac:dyDescent="0.25">
      <c r="A911" s="19" t="s">
        <v>435</v>
      </c>
      <c r="B911" s="20" t="s">
        <v>396</v>
      </c>
      <c r="C911" s="21" t="s">
        <v>409</v>
      </c>
      <c r="D911" s="167">
        <v>0</v>
      </c>
      <c r="E911" s="168">
        <v>0</v>
      </c>
      <c r="F911" s="168">
        <v>0</v>
      </c>
      <c r="G911" s="168">
        <v>0</v>
      </c>
      <c r="H911" s="169" t="str">
        <f t="shared" si="102"/>
        <v/>
      </c>
      <c r="I911" s="170">
        <v>7688</v>
      </c>
      <c r="J911" s="171">
        <v>6982</v>
      </c>
      <c r="K911" s="171">
        <v>6536</v>
      </c>
      <c r="L911" s="172">
        <f t="shared" si="103"/>
        <v>0.93612145517043832</v>
      </c>
      <c r="M911" s="173">
        <v>5</v>
      </c>
      <c r="N911" s="171">
        <v>705</v>
      </c>
      <c r="O911" s="174">
        <f t="shared" si="104"/>
        <v>9.1653666146645871E-2</v>
      </c>
      <c r="P911" s="175">
        <f t="shared" si="105"/>
        <v>7688</v>
      </c>
      <c r="Q911" s="176">
        <f t="shared" si="106"/>
        <v>6987</v>
      </c>
      <c r="R911" s="176">
        <f t="shared" si="107"/>
        <v>705</v>
      </c>
      <c r="S911" s="177">
        <f t="shared" si="108"/>
        <v>9.1653666146645871E-2</v>
      </c>
      <c r="T911" s="118"/>
    </row>
    <row r="912" spans="1:20" x14ac:dyDescent="0.25">
      <c r="A912" s="19" t="s">
        <v>457</v>
      </c>
      <c r="B912" s="20" t="s">
        <v>4</v>
      </c>
      <c r="C912" s="21" t="s">
        <v>5</v>
      </c>
      <c r="D912" s="167">
        <v>0</v>
      </c>
      <c r="E912" s="168">
        <v>0</v>
      </c>
      <c r="F912" s="168">
        <v>0</v>
      </c>
      <c r="G912" s="168">
        <v>0</v>
      </c>
      <c r="H912" s="169" t="str">
        <f t="shared" si="102"/>
        <v/>
      </c>
      <c r="I912" s="170">
        <v>274</v>
      </c>
      <c r="J912" s="171">
        <v>256</v>
      </c>
      <c r="K912" s="171">
        <v>161</v>
      </c>
      <c r="L912" s="172">
        <f t="shared" si="103"/>
        <v>0.62890625</v>
      </c>
      <c r="M912" s="173">
        <v>0</v>
      </c>
      <c r="N912" s="171">
        <v>18</v>
      </c>
      <c r="O912" s="174">
        <f t="shared" si="104"/>
        <v>6.569343065693431E-2</v>
      </c>
      <c r="P912" s="175">
        <f t="shared" si="105"/>
        <v>274</v>
      </c>
      <c r="Q912" s="176">
        <f t="shared" si="106"/>
        <v>256</v>
      </c>
      <c r="R912" s="176">
        <f t="shared" si="107"/>
        <v>18</v>
      </c>
      <c r="S912" s="177">
        <f t="shared" si="108"/>
        <v>6.569343065693431E-2</v>
      </c>
      <c r="T912" s="118"/>
    </row>
    <row r="913" spans="1:20" x14ac:dyDescent="0.25">
      <c r="A913" s="19" t="s">
        <v>457</v>
      </c>
      <c r="B913" s="20" t="s">
        <v>14</v>
      </c>
      <c r="C913" s="21" t="s">
        <v>16</v>
      </c>
      <c r="D913" s="167">
        <v>0</v>
      </c>
      <c r="E913" s="168">
        <v>0</v>
      </c>
      <c r="F913" s="168">
        <v>0</v>
      </c>
      <c r="G913" s="188">
        <v>0</v>
      </c>
      <c r="H913" s="169" t="str">
        <f t="shared" si="102"/>
        <v/>
      </c>
      <c r="I913" s="170">
        <v>1282</v>
      </c>
      <c r="J913" s="171">
        <v>920</v>
      </c>
      <c r="K913" s="171">
        <v>143</v>
      </c>
      <c r="L913" s="172">
        <f t="shared" si="103"/>
        <v>0.15543478260869564</v>
      </c>
      <c r="M913" s="173">
        <v>1</v>
      </c>
      <c r="N913" s="171">
        <v>362</v>
      </c>
      <c r="O913" s="174">
        <f t="shared" si="104"/>
        <v>0.28215120810600158</v>
      </c>
      <c r="P913" s="175">
        <f t="shared" si="105"/>
        <v>1282</v>
      </c>
      <c r="Q913" s="176">
        <f t="shared" si="106"/>
        <v>921</v>
      </c>
      <c r="R913" s="176">
        <f t="shared" si="107"/>
        <v>362</v>
      </c>
      <c r="S913" s="177">
        <f t="shared" si="108"/>
        <v>0.28215120810600158</v>
      </c>
      <c r="T913" s="118"/>
    </row>
    <row r="914" spans="1:20" x14ac:dyDescent="0.25">
      <c r="A914" s="19" t="s">
        <v>457</v>
      </c>
      <c r="B914" s="20" t="s">
        <v>10</v>
      </c>
      <c r="C914" s="21" t="s">
        <v>19</v>
      </c>
      <c r="D914" s="167">
        <v>0</v>
      </c>
      <c r="E914" s="168">
        <v>0</v>
      </c>
      <c r="F914" s="168">
        <v>0</v>
      </c>
      <c r="G914" s="168">
        <v>0</v>
      </c>
      <c r="H914" s="169" t="str">
        <f t="shared" si="102"/>
        <v/>
      </c>
      <c r="I914" s="170">
        <v>338</v>
      </c>
      <c r="J914" s="171">
        <v>328</v>
      </c>
      <c r="K914" s="171">
        <v>32</v>
      </c>
      <c r="L914" s="172">
        <f t="shared" si="103"/>
        <v>9.7560975609756101E-2</v>
      </c>
      <c r="M914" s="173">
        <v>0</v>
      </c>
      <c r="N914" s="171">
        <v>10</v>
      </c>
      <c r="O914" s="174">
        <f t="shared" si="104"/>
        <v>2.9585798816568046E-2</v>
      </c>
      <c r="P914" s="175">
        <f t="shared" si="105"/>
        <v>338</v>
      </c>
      <c r="Q914" s="176">
        <f t="shared" si="106"/>
        <v>328</v>
      </c>
      <c r="R914" s="176">
        <f t="shared" si="107"/>
        <v>10</v>
      </c>
      <c r="S914" s="177">
        <f t="shared" si="108"/>
        <v>2.9585798816568046E-2</v>
      </c>
      <c r="T914" s="118"/>
    </row>
    <row r="915" spans="1:20" x14ac:dyDescent="0.25">
      <c r="A915" s="19" t="s">
        <v>457</v>
      </c>
      <c r="B915" s="20" t="s">
        <v>10</v>
      </c>
      <c r="C915" s="21" t="s">
        <v>453</v>
      </c>
      <c r="D915" s="167">
        <v>0</v>
      </c>
      <c r="E915" s="168">
        <v>0</v>
      </c>
      <c r="F915" s="168">
        <v>0</v>
      </c>
      <c r="G915" s="168">
        <v>0</v>
      </c>
      <c r="H915" s="169" t="str">
        <f t="shared" si="102"/>
        <v/>
      </c>
      <c r="I915" s="170">
        <v>284</v>
      </c>
      <c r="J915" s="171">
        <v>276</v>
      </c>
      <c r="K915" s="171">
        <v>264</v>
      </c>
      <c r="L915" s="172">
        <f t="shared" si="103"/>
        <v>0.95652173913043481</v>
      </c>
      <c r="M915" s="173">
        <v>0</v>
      </c>
      <c r="N915" s="171">
        <v>8</v>
      </c>
      <c r="O915" s="174">
        <f t="shared" si="104"/>
        <v>2.8169014084507043E-2</v>
      </c>
      <c r="P915" s="175">
        <f t="shared" si="105"/>
        <v>284</v>
      </c>
      <c r="Q915" s="176">
        <f t="shared" si="106"/>
        <v>276</v>
      </c>
      <c r="R915" s="176">
        <f t="shared" si="107"/>
        <v>8</v>
      </c>
      <c r="S915" s="177">
        <f t="shared" si="108"/>
        <v>2.8169014084507043E-2</v>
      </c>
      <c r="T915" s="118"/>
    </row>
    <row r="916" spans="1:20" x14ac:dyDescent="0.25">
      <c r="A916" s="19" t="s">
        <v>457</v>
      </c>
      <c r="B916" s="20" t="s">
        <v>10</v>
      </c>
      <c r="C916" s="21" t="s">
        <v>11</v>
      </c>
      <c r="D916" s="167">
        <v>0</v>
      </c>
      <c r="E916" s="168">
        <v>0</v>
      </c>
      <c r="F916" s="168">
        <v>0</v>
      </c>
      <c r="G916" s="168">
        <v>0</v>
      </c>
      <c r="H916" s="169" t="str">
        <f t="shared" si="102"/>
        <v/>
      </c>
      <c r="I916" s="170">
        <v>326</v>
      </c>
      <c r="J916" s="171">
        <v>325</v>
      </c>
      <c r="K916" s="171">
        <v>43</v>
      </c>
      <c r="L916" s="172">
        <f t="shared" si="103"/>
        <v>0.13230769230769232</v>
      </c>
      <c r="M916" s="173">
        <v>0</v>
      </c>
      <c r="N916" s="171">
        <v>1</v>
      </c>
      <c r="O916" s="174">
        <f t="shared" si="104"/>
        <v>3.0674846625766872E-3</v>
      </c>
      <c r="P916" s="175">
        <f t="shared" si="105"/>
        <v>326</v>
      </c>
      <c r="Q916" s="176">
        <f t="shared" si="106"/>
        <v>325</v>
      </c>
      <c r="R916" s="176">
        <f t="shared" si="107"/>
        <v>1</v>
      </c>
      <c r="S916" s="177">
        <f t="shared" si="108"/>
        <v>3.0674846625766872E-3</v>
      </c>
      <c r="T916" s="118"/>
    </row>
    <row r="917" spans="1:20" x14ac:dyDescent="0.25">
      <c r="A917" s="19" t="s">
        <v>457</v>
      </c>
      <c r="B917" s="20" t="s">
        <v>10</v>
      </c>
      <c r="C917" s="21" t="s">
        <v>20</v>
      </c>
      <c r="D917" s="167">
        <v>0</v>
      </c>
      <c r="E917" s="168">
        <v>0</v>
      </c>
      <c r="F917" s="168">
        <v>0</v>
      </c>
      <c r="G917" s="168">
        <v>0</v>
      </c>
      <c r="H917" s="169" t="str">
        <f t="shared" si="102"/>
        <v/>
      </c>
      <c r="I917" s="170">
        <v>817</v>
      </c>
      <c r="J917" s="171">
        <v>797</v>
      </c>
      <c r="K917" s="171">
        <v>794</v>
      </c>
      <c r="L917" s="172">
        <f t="shared" si="103"/>
        <v>0.99623588456712675</v>
      </c>
      <c r="M917" s="173">
        <v>0</v>
      </c>
      <c r="N917" s="171">
        <v>20</v>
      </c>
      <c r="O917" s="174">
        <f t="shared" si="104"/>
        <v>2.4479804161566709E-2</v>
      </c>
      <c r="P917" s="175">
        <f t="shared" si="105"/>
        <v>817</v>
      </c>
      <c r="Q917" s="176">
        <f t="shared" si="106"/>
        <v>797</v>
      </c>
      <c r="R917" s="176">
        <f t="shared" si="107"/>
        <v>20</v>
      </c>
      <c r="S917" s="177">
        <f t="shared" si="108"/>
        <v>2.4479804161566709E-2</v>
      </c>
      <c r="T917" s="118"/>
    </row>
    <row r="918" spans="1:20" x14ac:dyDescent="0.25">
      <c r="A918" s="19" t="s">
        <v>457</v>
      </c>
      <c r="B918" s="20" t="s">
        <v>10</v>
      </c>
      <c r="C918" s="21" t="s">
        <v>21</v>
      </c>
      <c r="D918" s="167">
        <v>0</v>
      </c>
      <c r="E918" s="168">
        <v>0</v>
      </c>
      <c r="F918" s="168">
        <v>0</v>
      </c>
      <c r="G918" s="168">
        <v>0</v>
      </c>
      <c r="H918" s="169" t="str">
        <f t="shared" si="102"/>
        <v/>
      </c>
      <c r="I918" s="170">
        <v>405</v>
      </c>
      <c r="J918" s="171">
        <v>403</v>
      </c>
      <c r="K918" s="171">
        <v>56</v>
      </c>
      <c r="L918" s="172">
        <f t="shared" si="103"/>
        <v>0.13895781637717122</v>
      </c>
      <c r="M918" s="173">
        <v>0</v>
      </c>
      <c r="N918" s="171">
        <v>2</v>
      </c>
      <c r="O918" s="174">
        <f t="shared" si="104"/>
        <v>4.9382716049382715E-3</v>
      </c>
      <c r="P918" s="175">
        <f t="shared" si="105"/>
        <v>405</v>
      </c>
      <c r="Q918" s="176">
        <f t="shared" si="106"/>
        <v>403</v>
      </c>
      <c r="R918" s="176">
        <f t="shared" si="107"/>
        <v>2</v>
      </c>
      <c r="S918" s="177">
        <f t="shared" si="108"/>
        <v>4.9382716049382715E-3</v>
      </c>
      <c r="T918" s="118"/>
    </row>
    <row r="919" spans="1:20" x14ac:dyDescent="0.25">
      <c r="A919" s="19" t="s">
        <v>457</v>
      </c>
      <c r="B919" s="20" t="s">
        <v>10</v>
      </c>
      <c r="C919" s="21" t="s">
        <v>22</v>
      </c>
      <c r="D919" s="167">
        <v>0</v>
      </c>
      <c r="E919" s="168">
        <v>0</v>
      </c>
      <c r="F919" s="168">
        <v>0</v>
      </c>
      <c r="G919" s="168">
        <v>0</v>
      </c>
      <c r="H919" s="169" t="str">
        <f t="shared" si="102"/>
        <v/>
      </c>
      <c r="I919" s="170">
        <v>1639</v>
      </c>
      <c r="J919" s="171">
        <v>1626</v>
      </c>
      <c r="K919" s="171">
        <v>876</v>
      </c>
      <c r="L919" s="172">
        <f t="shared" si="103"/>
        <v>0.53874538745387457</v>
      </c>
      <c r="M919" s="173">
        <v>0</v>
      </c>
      <c r="N919" s="171">
        <v>13</v>
      </c>
      <c r="O919" s="174">
        <f t="shared" si="104"/>
        <v>7.9316656497864547E-3</v>
      </c>
      <c r="P919" s="175">
        <f t="shared" si="105"/>
        <v>1639</v>
      </c>
      <c r="Q919" s="176">
        <f t="shared" si="106"/>
        <v>1626</v>
      </c>
      <c r="R919" s="176">
        <f t="shared" si="107"/>
        <v>13</v>
      </c>
      <c r="S919" s="177">
        <f t="shared" si="108"/>
        <v>7.9316656497864547E-3</v>
      </c>
      <c r="T919" s="118"/>
    </row>
    <row r="920" spans="1:20" x14ac:dyDescent="0.25">
      <c r="A920" s="19" t="s">
        <v>457</v>
      </c>
      <c r="B920" s="20" t="s">
        <v>23</v>
      </c>
      <c r="C920" s="21" t="s">
        <v>24</v>
      </c>
      <c r="D920" s="167">
        <v>0</v>
      </c>
      <c r="E920" s="168">
        <v>0</v>
      </c>
      <c r="F920" s="168">
        <v>0</v>
      </c>
      <c r="G920" s="168">
        <v>0</v>
      </c>
      <c r="H920" s="169" t="str">
        <f t="shared" si="102"/>
        <v/>
      </c>
      <c r="I920" s="170">
        <v>14</v>
      </c>
      <c r="J920" s="171">
        <v>12</v>
      </c>
      <c r="K920" s="171">
        <v>12</v>
      </c>
      <c r="L920" s="172">
        <f t="shared" si="103"/>
        <v>1</v>
      </c>
      <c r="M920" s="173">
        <v>0</v>
      </c>
      <c r="N920" s="171">
        <v>2</v>
      </c>
      <c r="O920" s="174">
        <f t="shared" si="104"/>
        <v>0.14285714285714285</v>
      </c>
      <c r="P920" s="175">
        <f t="shared" si="105"/>
        <v>14</v>
      </c>
      <c r="Q920" s="176">
        <f t="shared" si="106"/>
        <v>12</v>
      </c>
      <c r="R920" s="176">
        <f t="shared" si="107"/>
        <v>2</v>
      </c>
      <c r="S920" s="177">
        <f t="shared" si="108"/>
        <v>0.14285714285714285</v>
      </c>
      <c r="T920" s="118"/>
    </row>
    <row r="921" spans="1:20" x14ac:dyDescent="0.25">
      <c r="A921" s="19" t="s">
        <v>457</v>
      </c>
      <c r="B921" s="20" t="s">
        <v>25</v>
      </c>
      <c r="C921" s="21" t="s">
        <v>26</v>
      </c>
      <c r="D921" s="167">
        <v>0</v>
      </c>
      <c r="E921" s="168">
        <v>0</v>
      </c>
      <c r="F921" s="168">
        <v>0</v>
      </c>
      <c r="G921" s="168">
        <v>0</v>
      </c>
      <c r="H921" s="169" t="str">
        <f t="shared" si="102"/>
        <v/>
      </c>
      <c r="I921" s="170">
        <v>17942</v>
      </c>
      <c r="J921" s="171">
        <v>16605</v>
      </c>
      <c r="K921" s="171">
        <v>6299</v>
      </c>
      <c r="L921" s="172">
        <f t="shared" si="103"/>
        <v>0.37934357121348994</v>
      </c>
      <c r="M921" s="173">
        <v>16</v>
      </c>
      <c r="N921" s="171">
        <v>1337</v>
      </c>
      <c r="O921" s="174">
        <f t="shared" si="104"/>
        <v>7.4451497939636929E-2</v>
      </c>
      <c r="P921" s="175">
        <f t="shared" si="105"/>
        <v>17942</v>
      </c>
      <c r="Q921" s="176">
        <f t="shared" si="106"/>
        <v>16621</v>
      </c>
      <c r="R921" s="176">
        <f t="shared" si="107"/>
        <v>1337</v>
      </c>
      <c r="S921" s="177">
        <f t="shared" si="108"/>
        <v>7.4451497939636929E-2</v>
      </c>
      <c r="T921" s="118"/>
    </row>
    <row r="922" spans="1:20" x14ac:dyDescent="0.25">
      <c r="A922" s="19" t="s">
        <v>457</v>
      </c>
      <c r="B922" s="20" t="s">
        <v>27</v>
      </c>
      <c r="C922" s="21" t="s">
        <v>28</v>
      </c>
      <c r="D922" s="167">
        <v>0</v>
      </c>
      <c r="E922" s="168">
        <v>0</v>
      </c>
      <c r="F922" s="168">
        <v>0</v>
      </c>
      <c r="G922" s="168">
        <v>0</v>
      </c>
      <c r="H922" s="169" t="str">
        <f t="shared" si="102"/>
        <v/>
      </c>
      <c r="I922" s="170">
        <v>2754</v>
      </c>
      <c r="J922" s="171">
        <v>2524</v>
      </c>
      <c r="K922" s="171">
        <v>2504</v>
      </c>
      <c r="L922" s="172">
        <f t="shared" si="103"/>
        <v>0.99207606973058637</v>
      </c>
      <c r="M922" s="173">
        <v>0</v>
      </c>
      <c r="N922" s="171">
        <v>230</v>
      </c>
      <c r="O922" s="174">
        <f t="shared" si="104"/>
        <v>8.3514887436456062E-2</v>
      </c>
      <c r="P922" s="175">
        <f t="shared" si="105"/>
        <v>2754</v>
      </c>
      <c r="Q922" s="176">
        <f t="shared" si="106"/>
        <v>2524</v>
      </c>
      <c r="R922" s="176">
        <f t="shared" si="107"/>
        <v>230</v>
      </c>
      <c r="S922" s="177">
        <f t="shared" si="108"/>
        <v>8.3514887436456062E-2</v>
      </c>
      <c r="T922" s="118"/>
    </row>
    <row r="923" spans="1:20" x14ac:dyDescent="0.25">
      <c r="A923" s="19" t="s">
        <v>457</v>
      </c>
      <c r="B923" s="20" t="s">
        <v>29</v>
      </c>
      <c r="C923" s="21" t="s">
        <v>30</v>
      </c>
      <c r="D923" s="167">
        <v>0</v>
      </c>
      <c r="E923" s="168">
        <v>0</v>
      </c>
      <c r="F923" s="168">
        <v>0</v>
      </c>
      <c r="G923" s="168">
        <v>0</v>
      </c>
      <c r="H923" s="169" t="str">
        <f t="shared" si="102"/>
        <v/>
      </c>
      <c r="I923" s="170">
        <v>6521</v>
      </c>
      <c r="J923" s="171">
        <v>2573</v>
      </c>
      <c r="K923" s="171">
        <v>1410</v>
      </c>
      <c r="L923" s="172">
        <f t="shared" si="103"/>
        <v>0.54799844539448117</v>
      </c>
      <c r="M923" s="173">
        <v>29</v>
      </c>
      <c r="N923" s="171">
        <v>3948</v>
      </c>
      <c r="O923" s="174">
        <f t="shared" si="104"/>
        <v>0.60274809160305343</v>
      </c>
      <c r="P923" s="175">
        <f t="shared" si="105"/>
        <v>6521</v>
      </c>
      <c r="Q923" s="176">
        <f t="shared" si="106"/>
        <v>2602</v>
      </c>
      <c r="R923" s="176">
        <f t="shared" si="107"/>
        <v>3948</v>
      </c>
      <c r="S923" s="177">
        <f t="shared" si="108"/>
        <v>0.60274809160305343</v>
      </c>
      <c r="T923" s="118"/>
    </row>
    <row r="924" spans="1:20" x14ac:dyDescent="0.25">
      <c r="A924" s="19" t="s">
        <v>457</v>
      </c>
      <c r="B924" s="20" t="s">
        <v>31</v>
      </c>
      <c r="C924" s="21" t="s">
        <v>34</v>
      </c>
      <c r="D924" s="167">
        <v>0</v>
      </c>
      <c r="E924" s="168">
        <v>0</v>
      </c>
      <c r="F924" s="168">
        <v>0</v>
      </c>
      <c r="G924" s="168">
        <v>0</v>
      </c>
      <c r="H924" s="169" t="str">
        <f t="shared" si="102"/>
        <v/>
      </c>
      <c r="I924" s="170">
        <v>50912</v>
      </c>
      <c r="J924" s="171">
        <v>50709</v>
      </c>
      <c r="K924" s="171">
        <v>50176</v>
      </c>
      <c r="L924" s="172">
        <f t="shared" si="103"/>
        <v>0.98948904533711968</v>
      </c>
      <c r="M924" s="173">
        <v>2</v>
      </c>
      <c r="N924" s="171">
        <v>203</v>
      </c>
      <c r="O924" s="174">
        <f t="shared" si="104"/>
        <v>3.9871155281454998E-3</v>
      </c>
      <c r="P924" s="175">
        <f t="shared" si="105"/>
        <v>50912</v>
      </c>
      <c r="Q924" s="176">
        <f t="shared" si="106"/>
        <v>50711</v>
      </c>
      <c r="R924" s="176">
        <f t="shared" si="107"/>
        <v>203</v>
      </c>
      <c r="S924" s="177">
        <f t="shared" si="108"/>
        <v>3.9871155281454998E-3</v>
      </c>
      <c r="T924" s="118"/>
    </row>
    <row r="925" spans="1:20" x14ac:dyDescent="0.25">
      <c r="A925" s="19" t="s">
        <v>457</v>
      </c>
      <c r="B925" s="20" t="s">
        <v>40</v>
      </c>
      <c r="C925" s="21" t="s">
        <v>41</v>
      </c>
      <c r="D925" s="167">
        <v>0</v>
      </c>
      <c r="E925" s="168">
        <v>0</v>
      </c>
      <c r="F925" s="168">
        <v>0</v>
      </c>
      <c r="G925" s="168">
        <v>0</v>
      </c>
      <c r="H925" s="169" t="str">
        <f t="shared" si="102"/>
        <v/>
      </c>
      <c r="I925" s="170">
        <v>1067</v>
      </c>
      <c r="J925" s="171">
        <v>621</v>
      </c>
      <c r="K925" s="171">
        <v>112</v>
      </c>
      <c r="L925" s="172">
        <f t="shared" si="103"/>
        <v>0.18035426731078905</v>
      </c>
      <c r="M925" s="173">
        <v>0</v>
      </c>
      <c r="N925" s="171">
        <v>446</v>
      </c>
      <c r="O925" s="174">
        <f t="shared" si="104"/>
        <v>0.41799437675726336</v>
      </c>
      <c r="P925" s="175">
        <f t="shared" si="105"/>
        <v>1067</v>
      </c>
      <c r="Q925" s="176">
        <f t="shared" si="106"/>
        <v>621</v>
      </c>
      <c r="R925" s="176">
        <f t="shared" si="107"/>
        <v>446</v>
      </c>
      <c r="S925" s="177">
        <f t="shared" si="108"/>
        <v>0.41799437675726336</v>
      </c>
      <c r="T925" s="118"/>
    </row>
    <row r="926" spans="1:20" ht="30" x14ac:dyDescent="0.25">
      <c r="A926" s="19" t="s">
        <v>457</v>
      </c>
      <c r="B926" s="20" t="s">
        <v>42</v>
      </c>
      <c r="C926" s="21" t="s">
        <v>46</v>
      </c>
      <c r="D926" s="167">
        <v>0</v>
      </c>
      <c r="E926" s="168">
        <v>0</v>
      </c>
      <c r="F926" s="168">
        <v>0</v>
      </c>
      <c r="G926" s="168">
        <v>0</v>
      </c>
      <c r="H926" s="169" t="str">
        <f t="shared" si="102"/>
        <v/>
      </c>
      <c r="I926" s="170">
        <v>186</v>
      </c>
      <c r="J926" s="171">
        <v>178</v>
      </c>
      <c r="K926" s="171">
        <v>151</v>
      </c>
      <c r="L926" s="172">
        <f t="shared" si="103"/>
        <v>0.848314606741573</v>
      </c>
      <c r="M926" s="173">
        <v>3</v>
      </c>
      <c r="N926" s="171">
        <v>8</v>
      </c>
      <c r="O926" s="174">
        <f t="shared" si="104"/>
        <v>4.2328042328042326E-2</v>
      </c>
      <c r="P926" s="175">
        <f t="shared" si="105"/>
        <v>186</v>
      </c>
      <c r="Q926" s="176">
        <f t="shared" si="106"/>
        <v>181</v>
      </c>
      <c r="R926" s="176">
        <f t="shared" si="107"/>
        <v>8</v>
      </c>
      <c r="S926" s="177">
        <f t="shared" si="108"/>
        <v>4.2328042328042326E-2</v>
      </c>
      <c r="T926" s="118"/>
    </row>
    <row r="927" spans="1:20" x14ac:dyDescent="0.25">
      <c r="A927" s="19" t="s">
        <v>457</v>
      </c>
      <c r="B927" s="20" t="s">
        <v>50</v>
      </c>
      <c r="C927" s="21" t="s">
        <v>52</v>
      </c>
      <c r="D927" s="167">
        <v>0</v>
      </c>
      <c r="E927" s="168">
        <v>0</v>
      </c>
      <c r="F927" s="168">
        <v>0</v>
      </c>
      <c r="G927" s="168">
        <v>0</v>
      </c>
      <c r="H927" s="169" t="str">
        <f t="shared" si="102"/>
        <v/>
      </c>
      <c r="I927" s="170">
        <v>33</v>
      </c>
      <c r="J927" s="171">
        <v>27</v>
      </c>
      <c r="K927" s="171">
        <v>18</v>
      </c>
      <c r="L927" s="172">
        <f t="shared" si="103"/>
        <v>0.66666666666666663</v>
      </c>
      <c r="M927" s="173">
        <v>0</v>
      </c>
      <c r="N927" s="171">
        <v>6</v>
      </c>
      <c r="O927" s="174">
        <f t="shared" si="104"/>
        <v>0.18181818181818182</v>
      </c>
      <c r="P927" s="175">
        <f t="shared" si="105"/>
        <v>33</v>
      </c>
      <c r="Q927" s="176">
        <f t="shared" si="106"/>
        <v>27</v>
      </c>
      <c r="R927" s="176">
        <f t="shared" si="107"/>
        <v>6</v>
      </c>
      <c r="S927" s="177">
        <f t="shared" si="108"/>
        <v>0.18181818181818182</v>
      </c>
      <c r="T927" s="118"/>
    </row>
    <row r="928" spans="1:20" x14ac:dyDescent="0.25">
      <c r="A928" s="19" t="s">
        <v>457</v>
      </c>
      <c r="B928" s="20" t="s">
        <v>50</v>
      </c>
      <c r="C928" s="21" t="s">
        <v>53</v>
      </c>
      <c r="D928" s="167">
        <v>0</v>
      </c>
      <c r="E928" s="168">
        <v>0</v>
      </c>
      <c r="F928" s="168">
        <v>0</v>
      </c>
      <c r="G928" s="168">
        <v>0</v>
      </c>
      <c r="H928" s="169" t="str">
        <f t="shared" si="102"/>
        <v/>
      </c>
      <c r="I928" s="170">
        <v>15</v>
      </c>
      <c r="J928" s="171">
        <v>15</v>
      </c>
      <c r="K928" s="171">
        <v>14</v>
      </c>
      <c r="L928" s="172">
        <f t="shared" si="103"/>
        <v>0.93333333333333335</v>
      </c>
      <c r="M928" s="173">
        <v>0</v>
      </c>
      <c r="N928" s="171">
        <v>0</v>
      </c>
      <c r="O928" s="174">
        <f t="shared" si="104"/>
        <v>0</v>
      </c>
      <c r="P928" s="175">
        <f t="shared" si="105"/>
        <v>15</v>
      </c>
      <c r="Q928" s="176">
        <f t="shared" si="106"/>
        <v>15</v>
      </c>
      <c r="R928" s="176" t="str">
        <f t="shared" si="107"/>
        <v/>
      </c>
      <c r="S928" s="177" t="str">
        <f t="shared" si="108"/>
        <v/>
      </c>
      <c r="T928" s="118"/>
    </row>
    <row r="929" spans="1:20" x14ac:dyDescent="0.25">
      <c r="A929" s="19" t="s">
        <v>457</v>
      </c>
      <c r="B929" s="20" t="s">
        <v>50</v>
      </c>
      <c r="C929" s="21" t="s">
        <v>54</v>
      </c>
      <c r="D929" s="167">
        <v>0</v>
      </c>
      <c r="E929" s="168">
        <v>0</v>
      </c>
      <c r="F929" s="168">
        <v>0</v>
      </c>
      <c r="G929" s="168">
        <v>0</v>
      </c>
      <c r="H929" s="169" t="str">
        <f t="shared" si="102"/>
        <v/>
      </c>
      <c r="I929" s="170">
        <v>8</v>
      </c>
      <c r="J929" s="171">
        <v>8</v>
      </c>
      <c r="K929" s="171">
        <v>2</v>
      </c>
      <c r="L929" s="172">
        <f t="shared" si="103"/>
        <v>0.25</v>
      </c>
      <c r="M929" s="173">
        <v>0</v>
      </c>
      <c r="N929" s="171">
        <v>0</v>
      </c>
      <c r="O929" s="174">
        <f t="shared" si="104"/>
        <v>0</v>
      </c>
      <c r="P929" s="175">
        <f t="shared" si="105"/>
        <v>8</v>
      </c>
      <c r="Q929" s="176">
        <f t="shared" si="106"/>
        <v>8</v>
      </c>
      <c r="R929" s="176" t="str">
        <f t="shared" si="107"/>
        <v/>
      </c>
      <c r="S929" s="177" t="str">
        <f t="shared" si="108"/>
        <v/>
      </c>
      <c r="T929" s="118"/>
    </row>
    <row r="930" spans="1:20" x14ac:dyDescent="0.25">
      <c r="A930" s="19" t="s">
        <v>457</v>
      </c>
      <c r="B930" s="20" t="s">
        <v>50</v>
      </c>
      <c r="C930" s="21" t="s">
        <v>55</v>
      </c>
      <c r="D930" s="167">
        <v>0</v>
      </c>
      <c r="E930" s="168">
        <v>0</v>
      </c>
      <c r="F930" s="168">
        <v>0</v>
      </c>
      <c r="G930" s="168">
        <v>0</v>
      </c>
      <c r="H930" s="169" t="str">
        <f t="shared" si="102"/>
        <v/>
      </c>
      <c r="I930" s="170">
        <v>19</v>
      </c>
      <c r="J930" s="171">
        <v>15</v>
      </c>
      <c r="K930" s="171">
        <v>13</v>
      </c>
      <c r="L930" s="172">
        <f t="shared" si="103"/>
        <v>0.8666666666666667</v>
      </c>
      <c r="M930" s="173">
        <v>0</v>
      </c>
      <c r="N930" s="171">
        <v>4</v>
      </c>
      <c r="O930" s="174">
        <f t="shared" si="104"/>
        <v>0.21052631578947367</v>
      </c>
      <c r="P930" s="175">
        <f t="shared" si="105"/>
        <v>19</v>
      </c>
      <c r="Q930" s="176">
        <f t="shared" si="106"/>
        <v>15</v>
      </c>
      <c r="R930" s="176">
        <f t="shared" si="107"/>
        <v>4</v>
      </c>
      <c r="S930" s="177">
        <f t="shared" si="108"/>
        <v>0.21052631578947367</v>
      </c>
      <c r="T930" s="118"/>
    </row>
    <row r="931" spans="1:20" x14ac:dyDescent="0.25">
      <c r="A931" s="19" t="s">
        <v>457</v>
      </c>
      <c r="B931" s="20" t="s">
        <v>50</v>
      </c>
      <c r="C931" s="21" t="s">
        <v>56</v>
      </c>
      <c r="D931" s="167">
        <v>0</v>
      </c>
      <c r="E931" s="168">
        <v>0</v>
      </c>
      <c r="F931" s="168">
        <v>0</v>
      </c>
      <c r="G931" s="168">
        <v>0</v>
      </c>
      <c r="H931" s="169" t="str">
        <f t="shared" si="102"/>
        <v/>
      </c>
      <c r="I931" s="170">
        <v>35</v>
      </c>
      <c r="J931" s="171">
        <v>33</v>
      </c>
      <c r="K931" s="171">
        <v>23</v>
      </c>
      <c r="L931" s="172">
        <f t="shared" si="103"/>
        <v>0.69696969696969702</v>
      </c>
      <c r="M931" s="173">
        <v>0</v>
      </c>
      <c r="N931" s="171">
        <v>2</v>
      </c>
      <c r="O931" s="174">
        <f t="shared" si="104"/>
        <v>5.7142857142857141E-2</v>
      </c>
      <c r="P931" s="175">
        <f t="shared" si="105"/>
        <v>35</v>
      </c>
      <c r="Q931" s="176">
        <f t="shared" si="106"/>
        <v>33</v>
      </c>
      <c r="R931" s="176">
        <f t="shared" si="107"/>
        <v>2</v>
      </c>
      <c r="S931" s="177">
        <f t="shared" si="108"/>
        <v>5.7142857142857141E-2</v>
      </c>
      <c r="T931" s="118"/>
    </row>
    <row r="932" spans="1:20" x14ac:dyDescent="0.25">
      <c r="A932" s="19" t="s">
        <v>457</v>
      </c>
      <c r="B932" s="20" t="s">
        <v>59</v>
      </c>
      <c r="C932" s="21" t="s">
        <v>60</v>
      </c>
      <c r="D932" s="167">
        <v>0</v>
      </c>
      <c r="E932" s="168">
        <v>0</v>
      </c>
      <c r="F932" s="168">
        <v>0</v>
      </c>
      <c r="G932" s="168">
        <v>0</v>
      </c>
      <c r="H932" s="169" t="str">
        <f t="shared" si="102"/>
        <v/>
      </c>
      <c r="I932" s="170">
        <v>1</v>
      </c>
      <c r="J932" s="171">
        <v>1</v>
      </c>
      <c r="K932" s="171">
        <v>1</v>
      </c>
      <c r="L932" s="172">
        <f t="shared" si="103"/>
        <v>1</v>
      </c>
      <c r="M932" s="173">
        <v>0</v>
      </c>
      <c r="N932" s="171">
        <v>0</v>
      </c>
      <c r="O932" s="174">
        <f t="shared" si="104"/>
        <v>0</v>
      </c>
      <c r="P932" s="175">
        <f t="shared" si="105"/>
        <v>1</v>
      </c>
      <c r="Q932" s="176">
        <f t="shared" si="106"/>
        <v>1</v>
      </c>
      <c r="R932" s="176" t="str">
        <f t="shared" si="107"/>
        <v/>
      </c>
      <c r="S932" s="177" t="str">
        <f t="shared" si="108"/>
        <v/>
      </c>
      <c r="T932" s="118"/>
    </row>
    <row r="933" spans="1:20" x14ac:dyDescent="0.25">
      <c r="A933" s="19" t="s">
        <v>457</v>
      </c>
      <c r="B933" s="20" t="s">
        <v>70</v>
      </c>
      <c r="C933" s="21" t="s">
        <v>72</v>
      </c>
      <c r="D933" s="167">
        <v>0</v>
      </c>
      <c r="E933" s="168">
        <v>0</v>
      </c>
      <c r="F933" s="168">
        <v>0</v>
      </c>
      <c r="G933" s="168">
        <v>0</v>
      </c>
      <c r="H933" s="169" t="str">
        <f t="shared" si="102"/>
        <v/>
      </c>
      <c r="I933" s="170">
        <v>1655</v>
      </c>
      <c r="J933" s="171">
        <v>1414</v>
      </c>
      <c r="K933" s="171">
        <v>1301</v>
      </c>
      <c r="L933" s="172">
        <f t="shared" si="103"/>
        <v>0.92008486562942005</v>
      </c>
      <c r="M933" s="173">
        <v>1</v>
      </c>
      <c r="N933" s="171">
        <v>241</v>
      </c>
      <c r="O933" s="174">
        <f t="shared" si="104"/>
        <v>0.14553140096618358</v>
      </c>
      <c r="P933" s="175">
        <f t="shared" si="105"/>
        <v>1655</v>
      </c>
      <c r="Q933" s="176">
        <f t="shared" si="106"/>
        <v>1415</v>
      </c>
      <c r="R933" s="176">
        <f t="shared" si="107"/>
        <v>241</v>
      </c>
      <c r="S933" s="177">
        <f t="shared" si="108"/>
        <v>0.14553140096618358</v>
      </c>
      <c r="T933" s="118"/>
    </row>
    <row r="934" spans="1:20" x14ac:dyDescent="0.25">
      <c r="A934" s="19" t="s">
        <v>457</v>
      </c>
      <c r="B934" s="20" t="s">
        <v>70</v>
      </c>
      <c r="C934" s="21" t="s">
        <v>73</v>
      </c>
      <c r="D934" s="167">
        <v>1</v>
      </c>
      <c r="E934" s="168">
        <v>1</v>
      </c>
      <c r="F934" s="168">
        <v>0</v>
      </c>
      <c r="G934" s="168">
        <v>0</v>
      </c>
      <c r="H934" s="169">
        <f t="shared" si="102"/>
        <v>0</v>
      </c>
      <c r="I934" s="170">
        <v>231</v>
      </c>
      <c r="J934" s="171">
        <v>223</v>
      </c>
      <c r="K934" s="171">
        <v>74</v>
      </c>
      <c r="L934" s="172">
        <f t="shared" si="103"/>
        <v>0.33183856502242154</v>
      </c>
      <c r="M934" s="173">
        <v>0</v>
      </c>
      <c r="N934" s="171">
        <v>8</v>
      </c>
      <c r="O934" s="174">
        <f t="shared" si="104"/>
        <v>3.4632034632034632E-2</v>
      </c>
      <c r="P934" s="175">
        <f t="shared" si="105"/>
        <v>232</v>
      </c>
      <c r="Q934" s="176">
        <f t="shared" si="106"/>
        <v>224</v>
      </c>
      <c r="R934" s="176">
        <f t="shared" si="107"/>
        <v>8</v>
      </c>
      <c r="S934" s="177">
        <f t="shared" si="108"/>
        <v>3.4482758620689655E-2</v>
      </c>
      <c r="T934" s="118"/>
    </row>
    <row r="935" spans="1:20" x14ac:dyDescent="0.25">
      <c r="A935" s="19" t="s">
        <v>457</v>
      </c>
      <c r="B935" s="20" t="s">
        <v>70</v>
      </c>
      <c r="C935" s="21" t="s">
        <v>74</v>
      </c>
      <c r="D935" s="167">
        <v>0</v>
      </c>
      <c r="E935" s="168">
        <v>0</v>
      </c>
      <c r="F935" s="168">
        <v>0</v>
      </c>
      <c r="G935" s="168">
        <v>0</v>
      </c>
      <c r="H935" s="169" t="str">
        <f t="shared" si="102"/>
        <v/>
      </c>
      <c r="I935" s="170">
        <v>1849</v>
      </c>
      <c r="J935" s="171">
        <v>1834</v>
      </c>
      <c r="K935" s="171">
        <v>1832</v>
      </c>
      <c r="L935" s="172">
        <f t="shared" si="103"/>
        <v>0.99890948745910579</v>
      </c>
      <c r="M935" s="173">
        <v>1</v>
      </c>
      <c r="N935" s="171">
        <v>15</v>
      </c>
      <c r="O935" s="174">
        <f t="shared" si="104"/>
        <v>8.1081081081081086E-3</v>
      </c>
      <c r="P935" s="175">
        <f t="shared" si="105"/>
        <v>1849</v>
      </c>
      <c r="Q935" s="176">
        <f t="shared" si="106"/>
        <v>1835</v>
      </c>
      <c r="R935" s="176">
        <f t="shared" si="107"/>
        <v>15</v>
      </c>
      <c r="S935" s="177">
        <f t="shared" si="108"/>
        <v>8.1081081081081086E-3</v>
      </c>
      <c r="T935" s="118"/>
    </row>
    <row r="936" spans="1:20" x14ac:dyDescent="0.25">
      <c r="A936" s="19" t="s">
        <v>457</v>
      </c>
      <c r="B936" s="20" t="s">
        <v>70</v>
      </c>
      <c r="C936" s="21" t="s">
        <v>75</v>
      </c>
      <c r="D936" s="167">
        <v>0</v>
      </c>
      <c r="E936" s="168">
        <v>0</v>
      </c>
      <c r="F936" s="168">
        <v>0</v>
      </c>
      <c r="G936" s="168">
        <v>0</v>
      </c>
      <c r="H936" s="169" t="str">
        <f t="shared" si="102"/>
        <v/>
      </c>
      <c r="I936" s="170">
        <v>700</v>
      </c>
      <c r="J936" s="171">
        <v>607</v>
      </c>
      <c r="K936" s="171">
        <v>144</v>
      </c>
      <c r="L936" s="172">
        <f t="shared" si="103"/>
        <v>0.2372322899505766</v>
      </c>
      <c r="M936" s="173">
        <v>2</v>
      </c>
      <c r="N936" s="171">
        <v>93</v>
      </c>
      <c r="O936" s="174">
        <f t="shared" si="104"/>
        <v>0.13247863247863248</v>
      </c>
      <c r="P936" s="175">
        <f t="shared" si="105"/>
        <v>700</v>
      </c>
      <c r="Q936" s="176">
        <f t="shared" si="106"/>
        <v>609</v>
      </c>
      <c r="R936" s="176">
        <f t="shared" si="107"/>
        <v>93</v>
      </c>
      <c r="S936" s="177">
        <f t="shared" si="108"/>
        <v>0.13247863247863248</v>
      </c>
      <c r="T936" s="118"/>
    </row>
    <row r="937" spans="1:20" x14ac:dyDescent="0.25">
      <c r="A937" s="19" t="s">
        <v>457</v>
      </c>
      <c r="B937" s="20" t="s">
        <v>84</v>
      </c>
      <c r="C937" s="21" t="s">
        <v>87</v>
      </c>
      <c r="D937" s="167">
        <v>0</v>
      </c>
      <c r="E937" s="168">
        <v>0</v>
      </c>
      <c r="F937" s="168">
        <v>0</v>
      </c>
      <c r="G937" s="168">
        <v>0</v>
      </c>
      <c r="H937" s="169" t="str">
        <f t="shared" si="102"/>
        <v/>
      </c>
      <c r="I937" s="170">
        <v>31485</v>
      </c>
      <c r="J937" s="171">
        <v>30381</v>
      </c>
      <c r="K937" s="171">
        <v>17618</v>
      </c>
      <c r="L937" s="172">
        <f t="shared" si="103"/>
        <v>0.57990191237944766</v>
      </c>
      <c r="M937" s="173">
        <v>0</v>
      </c>
      <c r="N937" s="171">
        <v>1104</v>
      </c>
      <c r="O937" s="174">
        <f t="shared" si="104"/>
        <v>3.5064316341114815E-2</v>
      </c>
      <c r="P937" s="175">
        <f t="shared" si="105"/>
        <v>31485</v>
      </c>
      <c r="Q937" s="176">
        <f t="shared" si="106"/>
        <v>30381</v>
      </c>
      <c r="R937" s="176">
        <f t="shared" si="107"/>
        <v>1104</v>
      </c>
      <c r="S937" s="177">
        <f t="shared" si="108"/>
        <v>3.5064316341114815E-2</v>
      </c>
      <c r="T937" s="118"/>
    </row>
    <row r="938" spans="1:20" ht="30" x14ac:dyDescent="0.25">
      <c r="A938" s="19" t="s">
        <v>457</v>
      </c>
      <c r="B938" s="20" t="s">
        <v>84</v>
      </c>
      <c r="C938" s="21" t="s">
        <v>88</v>
      </c>
      <c r="D938" s="167">
        <v>0</v>
      </c>
      <c r="E938" s="168">
        <v>0</v>
      </c>
      <c r="F938" s="168">
        <v>0</v>
      </c>
      <c r="G938" s="168">
        <v>0</v>
      </c>
      <c r="H938" s="169" t="str">
        <f t="shared" si="102"/>
        <v/>
      </c>
      <c r="I938" s="170">
        <v>57160</v>
      </c>
      <c r="J938" s="171">
        <v>54200</v>
      </c>
      <c r="K938" s="171">
        <v>3866</v>
      </c>
      <c r="L938" s="172">
        <f t="shared" si="103"/>
        <v>7.1328413284132836E-2</v>
      </c>
      <c r="M938" s="173">
        <v>0</v>
      </c>
      <c r="N938" s="171">
        <v>2960</v>
      </c>
      <c r="O938" s="174">
        <f t="shared" si="104"/>
        <v>5.1784464660601819E-2</v>
      </c>
      <c r="P938" s="175">
        <f t="shared" si="105"/>
        <v>57160</v>
      </c>
      <c r="Q938" s="176">
        <f t="shared" si="106"/>
        <v>54200</v>
      </c>
      <c r="R938" s="176">
        <f t="shared" si="107"/>
        <v>2960</v>
      </c>
      <c r="S938" s="177">
        <f t="shared" si="108"/>
        <v>5.1784464660601819E-2</v>
      </c>
      <c r="T938" s="118"/>
    </row>
    <row r="939" spans="1:20" x14ac:dyDescent="0.25">
      <c r="A939" s="19" t="s">
        <v>457</v>
      </c>
      <c r="B939" s="20" t="s">
        <v>84</v>
      </c>
      <c r="C939" s="21" t="s">
        <v>89</v>
      </c>
      <c r="D939" s="167">
        <v>0</v>
      </c>
      <c r="E939" s="168">
        <v>0</v>
      </c>
      <c r="F939" s="168">
        <v>0</v>
      </c>
      <c r="G939" s="168">
        <v>0</v>
      </c>
      <c r="H939" s="169" t="str">
        <f t="shared" si="102"/>
        <v/>
      </c>
      <c r="I939" s="170">
        <v>85977</v>
      </c>
      <c r="J939" s="171">
        <v>83933</v>
      </c>
      <c r="K939" s="171">
        <v>5083</v>
      </c>
      <c r="L939" s="172">
        <f t="shared" si="103"/>
        <v>6.0560208737921915E-2</v>
      </c>
      <c r="M939" s="173">
        <v>3</v>
      </c>
      <c r="N939" s="171">
        <v>2044</v>
      </c>
      <c r="O939" s="174">
        <f t="shared" si="104"/>
        <v>2.3772970458246105E-2</v>
      </c>
      <c r="P939" s="175">
        <f t="shared" si="105"/>
        <v>85977</v>
      </c>
      <c r="Q939" s="176">
        <f t="shared" si="106"/>
        <v>83936</v>
      </c>
      <c r="R939" s="176">
        <f t="shared" si="107"/>
        <v>2044</v>
      </c>
      <c r="S939" s="177">
        <f t="shared" si="108"/>
        <v>2.3772970458246105E-2</v>
      </c>
      <c r="T939" s="118"/>
    </row>
    <row r="940" spans="1:20" x14ac:dyDescent="0.25">
      <c r="A940" s="19" t="s">
        <v>457</v>
      </c>
      <c r="B940" s="20" t="s">
        <v>92</v>
      </c>
      <c r="C940" s="21" t="s">
        <v>93</v>
      </c>
      <c r="D940" s="167">
        <v>0</v>
      </c>
      <c r="E940" s="168">
        <v>0</v>
      </c>
      <c r="F940" s="168">
        <v>0</v>
      </c>
      <c r="G940" s="168">
        <v>0</v>
      </c>
      <c r="H940" s="169" t="str">
        <f t="shared" si="102"/>
        <v/>
      </c>
      <c r="I940" s="170">
        <v>60</v>
      </c>
      <c r="J940" s="171">
        <v>55</v>
      </c>
      <c r="K940" s="171">
        <v>23</v>
      </c>
      <c r="L940" s="172">
        <f t="shared" si="103"/>
        <v>0.41818181818181815</v>
      </c>
      <c r="M940" s="173">
        <v>0</v>
      </c>
      <c r="N940" s="171">
        <v>5</v>
      </c>
      <c r="O940" s="174">
        <f t="shared" si="104"/>
        <v>8.3333333333333329E-2</v>
      </c>
      <c r="P940" s="175">
        <f t="shared" si="105"/>
        <v>60</v>
      </c>
      <c r="Q940" s="176">
        <f t="shared" si="106"/>
        <v>55</v>
      </c>
      <c r="R940" s="176">
        <f t="shared" si="107"/>
        <v>5</v>
      </c>
      <c r="S940" s="177">
        <f t="shared" si="108"/>
        <v>8.3333333333333329E-2</v>
      </c>
      <c r="T940" s="118"/>
    </row>
    <row r="941" spans="1:20" ht="30" x14ac:dyDescent="0.25">
      <c r="A941" s="19" t="s">
        <v>457</v>
      </c>
      <c r="B941" s="20" t="s">
        <v>96</v>
      </c>
      <c r="C941" s="21" t="s">
        <v>97</v>
      </c>
      <c r="D941" s="167">
        <v>0</v>
      </c>
      <c r="E941" s="168">
        <v>0</v>
      </c>
      <c r="F941" s="168">
        <v>0</v>
      </c>
      <c r="G941" s="168">
        <v>0</v>
      </c>
      <c r="H941" s="169" t="str">
        <f t="shared" si="102"/>
        <v/>
      </c>
      <c r="I941" s="170">
        <v>1657</v>
      </c>
      <c r="J941" s="171">
        <v>381</v>
      </c>
      <c r="K941" s="171">
        <v>150</v>
      </c>
      <c r="L941" s="172">
        <f t="shared" si="103"/>
        <v>0.39370078740157483</v>
      </c>
      <c r="M941" s="173">
        <v>0</v>
      </c>
      <c r="N941" s="171">
        <v>1276</v>
      </c>
      <c r="O941" s="174">
        <f t="shared" si="104"/>
        <v>0.77006638503319247</v>
      </c>
      <c r="P941" s="175">
        <f t="shared" si="105"/>
        <v>1657</v>
      </c>
      <c r="Q941" s="176">
        <f t="shared" si="106"/>
        <v>381</v>
      </c>
      <c r="R941" s="176">
        <f t="shared" si="107"/>
        <v>1276</v>
      </c>
      <c r="S941" s="177">
        <f t="shared" si="108"/>
        <v>0.77006638503319247</v>
      </c>
      <c r="T941" s="118"/>
    </row>
    <row r="942" spans="1:20" ht="45" x14ac:dyDescent="0.25">
      <c r="A942" s="19" t="s">
        <v>457</v>
      </c>
      <c r="B942" s="20" t="s">
        <v>99</v>
      </c>
      <c r="C942" s="21" t="s">
        <v>100</v>
      </c>
      <c r="D942" s="167">
        <v>0</v>
      </c>
      <c r="E942" s="168">
        <v>0</v>
      </c>
      <c r="F942" s="168">
        <v>0</v>
      </c>
      <c r="G942" s="168">
        <v>0</v>
      </c>
      <c r="H942" s="169" t="str">
        <f t="shared" si="102"/>
        <v/>
      </c>
      <c r="I942" s="170">
        <v>1</v>
      </c>
      <c r="J942" s="171">
        <v>0</v>
      </c>
      <c r="K942" s="171">
        <v>0</v>
      </c>
      <c r="L942" s="172" t="str">
        <f t="shared" si="103"/>
        <v/>
      </c>
      <c r="M942" s="173">
        <v>0</v>
      </c>
      <c r="N942" s="171">
        <v>1</v>
      </c>
      <c r="O942" s="174">
        <f t="shared" si="104"/>
        <v>1</v>
      </c>
      <c r="P942" s="175">
        <f t="shared" si="105"/>
        <v>1</v>
      </c>
      <c r="Q942" s="176" t="str">
        <f t="shared" si="106"/>
        <v/>
      </c>
      <c r="R942" s="176">
        <f t="shared" si="107"/>
        <v>1</v>
      </c>
      <c r="S942" s="177" t="str">
        <f t="shared" si="108"/>
        <v/>
      </c>
      <c r="T942" s="118"/>
    </row>
    <row r="943" spans="1:20" x14ac:dyDescent="0.25">
      <c r="A943" s="19" t="s">
        <v>457</v>
      </c>
      <c r="B943" s="20" t="s">
        <v>102</v>
      </c>
      <c r="C943" s="21" t="s">
        <v>103</v>
      </c>
      <c r="D943" s="167">
        <v>0</v>
      </c>
      <c r="E943" s="168">
        <v>0</v>
      </c>
      <c r="F943" s="168">
        <v>0</v>
      </c>
      <c r="G943" s="168">
        <v>0</v>
      </c>
      <c r="H943" s="169" t="str">
        <f t="shared" si="102"/>
        <v/>
      </c>
      <c r="I943" s="170">
        <v>30</v>
      </c>
      <c r="J943" s="171">
        <v>30</v>
      </c>
      <c r="K943" s="171">
        <v>27</v>
      </c>
      <c r="L943" s="172">
        <f t="shared" si="103"/>
        <v>0.9</v>
      </c>
      <c r="M943" s="173">
        <v>0</v>
      </c>
      <c r="N943" s="171">
        <v>0</v>
      </c>
      <c r="O943" s="174">
        <f t="shared" si="104"/>
        <v>0</v>
      </c>
      <c r="P943" s="175">
        <f t="shared" si="105"/>
        <v>30</v>
      </c>
      <c r="Q943" s="176">
        <f t="shared" si="106"/>
        <v>30</v>
      </c>
      <c r="R943" s="176" t="str">
        <f t="shared" si="107"/>
        <v/>
      </c>
      <c r="S943" s="177" t="str">
        <f t="shared" si="108"/>
        <v/>
      </c>
      <c r="T943" s="118"/>
    </row>
    <row r="944" spans="1:20" x14ac:dyDescent="0.25">
      <c r="A944" s="19" t="s">
        <v>457</v>
      </c>
      <c r="B944" s="20" t="s">
        <v>104</v>
      </c>
      <c r="C944" s="21" t="s">
        <v>105</v>
      </c>
      <c r="D944" s="167">
        <v>0</v>
      </c>
      <c r="E944" s="168">
        <v>0</v>
      </c>
      <c r="F944" s="168">
        <v>0</v>
      </c>
      <c r="G944" s="168">
        <v>0</v>
      </c>
      <c r="H944" s="169" t="str">
        <f t="shared" si="102"/>
        <v/>
      </c>
      <c r="I944" s="170">
        <v>3051</v>
      </c>
      <c r="J944" s="171">
        <v>1892</v>
      </c>
      <c r="K944" s="171">
        <v>750</v>
      </c>
      <c r="L944" s="172">
        <f t="shared" si="103"/>
        <v>0.39640591966173361</v>
      </c>
      <c r="M944" s="173">
        <v>0</v>
      </c>
      <c r="N944" s="171">
        <v>1159</v>
      </c>
      <c r="O944" s="174">
        <f t="shared" si="104"/>
        <v>0.37987545067191086</v>
      </c>
      <c r="P944" s="175">
        <f t="shared" si="105"/>
        <v>3051</v>
      </c>
      <c r="Q944" s="176">
        <f t="shared" si="106"/>
        <v>1892</v>
      </c>
      <c r="R944" s="176">
        <f t="shared" si="107"/>
        <v>1159</v>
      </c>
      <c r="S944" s="177">
        <f t="shared" si="108"/>
        <v>0.37987545067191086</v>
      </c>
      <c r="T944" s="118"/>
    </row>
    <row r="945" spans="1:20" x14ac:dyDescent="0.25">
      <c r="A945" s="19" t="s">
        <v>457</v>
      </c>
      <c r="B945" s="20" t="s">
        <v>110</v>
      </c>
      <c r="C945" s="21" t="s">
        <v>111</v>
      </c>
      <c r="D945" s="167">
        <v>0</v>
      </c>
      <c r="E945" s="168">
        <v>0</v>
      </c>
      <c r="F945" s="168">
        <v>0</v>
      </c>
      <c r="G945" s="168">
        <v>0</v>
      </c>
      <c r="H945" s="169" t="str">
        <f t="shared" si="102"/>
        <v/>
      </c>
      <c r="I945" s="170">
        <v>925</v>
      </c>
      <c r="J945" s="171">
        <v>894</v>
      </c>
      <c r="K945" s="171">
        <v>364</v>
      </c>
      <c r="L945" s="172">
        <f t="shared" si="103"/>
        <v>0.40715883668903802</v>
      </c>
      <c r="M945" s="173">
        <v>0</v>
      </c>
      <c r="N945" s="171">
        <v>31</v>
      </c>
      <c r="O945" s="174">
        <f t="shared" si="104"/>
        <v>3.3513513513513511E-2</v>
      </c>
      <c r="P945" s="175">
        <f t="shared" si="105"/>
        <v>925</v>
      </c>
      <c r="Q945" s="176">
        <f t="shared" si="106"/>
        <v>894</v>
      </c>
      <c r="R945" s="176">
        <f t="shared" si="107"/>
        <v>31</v>
      </c>
      <c r="S945" s="177">
        <f t="shared" si="108"/>
        <v>3.3513513513513511E-2</v>
      </c>
      <c r="T945" s="118"/>
    </row>
    <row r="946" spans="1:20" ht="30" x14ac:dyDescent="0.25">
      <c r="A946" s="19" t="s">
        <v>457</v>
      </c>
      <c r="B946" s="20" t="s">
        <v>117</v>
      </c>
      <c r="C946" s="21" t="s">
        <v>118</v>
      </c>
      <c r="D946" s="167">
        <v>0</v>
      </c>
      <c r="E946" s="168">
        <v>0</v>
      </c>
      <c r="F946" s="168">
        <v>0</v>
      </c>
      <c r="G946" s="168">
        <v>0</v>
      </c>
      <c r="H946" s="169" t="str">
        <f t="shared" si="102"/>
        <v/>
      </c>
      <c r="I946" s="170">
        <v>5907</v>
      </c>
      <c r="J946" s="171">
        <v>3175</v>
      </c>
      <c r="K946" s="171">
        <v>2381</v>
      </c>
      <c r="L946" s="172">
        <f t="shared" si="103"/>
        <v>0.74992125984251967</v>
      </c>
      <c r="M946" s="173">
        <v>3</v>
      </c>
      <c r="N946" s="171">
        <v>2732</v>
      </c>
      <c r="O946" s="174">
        <f t="shared" si="104"/>
        <v>0.4622673434856176</v>
      </c>
      <c r="P946" s="175">
        <f t="shared" si="105"/>
        <v>5907</v>
      </c>
      <c r="Q946" s="176">
        <f t="shared" si="106"/>
        <v>3178</v>
      </c>
      <c r="R946" s="176">
        <f t="shared" si="107"/>
        <v>2732</v>
      </c>
      <c r="S946" s="177">
        <f t="shared" si="108"/>
        <v>0.4622673434856176</v>
      </c>
      <c r="T946" s="118"/>
    </row>
    <row r="947" spans="1:20" x14ac:dyDescent="0.25">
      <c r="A947" s="19" t="s">
        <v>457</v>
      </c>
      <c r="B947" s="20" t="s">
        <v>119</v>
      </c>
      <c r="C947" s="21" t="s">
        <v>120</v>
      </c>
      <c r="D947" s="167">
        <v>0</v>
      </c>
      <c r="E947" s="168">
        <v>0</v>
      </c>
      <c r="F947" s="168">
        <v>0</v>
      </c>
      <c r="G947" s="168">
        <v>0</v>
      </c>
      <c r="H947" s="169" t="str">
        <f t="shared" si="102"/>
        <v/>
      </c>
      <c r="I947" s="170">
        <v>12396</v>
      </c>
      <c r="J947" s="171">
        <v>8118</v>
      </c>
      <c r="K947" s="171">
        <v>8109</v>
      </c>
      <c r="L947" s="172">
        <f t="shared" si="103"/>
        <v>0.99889135254988914</v>
      </c>
      <c r="M947" s="173">
        <v>0</v>
      </c>
      <c r="N947" s="171">
        <v>4278</v>
      </c>
      <c r="O947" s="174">
        <f t="shared" si="104"/>
        <v>0.3451113262342691</v>
      </c>
      <c r="P947" s="175">
        <f t="shared" si="105"/>
        <v>12396</v>
      </c>
      <c r="Q947" s="176">
        <f t="shared" si="106"/>
        <v>8118</v>
      </c>
      <c r="R947" s="176">
        <f t="shared" si="107"/>
        <v>4278</v>
      </c>
      <c r="S947" s="177">
        <f t="shared" si="108"/>
        <v>0.3451113262342691</v>
      </c>
      <c r="T947" s="118"/>
    </row>
    <row r="948" spans="1:20" x14ac:dyDescent="0.25">
      <c r="A948" s="19" t="s">
        <v>457</v>
      </c>
      <c r="B948" s="20" t="s">
        <v>121</v>
      </c>
      <c r="C948" s="21" t="s">
        <v>123</v>
      </c>
      <c r="D948" s="167">
        <v>0</v>
      </c>
      <c r="E948" s="168">
        <v>0</v>
      </c>
      <c r="F948" s="168">
        <v>0</v>
      </c>
      <c r="G948" s="168">
        <v>0</v>
      </c>
      <c r="H948" s="169" t="str">
        <f t="shared" si="102"/>
        <v/>
      </c>
      <c r="I948" s="170">
        <v>21395</v>
      </c>
      <c r="J948" s="171">
        <v>16577</v>
      </c>
      <c r="K948" s="171">
        <v>10661</v>
      </c>
      <c r="L948" s="172">
        <f t="shared" si="103"/>
        <v>0.64311998552210892</v>
      </c>
      <c r="M948" s="173">
        <v>79</v>
      </c>
      <c r="N948" s="171">
        <v>4818</v>
      </c>
      <c r="O948" s="174">
        <f t="shared" si="104"/>
        <v>0.22436434758312379</v>
      </c>
      <c r="P948" s="175">
        <f t="shared" si="105"/>
        <v>21395</v>
      </c>
      <c r="Q948" s="176">
        <f t="shared" si="106"/>
        <v>16656</v>
      </c>
      <c r="R948" s="176">
        <f t="shared" si="107"/>
        <v>4818</v>
      </c>
      <c r="S948" s="177">
        <f t="shared" si="108"/>
        <v>0.22436434758312379</v>
      </c>
      <c r="T948" s="118"/>
    </row>
    <row r="949" spans="1:20" x14ac:dyDescent="0.25">
      <c r="A949" s="19" t="s">
        <v>457</v>
      </c>
      <c r="B949" s="20" t="s">
        <v>124</v>
      </c>
      <c r="C949" s="21" t="s">
        <v>125</v>
      </c>
      <c r="D949" s="167">
        <v>0</v>
      </c>
      <c r="E949" s="168">
        <v>0</v>
      </c>
      <c r="F949" s="168">
        <v>0</v>
      </c>
      <c r="G949" s="168">
        <v>0</v>
      </c>
      <c r="H949" s="169" t="str">
        <f t="shared" si="102"/>
        <v/>
      </c>
      <c r="I949" s="170">
        <v>6</v>
      </c>
      <c r="J949" s="171">
        <v>5</v>
      </c>
      <c r="K949" s="171">
        <v>2</v>
      </c>
      <c r="L949" s="172">
        <f t="shared" si="103"/>
        <v>0.4</v>
      </c>
      <c r="M949" s="173">
        <v>0</v>
      </c>
      <c r="N949" s="171">
        <v>1</v>
      </c>
      <c r="O949" s="174">
        <f t="shared" si="104"/>
        <v>0.16666666666666666</v>
      </c>
      <c r="P949" s="175">
        <f t="shared" si="105"/>
        <v>6</v>
      </c>
      <c r="Q949" s="176">
        <f t="shared" si="106"/>
        <v>5</v>
      </c>
      <c r="R949" s="176">
        <f t="shared" si="107"/>
        <v>1</v>
      </c>
      <c r="S949" s="177">
        <f t="shared" si="108"/>
        <v>0.16666666666666666</v>
      </c>
      <c r="T949" s="118"/>
    </row>
    <row r="950" spans="1:20" x14ac:dyDescent="0.25">
      <c r="A950" s="19" t="s">
        <v>457</v>
      </c>
      <c r="B950" s="20" t="s">
        <v>128</v>
      </c>
      <c r="C950" s="21" t="s">
        <v>129</v>
      </c>
      <c r="D950" s="167">
        <v>0</v>
      </c>
      <c r="E950" s="168">
        <v>0</v>
      </c>
      <c r="F950" s="168">
        <v>0</v>
      </c>
      <c r="G950" s="168">
        <v>0</v>
      </c>
      <c r="H950" s="169" t="str">
        <f t="shared" si="102"/>
        <v/>
      </c>
      <c r="I950" s="170">
        <v>5772</v>
      </c>
      <c r="J950" s="171">
        <v>3532</v>
      </c>
      <c r="K950" s="171">
        <v>506</v>
      </c>
      <c r="L950" s="172">
        <f t="shared" si="103"/>
        <v>0.14326160815402039</v>
      </c>
      <c r="M950" s="173">
        <v>2</v>
      </c>
      <c r="N950" s="171">
        <v>2240</v>
      </c>
      <c r="O950" s="174">
        <f t="shared" si="104"/>
        <v>0.38794596466920678</v>
      </c>
      <c r="P950" s="175">
        <f t="shared" si="105"/>
        <v>5772</v>
      </c>
      <c r="Q950" s="176">
        <f t="shared" si="106"/>
        <v>3534</v>
      </c>
      <c r="R950" s="176">
        <f t="shared" si="107"/>
        <v>2240</v>
      </c>
      <c r="S950" s="177">
        <f t="shared" si="108"/>
        <v>0.38794596466920678</v>
      </c>
      <c r="T950" s="118"/>
    </row>
    <row r="951" spans="1:20" x14ac:dyDescent="0.25">
      <c r="A951" s="19" t="s">
        <v>457</v>
      </c>
      <c r="B951" s="20" t="s">
        <v>130</v>
      </c>
      <c r="C951" s="21" t="s">
        <v>131</v>
      </c>
      <c r="D951" s="167">
        <v>0</v>
      </c>
      <c r="E951" s="168">
        <v>0</v>
      </c>
      <c r="F951" s="168">
        <v>0</v>
      </c>
      <c r="G951" s="168">
        <v>0</v>
      </c>
      <c r="H951" s="169" t="str">
        <f t="shared" si="102"/>
        <v/>
      </c>
      <c r="I951" s="170">
        <v>6</v>
      </c>
      <c r="J951" s="171">
        <v>6</v>
      </c>
      <c r="K951" s="171">
        <v>6</v>
      </c>
      <c r="L951" s="172">
        <f t="shared" si="103"/>
        <v>1</v>
      </c>
      <c r="M951" s="173">
        <v>0</v>
      </c>
      <c r="N951" s="171">
        <v>0</v>
      </c>
      <c r="O951" s="174">
        <f t="shared" si="104"/>
        <v>0</v>
      </c>
      <c r="P951" s="175">
        <f t="shared" si="105"/>
        <v>6</v>
      </c>
      <c r="Q951" s="176">
        <f t="shared" si="106"/>
        <v>6</v>
      </c>
      <c r="R951" s="176" t="str">
        <f t="shared" si="107"/>
        <v/>
      </c>
      <c r="S951" s="177" t="str">
        <f t="shared" si="108"/>
        <v/>
      </c>
      <c r="T951" s="118"/>
    </row>
    <row r="952" spans="1:20" x14ac:dyDescent="0.25">
      <c r="A952" s="19" t="s">
        <v>457</v>
      </c>
      <c r="B952" s="20" t="s">
        <v>132</v>
      </c>
      <c r="C952" s="21" t="s">
        <v>133</v>
      </c>
      <c r="D952" s="167">
        <v>0</v>
      </c>
      <c r="E952" s="168">
        <v>0</v>
      </c>
      <c r="F952" s="168">
        <v>0</v>
      </c>
      <c r="G952" s="168">
        <v>0</v>
      </c>
      <c r="H952" s="169" t="str">
        <f t="shared" si="102"/>
        <v/>
      </c>
      <c r="I952" s="170">
        <v>7261</v>
      </c>
      <c r="J952" s="171">
        <v>4498</v>
      </c>
      <c r="K952" s="171">
        <v>203</v>
      </c>
      <c r="L952" s="172">
        <f t="shared" si="103"/>
        <v>4.5131169408626055E-2</v>
      </c>
      <c r="M952" s="173">
        <v>45</v>
      </c>
      <c r="N952" s="171">
        <v>2763</v>
      </c>
      <c r="O952" s="174">
        <f t="shared" si="104"/>
        <v>0.37818231590473583</v>
      </c>
      <c r="P952" s="175">
        <f t="shared" si="105"/>
        <v>7261</v>
      </c>
      <c r="Q952" s="176">
        <f t="shared" si="106"/>
        <v>4543</v>
      </c>
      <c r="R952" s="176">
        <f t="shared" si="107"/>
        <v>2763</v>
      </c>
      <c r="S952" s="177">
        <f t="shared" si="108"/>
        <v>0.37818231590473583</v>
      </c>
      <c r="T952" s="118"/>
    </row>
    <row r="953" spans="1:20" x14ac:dyDescent="0.25">
      <c r="A953" s="19" t="s">
        <v>457</v>
      </c>
      <c r="B953" s="20" t="s">
        <v>139</v>
      </c>
      <c r="C953" s="21" t="s">
        <v>140</v>
      </c>
      <c r="D953" s="167">
        <v>0</v>
      </c>
      <c r="E953" s="168">
        <v>0</v>
      </c>
      <c r="F953" s="168">
        <v>0</v>
      </c>
      <c r="G953" s="168">
        <v>0</v>
      </c>
      <c r="H953" s="169" t="str">
        <f t="shared" si="102"/>
        <v/>
      </c>
      <c r="I953" s="170">
        <v>999</v>
      </c>
      <c r="J953" s="171">
        <v>554</v>
      </c>
      <c r="K953" s="171">
        <v>202</v>
      </c>
      <c r="L953" s="172">
        <f t="shared" si="103"/>
        <v>0.36462093862815886</v>
      </c>
      <c r="M953" s="173">
        <v>0</v>
      </c>
      <c r="N953" s="171">
        <v>445</v>
      </c>
      <c r="O953" s="174">
        <f t="shared" si="104"/>
        <v>0.44544544544544545</v>
      </c>
      <c r="P953" s="175">
        <f t="shared" si="105"/>
        <v>999</v>
      </c>
      <c r="Q953" s="176">
        <f t="shared" si="106"/>
        <v>554</v>
      </c>
      <c r="R953" s="176">
        <f t="shared" si="107"/>
        <v>445</v>
      </c>
      <c r="S953" s="177">
        <f t="shared" si="108"/>
        <v>0.44544544544544545</v>
      </c>
      <c r="T953" s="118"/>
    </row>
    <row r="954" spans="1:20" x14ac:dyDescent="0.25">
      <c r="A954" s="19" t="s">
        <v>457</v>
      </c>
      <c r="B954" s="20" t="s">
        <v>141</v>
      </c>
      <c r="C954" s="21" t="s">
        <v>142</v>
      </c>
      <c r="D954" s="167">
        <v>0</v>
      </c>
      <c r="E954" s="168">
        <v>0</v>
      </c>
      <c r="F954" s="168">
        <v>0</v>
      </c>
      <c r="G954" s="168">
        <v>0</v>
      </c>
      <c r="H954" s="169" t="str">
        <f t="shared" si="102"/>
        <v/>
      </c>
      <c r="I954" s="170">
        <v>548</v>
      </c>
      <c r="J954" s="171">
        <v>362</v>
      </c>
      <c r="K954" s="171">
        <v>125</v>
      </c>
      <c r="L954" s="172">
        <f t="shared" si="103"/>
        <v>0.34530386740331492</v>
      </c>
      <c r="M954" s="173">
        <v>0</v>
      </c>
      <c r="N954" s="171">
        <v>186</v>
      </c>
      <c r="O954" s="174">
        <f t="shared" si="104"/>
        <v>0.33941605839416056</v>
      </c>
      <c r="P954" s="175">
        <f t="shared" si="105"/>
        <v>548</v>
      </c>
      <c r="Q954" s="176">
        <f t="shared" si="106"/>
        <v>362</v>
      </c>
      <c r="R954" s="176">
        <f t="shared" si="107"/>
        <v>186</v>
      </c>
      <c r="S954" s="177">
        <f t="shared" si="108"/>
        <v>0.33941605839416056</v>
      </c>
      <c r="T954" s="118"/>
    </row>
    <row r="955" spans="1:20" x14ac:dyDescent="0.25">
      <c r="A955" s="19" t="s">
        <v>457</v>
      </c>
      <c r="B955" s="20" t="s">
        <v>143</v>
      </c>
      <c r="C955" s="21" t="s">
        <v>146</v>
      </c>
      <c r="D955" s="167">
        <v>0</v>
      </c>
      <c r="E955" s="168">
        <v>0</v>
      </c>
      <c r="F955" s="168">
        <v>0</v>
      </c>
      <c r="G955" s="168">
        <v>0</v>
      </c>
      <c r="H955" s="169" t="str">
        <f t="shared" si="102"/>
        <v/>
      </c>
      <c r="I955" s="170">
        <v>64</v>
      </c>
      <c r="J955" s="171">
        <v>61</v>
      </c>
      <c r="K955" s="171">
        <v>61</v>
      </c>
      <c r="L955" s="172">
        <f t="shared" si="103"/>
        <v>1</v>
      </c>
      <c r="M955" s="173">
        <v>0</v>
      </c>
      <c r="N955" s="171">
        <v>3</v>
      </c>
      <c r="O955" s="174">
        <f t="shared" si="104"/>
        <v>4.6875E-2</v>
      </c>
      <c r="P955" s="175">
        <f t="shared" si="105"/>
        <v>64</v>
      </c>
      <c r="Q955" s="176">
        <f t="shared" si="106"/>
        <v>61</v>
      </c>
      <c r="R955" s="176">
        <f t="shared" si="107"/>
        <v>3</v>
      </c>
      <c r="S955" s="177">
        <f t="shared" si="108"/>
        <v>4.6875E-2</v>
      </c>
      <c r="T955" s="118"/>
    </row>
    <row r="956" spans="1:20" x14ac:dyDescent="0.25">
      <c r="A956" s="19" t="s">
        <v>457</v>
      </c>
      <c r="B956" s="20" t="s">
        <v>150</v>
      </c>
      <c r="C956" s="21" t="s">
        <v>151</v>
      </c>
      <c r="D956" s="167">
        <v>0</v>
      </c>
      <c r="E956" s="168">
        <v>0</v>
      </c>
      <c r="F956" s="168">
        <v>0</v>
      </c>
      <c r="G956" s="168">
        <v>0</v>
      </c>
      <c r="H956" s="169" t="str">
        <f t="shared" si="102"/>
        <v/>
      </c>
      <c r="I956" s="170">
        <v>2754</v>
      </c>
      <c r="J956" s="171">
        <v>1591</v>
      </c>
      <c r="K956" s="171">
        <v>967</v>
      </c>
      <c r="L956" s="172">
        <f t="shared" si="103"/>
        <v>0.60779384035197992</v>
      </c>
      <c r="M956" s="173">
        <v>4</v>
      </c>
      <c r="N956" s="171">
        <v>1163</v>
      </c>
      <c r="O956" s="174">
        <f t="shared" si="104"/>
        <v>0.42168237853517043</v>
      </c>
      <c r="P956" s="175">
        <f t="shared" si="105"/>
        <v>2754</v>
      </c>
      <c r="Q956" s="176">
        <f t="shared" si="106"/>
        <v>1595</v>
      </c>
      <c r="R956" s="176">
        <f t="shared" si="107"/>
        <v>1163</v>
      </c>
      <c r="S956" s="177">
        <f t="shared" si="108"/>
        <v>0.42168237853517043</v>
      </c>
      <c r="T956" s="118"/>
    </row>
    <row r="957" spans="1:20" x14ac:dyDescent="0.25">
      <c r="A957" s="19" t="s">
        <v>457</v>
      </c>
      <c r="B957" s="20" t="s">
        <v>152</v>
      </c>
      <c r="C957" s="21" t="s">
        <v>153</v>
      </c>
      <c r="D957" s="167">
        <v>0</v>
      </c>
      <c r="E957" s="168">
        <v>0</v>
      </c>
      <c r="F957" s="168">
        <v>0</v>
      </c>
      <c r="G957" s="168">
        <v>0</v>
      </c>
      <c r="H957" s="169" t="str">
        <f t="shared" si="102"/>
        <v/>
      </c>
      <c r="I957" s="170">
        <v>9</v>
      </c>
      <c r="J957" s="171">
        <v>9</v>
      </c>
      <c r="K957" s="171">
        <v>4</v>
      </c>
      <c r="L957" s="172">
        <f t="shared" si="103"/>
        <v>0.44444444444444442</v>
      </c>
      <c r="M957" s="173">
        <v>0</v>
      </c>
      <c r="N957" s="171">
        <v>0</v>
      </c>
      <c r="O957" s="174">
        <f t="shared" si="104"/>
        <v>0</v>
      </c>
      <c r="P957" s="175">
        <f t="shared" si="105"/>
        <v>9</v>
      </c>
      <c r="Q957" s="176">
        <f t="shared" si="106"/>
        <v>9</v>
      </c>
      <c r="R957" s="176" t="str">
        <f t="shared" si="107"/>
        <v/>
      </c>
      <c r="S957" s="177" t="str">
        <f t="shared" si="108"/>
        <v/>
      </c>
      <c r="T957" s="118"/>
    </row>
    <row r="958" spans="1:20" x14ac:dyDescent="0.25">
      <c r="A958" s="19" t="s">
        <v>457</v>
      </c>
      <c r="B958" s="20" t="s">
        <v>155</v>
      </c>
      <c r="C958" s="21" t="s">
        <v>156</v>
      </c>
      <c r="D958" s="167">
        <v>0</v>
      </c>
      <c r="E958" s="168">
        <v>0</v>
      </c>
      <c r="F958" s="168">
        <v>0</v>
      </c>
      <c r="G958" s="168">
        <v>0</v>
      </c>
      <c r="H958" s="169" t="str">
        <f t="shared" si="102"/>
        <v/>
      </c>
      <c r="I958" s="170">
        <v>25</v>
      </c>
      <c r="J958" s="171">
        <v>25</v>
      </c>
      <c r="K958" s="171">
        <v>10</v>
      </c>
      <c r="L958" s="172">
        <f t="shared" si="103"/>
        <v>0.4</v>
      </c>
      <c r="M958" s="173">
        <v>0</v>
      </c>
      <c r="N958" s="171">
        <v>0</v>
      </c>
      <c r="O958" s="174">
        <f t="shared" si="104"/>
        <v>0</v>
      </c>
      <c r="P958" s="175">
        <f t="shared" si="105"/>
        <v>25</v>
      </c>
      <c r="Q958" s="176">
        <f t="shared" si="106"/>
        <v>25</v>
      </c>
      <c r="R958" s="176" t="str">
        <f t="shared" si="107"/>
        <v/>
      </c>
      <c r="S958" s="177" t="str">
        <f t="shared" si="108"/>
        <v/>
      </c>
      <c r="T958" s="118"/>
    </row>
    <row r="959" spans="1:20" ht="30" x14ac:dyDescent="0.25">
      <c r="A959" s="19" t="s">
        <v>457</v>
      </c>
      <c r="B959" s="20" t="s">
        <v>165</v>
      </c>
      <c r="C959" s="21" t="s">
        <v>166</v>
      </c>
      <c r="D959" s="167">
        <v>0</v>
      </c>
      <c r="E959" s="168">
        <v>0</v>
      </c>
      <c r="F959" s="168">
        <v>0</v>
      </c>
      <c r="G959" s="168">
        <v>0</v>
      </c>
      <c r="H959" s="169" t="str">
        <f t="shared" si="102"/>
        <v/>
      </c>
      <c r="I959" s="170">
        <v>2901</v>
      </c>
      <c r="J959" s="171">
        <v>2848</v>
      </c>
      <c r="K959" s="171">
        <v>2706</v>
      </c>
      <c r="L959" s="172">
        <f t="shared" si="103"/>
        <v>0.95014044943820219</v>
      </c>
      <c r="M959" s="173">
        <v>0</v>
      </c>
      <c r="N959" s="171">
        <v>53</v>
      </c>
      <c r="O959" s="174">
        <f t="shared" si="104"/>
        <v>1.8269562219924165E-2</v>
      </c>
      <c r="P959" s="175">
        <f t="shared" si="105"/>
        <v>2901</v>
      </c>
      <c r="Q959" s="176">
        <f t="shared" si="106"/>
        <v>2848</v>
      </c>
      <c r="R959" s="176">
        <f t="shared" si="107"/>
        <v>53</v>
      </c>
      <c r="S959" s="177">
        <f t="shared" si="108"/>
        <v>1.8269562219924165E-2</v>
      </c>
      <c r="T959" s="118"/>
    </row>
    <row r="960" spans="1:20" x14ac:dyDescent="0.25">
      <c r="A960" s="19" t="s">
        <v>457</v>
      </c>
      <c r="B960" s="20" t="s">
        <v>167</v>
      </c>
      <c r="C960" s="21" t="s">
        <v>168</v>
      </c>
      <c r="D960" s="167">
        <v>0</v>
      </c>
      <c r="E960" s="168">
        <v>0</v>
      </c>
      <c r="F960" s="168">
        <v>0</v>
      </c>
      <c r="G960" s="168">
        <v>0</v>
      </c>
      <c r="H960" s="169" t="str">
        <f t="shared" si="102"/>
        <v/>
      </c>
      <c r="I960" s="170">
        <v>2</v>
      </c>
      <c r="J960" s="171">
        <v>2</v>
      </c>
      <c r="K960" s="171">
        <v>2</v>
      </c>
      <c r="L960" s="172">
        <f t="shared" si="103"/>
        <v>1</v>
      </c>
      <c r="M960" s="173">
        <v>0</v>
      </c>
      <c r="N960" s="171">
        <v>0</v>
      </c>
      <c r="O960" s="174">
        <f t="shared" si="104"/>
        <v>0</v>
      </c>
      <c r="P960" s="175">
        <f t="shared" si="105"/>
        <v>2</v>
      </c>
      <c r="Q960" s="176">
        <f t="shared" si="106"/>
        <v>2</v>
      </c>
      <c r="R960" s="176" t="str">
        <f t="shared" si="107"/>
        <v/>
      </c>
      <c r="S960" s="177" t="str">
        <f t="shared" si="108"/>
        <v/>
      </c>
      <c r="T960" s="118"/>
    </row>
    <row r="961" spans="1:20" x14ac:dyDescent="0.25">
      <c r="A961" s="19" t="s">
        <v>457</v>
      </c>
      <c r="B961" s="20" t="s">
        <v>169</v>
      </c>
      <c r="C961" s="21" t="s">
        <v>170</v>
      </c>
      <c r="D961" s="167">
        <v>0</v>
      </c>
      <c r="E961" s="168">
        <v>0</v>
      </c>
      <c r="F961" s="168">
        <v>0</v>
      </c>
      <c r="G961" s="168">
        <v>0</v>
      </c>
      <c r="H961" s="169" t="str">
        <f t="shared" si="102"/>
        <v/>
      </c>
      <c r="I961" s="170">
        <v>9159</v>
      </c>
      <c r="J961" s="171">
        <v>8022</v>
      </c>
      <c r="K961" s="171">
        <v>7752</v>
      </c>
      <c r="L961" s="172">
        <f t="shared" si="103"/>
        <v>0.96634255796559465</v>
      </c>
      <c r="M961" s="173">
        <v>4</v>
      </c>
      <c r="N961" s="171">
        <v>1137</v>
      </c>
      <c r="O961" s="174">
        <f t="shared" si="104"/>
        <v>0.12408599803557786</v>
      </c>
      <c r="P961" s="175">
        <f t="shared" si="105"/>
        <v>9159</v>
      </c>
      <c r="Q961" s="176">
        <f t="shared" si="106"/>
        <v>8026</v>
      </c>
      <c r="R961" s="176">
        <f t="shared" si="107"/>
        <v>1137</v>
      </c>
      <c r="S961" s="177">
        <f t="shared" si="108"/>
        <v>0.12408599803557786</v>
      </c>
      <c r="T961" s="118"/>
    </row>
    <row r="962" spans="1:20" x14ac:dyDescent="0.25">
      <c r="A962" s="19" t="s">
        <v>457</v>
      </c>
      <c r="B962" s="20" t="s">
        <v>169</v>
      </c>
      <c r="C962" s="21" t="s">
        <v>173</v>
      </c>
      <c r="D962" s="167">
        <v>0</v>
      </c>
      <c r="E962" s="168">
        <v>0</v>
      </c>
      <c r="F962" s="168">
        <v>0</v>
      </c>
      <c r="G962" s="168">
        <v>0</v>
      </c>
      <c r="H962" s="169" t="str">
        <f t="shared" ref="H962:H1025" si="109">IF((E962+G962)&lt;&gt;0,G962/(E962+G962),"")</f>
        <v/>
      </c>
      <c r="I962" s="170">
        <v>6182</v>
      </c>
      <c r="J962" s="171">
        <v>5355</v>
      </c>
      <c r="K962" s="171">
        <v>5347</v>
      </c>
      <c r="L962" s="172">
        <f t="shared" ref="L962:L1025" si="110">IF(J962&lt;&gt;0,K962/J962,"")</f>
        <v>0.99850606909430439</v>
      </c>
      <c r="M962" s="173">
        <v>0</v>
      </c>
      <c r="N962" s="171">
        <v>827</v>
      </c>
      <c r="O962" s="174">
        <f t="shared" ref="O962:O1025" si="111">IF((J962+M962+N962)&lt;&gt;0,N962/(J962+M962+N962),"")</f>
        <v>0.13377547719184729</v>
      </c>
      <c r="P962" s="175">
        <f t="shared" si="105"/>
        <v>6182</v>
      </c>
      <c r="Q962" s="176">
        <f t="shared" si="106"/>
        <v>5355</v>
      </c>
      <c r="R962" s="176">
        <f t="shared" si="107"/>
        <v>827</v>
      </c>
      <c r="S962" s="177">
        <f t="shared" si="108"/>
        <v>0.13377547719184729</v>
      </c>
      <c r="T962" s="118"/>
    </row>
    <row r="963" spans="1:20" x14ac:dyDescent="0.25">
      <c r="A963" s="19" t="s">
        <v>457</v>
      </c>
      <c r="B963" s="20" t="s">
        <v>169</v>
      </c>
      <c r="C963" s="21" t="s">
        <v>174</v>
      </c>
      <c r="D963" s="167">
        <v>0</v>
      </c>
      <c r="E963" s="168">
        <v>0</v>
      </c>
      <c r="F963" s="168">
        <v>0</v>
      </c>
      <c r="G963" s="168">
        <v>0</v>
      </c>
      <c r="H963" s="169" t="str">
        <f t="shared" si="109"/>
        <v/>
      </c>
      <c r="I963" s="170">
        <v>22737</v>
      </c>
      <c r="J963" s="171">
        <v>20451</v>
      </c>
      <c r="K963" s="171">
        <v>19915</v>
      </c>
      <c r="L963" s="172">
        <f t="shared" si="110"/>
        <v>0.97379101266441737</v>
      </c>
      <c r="M963" s="173">
        <v>2</v>
      </c>
      <c r="N963" s="171">
        <v>2286</v>
      </c>
      <c r="O963" s="174">
        <f t="shared" si="111"/>
        <v>0.10053212542328159</v>
      </c>
      <c r="P963" s="175">
        <f t="shared" ref="P963:P1026" si="112">IF(SUM(D963,I963)&gt;0,SUM(D963,I963),"")</f>
        <v>22737</v>
      </c>
      <c r="Q963" s="176">
        <f t="shared" ref="Q963:Q1026" si="113">IF(SUM(E963,J963, M963)&gt;0,SUM(E963,J963, M963),"")</f>
        <v>20453</v>
      </c>
      <c r="R963" s="176">
        <f t="shared" ref="R963:R1026" si="114">IF(SUM(G963,N963)&gt;0,SUM(G963,N963),"")</f>
        <v>2286</v>
      </c>
      <c r="S963" s="177">
        <f t="shared" ref="S963:S1026" si="115">IFERROR(IF((Q963+R963)&lt;&gt;0,R963/(Q963+R963),""),"")</f>
        <v>0.10053212542328159</v>
      </c>
      <c r="T963" s="118"/>
    </row>
    <row r="964" spans="1:20" x14ac:dyDescent="0.25">
      <c r="A964" s="19" t="s">
        <v>457</v>
      </c>
      <c r="B964" s="20" t="s">
        <v>169</v>
      </c>
      <c r="C964" s="21" t="s">
        <v>175</v>
      </c>
      <c r="D964" s="167">
        <v>0</v>
      </c>
      <c r="E964" s="168">
        <v>0</v>
      </c>
      <c r="F964" s="168">
        <v>0</v>
      </c>
      <c r="G964" s="168">
        <v>0</v>
      </c>
      <c r="H964" s="169" t="str">
        <f t="shared" si="109"/>
        <v/>
      </c>
      <c r="I964" s="170">
        <v>15345</v>
      </c>
      <c r="J964" s="171">
        <v>12785</v>
      </c>
      <c r="K964" s="171">
        <v>8583</v>
      </c>
      <c r="L964" s="172">
        <f t="shared" si="110"/>
        <v>0.67133359405553383</v>
      </c>
      <c r="M964" s="173">
        <v>82</v>
      </c>
      <c r="N964" s="171">
        <v>2560</v>
      </c>
      <c r="O964" s="174">
        <f t="shared" si="111"/>
        <v>0.16594282751020936</v>
      </c>
      <c r="P964" s="175">
        <f t="shared" si="112"/>
        <v>15345</v>
      </c>
      <c r="Q964" s="176">
        <f t="shared" si="113"/>
        <v>12867</v>
      </c>
      <c r="R964" s="176">
        <f t="shared" si="114"/>
        <v>2560</v>
      </c>
      <c r="S964" s="177">
        <f t="shared" si="115"/>
        <v>0.16594282751020936</v>
      </c>
      <c r="T964" s="118"/>
    </row>
    <row r="965" spans="1:20" x14ac:dyDescent="0.25">
      <c r="A965" s="19" t="s">
        <v>457</v>
      </c>
      <c r="B965" s="20" t="s">
        <v>176</v>
      </c>
      <c r="C965" s="21" t="s">
        <v>177</v>
      </c>
      <c r="D965" s="167">
        <v>0</v>
      </c>
      <c r="E965" s="168">
        <v>0</v>
      </c>
      <c r="F965" s="168">
        <v>0</v>
      </c>
      <c r="G965" s="168">
        <v>0</v>
      </c>
      <c r="H965" s="169" t="str">
        <f t="shared" si="109"/>
        <v/>
      </c>
      <c r="I965" s="170">
        <v>18105</v>
      </c>
      <c r="J965" s="171">
        <v>17229</v>
      </c>
      <c r="K965" s="171">
        <v>16527</v>
      </c>
      <c r="L965" s="172">
        <f t="shared" si="110"/>
        <v>0.95925474490684315</v>
      </c>
      <c r="M965" s="173">
        <v>0</v>
      </c>
      <c r="N965" s="171">
        <v>876</v>
      </c>
      <c r="O965" s="174">
        <f t="shared" si="111"/>
        <v>4.8384424192212096E-2</v>
      </c>
      <c r="P965" s="175">
        <f t="shared" si="112"/>
        <v>18105</v>
      </c>
      <c r="Q965" s="176">
        <f t="shared" si="113"/>
        <v>17229</v>
      </c>
      <c r="R965" s="176">
        <f t="shared" si="114"/>
        <v>876</v>
      </c>
      <c r="S965" s="177">
        <f t="shared" si="115"/>
        <v>4.8384424192212096E-2</v>
      </c>
      <c r="T965" s="118"/>
    </row>
    <row r="966" spans="1:20" x14ac:dyDescent="0.25">
      <c r="A966" s="19" t="s">
        <v>457</v>
      </c>
      <c r="B966" s="20" t="s">
        <v>178</v>
      </c>
      <c r="C966" s="21" t="s">
        <v>179</v>
      </c>
      <c r="D966" s="167">
        <v>0</v>
      </c>
      <c r="E966" s="168">
        <v>0</v>
      </c>
      <c r="F966" s="168">
        <v>0</v>
      </c>
      <c r="G966" s="168">
        <v>0</v>
      </c>
      <c r="H966" s="169" t="str">
        <f t="shared" si="109"/>
        <v/>
      </c>
      <c r="I966" s="170">
        <v>12987</v>
      </c>
      <c r="J966" s="171">
        <v>7662</v>
      </c>
      <c r="K966" s="171">
        <v>3706</v>
      </c>
      <c r="L966" s="172">
        <f t="shared" si="110"/>
        <v>0.48368572174367008</v>
      </c>
      <c r="M966" s="173">
        <v>95</v>
      </c>
      <c r="N966" s="171">
        <v>5325</v>
      </c>
      <c r="O966" s="174">
        <f t="shared" si="111"/>
        <v>0.40704785201039595</v>
      </c>
      <c r="P966" s="175">
        <f t="shared" si="112"/>
        <v>12987</v>
      </c>
      <c r="Q966" s="176">
        <f t="shared" si="113"/>
        <v>7757</v>
      </c>
      <c r="R966" s="176">
        <f t="shared" si="114"/>
        <v>5325</v>
      </c>
      <c r="S966" s="177">
        <f t="shared" si="115"/>
        <v>0.40704785201039595</v>
      </c>
      <c r="T966" s="118"/>
    </row>
    <row r="967" spans="1:20" x14ac:dyDescent="0.25">
      <c r="A967" s="19" t="s">
        <v>457</v>
      </c>
      <c r="B967" s="20" t="s">
        <v>180</v>
      </c>
      <c r="C967" s="21" t="s">
        <v>181</v>
      </c>
      <c r="D967" s="167">
        <v>0</v>
      </c>
      <c r="E967" s="168">
        <v>0</v>
      </c>
      <c r="F967" s="168">
        <v>0</v>
      </c>
      <c r="G967" s="168">
        <v>0</v>
      </c>
      <c r="H967" s="169" t="str">
        <f t="shared" si="109"/>
        <v/>
      </c>
      <c r="I967" s="170">
        <v>12290</v>
      </c>
      <c r="J967" s="171">
        <v>8815</v>
      </c>
      <c r="K967" s="171">
        <v>2985</v>
      </c>
      <c r="L967" s="172">
        <f t="shared" si="110"/>
        <v>0.33862733976176973</v>
      </c>
      <c r="M967" s="173">
        <v>1</v>
      </c>
      <c r="N967" s="171">
        <v>3475</v>
      </c>
      <c r="O967" s="174">
        <f t="shared" si="111"/>
        <v>0.28272719876332275</v>
      </c>
      <c r="P967" s="175">
        <f t="shared" si="112"/>
        <v>12290</v>
      </c>
      <c r="Q967" s="176">
        <f t="shared" si="113"/>
        <v>8816</v>
      </c>
      <c r="R967" s="176">
        <f t="shared" si="114"/>
        <v>3475</v>
      </c>
      <c r="S967" s="177">
        <f t="shared" si="115"/>
        <v>0.28272719876332275</v>
      </c>
      <c r="T967" s="118"/>
    </row>
    <row r="968" spans="1:20" x14ac:dyDescent="0.25">
      <c r="A968" s="19" t="s">
        <v>457</v>
      </c>
      <c r="B968" s="20" t="s">
        <v>180</v>
      </c>
      <c r="C968" s="21" t="s">
        <v>182</v>
      </c>
      <c r="D968" s="167">
        <v>0</v>
      </c>
      <c r="E968" s="168">
        <v>0</v>
      </c>
      <c r="F968" s="168">
        <v>0</v>
      </c>
      <c r="G968" s="168">
        <v>0</v>
      </c>
      <c r="H968" s="169" t="str">
        <f t="shared" si="109"/>
        <v/>
      </c>
      <c r="I968" s="170">
        <v>4606</v>
      </c>
      <c r="J968" s="171">
        <v>3855</v>
      </c>
      <c r="K968" s="171">
        <v>1319</v>
      </c>
      <c r="L968" s="172">
        <f t="shared" si="110"/>
        <v>0.34215304798962387</v>
      </c>
      <c r="M968" s="173">
        <v>2</v>
      </c>
      <c r="N968" s="171">
        <v>751</v>
      </c>
      <c r="O968" s="174">
        <f t="shared" si="111"/>
        <v>0.16297743055555555</v>
      </c>
      <c r="P968" s="175">
        <f t="shared" si="112"/>
        <v>4606</v>
      </c>
      <c r="Q968" s="176">
        <f t="shared" si="113"/>
        <v>3857</v>
      </c>
      <c r="R968" s="176">
        <f t="shared" si="114"/>
        <v>751</v>
      </c>
      <c r="S968" s="177">
        <f t="shared" si="115"/>
        <v>0.16297743055555555</v>
      </c>
      <c r="T968" s="118"/>
    </row>
    <row r="969" spans="1:20" x14ac:dyDescent="0.25">
      <c r="A969" s="19" t="s">
        <v>457</v>
      </c>
      <c r="B969" s="20" t="s">
        <v>183</v>
      </c>
      <c r="C969" s="21" t="s">
        <v>184</v>
      </c>
      <c r="D969" s="167">
        <v>0</v>
      </c>
      <c r="E969" s="168">
        <v>0</v>
      </c>
      <c r="F969" s="168">
        <v>0</v>
      </c>
      <c r="G969" s="168">
        <v>0</v>
      </c>
      <c r="H969" s="169" t="str">
        <f t="shared" si="109"/>
        <v/>
      </c>
      <c r="I969" s="170">
        <v>1286</v>
      </c>
      <c r="J969" s="171">
        <v>1229</v>
      </c>
      <c r="K969" s="171">
        <v>665</v>
      </c>
      <c r="L969" s="172">
        <f t="shared" si="110"/>
        <v>0.54109031733116353</v>
      </c>
      <c r="M969" s="173">
        <v>0</v>
      </c>
      <c r="N969" s="171">
        <v>57</v>
      </c>
      <c r="O969" s="174">
        <f t="shared" si="111"/>
        <v>4.432348367029549E-2</v>
      </c>
      <c r="P969" s="175">
        <f t="shared" si="112"/>
        <v>1286</v>
      </c>
      <c r="Q969" s="176">
        <f t="shared" si="113"/>
        <v>1229</v>
      </c>
      <c r="R969" s="176">
        <f t="shared" si="114"/>
        <v>57</v>
      </c>
      <c r="S969" s="177">
        <f t="shared" si="115"/>
        <v>4.432348367029549E-2</v>
      </c>
      <c r="T969" s="118"/>
    </row>
    <row r="970" spans="1:20" x14ac:dyDescent="0.25">
      <c r="A970" s="19" t="s">
        <v>457</v>
      </c>
      <c r="B970" s="20" t="s">
        <v>185</v>
      </c>
      <c r="C970" s="21" t="s">
        <v>187</v>
      </c>
      <c r="D970" s="167">
        <v>0</v>
      </c>
      <c r="E970" s="168">
        <v>0</v>
      </c>
      <c r="F970" s="168">
        <v>0</v>
      </c>
      <c r="G970" s="168">
        <v>0</v>
      </c>
      <c r="H970" s="169" t="str">
        <f t="shared" si="109"/>
        <v/>
      </c>
      <c r="I970" s="170">
        <v>3794</v>
      </c>
      <c r="J970" s="171">
        <v>2917</v>
      </c>
      <c r="K970" s="171">
        <v>563</v>
      </c>
      <c r="L970" s="172">
        <f t="shared" si="110"/>
        <v>0.19300651354130957</v>
      </c>
      <c r="M970" s="173">
        <v>288</v>
      </c>
      <c r="N970" s="171">
        <v>877</v>
      </c>
      <c r="O970" s="174">
        <f t="shared" si="111"/>
        <v>0.21484566389024987</v>
      </c>
      <c r="P970" s="175">
        <f t="shared" si="112"/>
        <v>3794</v>
      </c>
      <c r="Q970" s="176">
        <f t="shared" si="113"/>
        <v>3205</v>
      </c>
      <c r="R970" s="176">
        <f t="shared" si="114"/>
        <v>877</v>
      </c>
      <c r="S970" s="177">
        <f t="shared" si="115"/>
        <v>0.21484566389024987</v>
      </c>
      <c r="T970" s="118"/>
    </row>
    <row r="971" spans="1:20" x14ac:dyDescent="0.25">
      <c r="A971" s="19" t="s">
        <v>457</v>
      </c>
      <c r="B971" s="20" t="s">
        <v>185</v>
      </c>
      <c r="C971" s="21" t="s">
        <v>188</v>
      </c>
      <c r="D971" s="167">
        <v>0</v>
      </c>
      <c r="E971" s="168">
        <v>0</v>
      </c>
      <c r="F971" s="168">
        <v>0</v>
      </c>
      <c r="G971" s="168">
        <v>0</v>
      </c>
      <c r="H971" s="169" t="str">
        <f t="shared" si="109"/>
        <v/>
      </c>
      <c r="I971" s="170">
        <v>1030</v>
      </c>
      <c r="J971" s="171">
        <v>993</v>
      </c>
      <c r="K971" s="171">
        <v>992</v>
      </c>
      <c r="L971" s="172">
        <f t="shared" si="110"/>
        <v>0.99899295065458205</v>
      </c>
      <c r="M971" s="173">
        <v>0</v>
      </c>
      <c r="N971" s="171">
        <v>37</v>
      </c>
      <c r="O971" s="174">
        <f t="shared" si="111"/>
        <v>3.5922330097087375E-2</v>
      </c>
      <c r="P971" s="175">
        <f t="shared" si="112"/>
        <v>1030</v>
      </c>
      <c r="Q971" s="176">
        <f t="shared" si="113"/>
        <v>993</v>
      </c>
      <c r="R971" s="176">
        <f t="shared" si="114"/>
        <v>37</v>
      </c>
      <c r="S971" s="177">
        <f t="shared" si="115"/>
        <v>3.5922330097087375E-2</v>
      </c>
      <c r="T971" s="118"/>
    </row>
    <row r="972" spans="1:20" x14ac:dyDescent="0.25">
      <c r="A972" s="19" t="s">
        <v>457</v>
      </c>
      <c r="B972" s="20" t="s">
        <v>195</v>
      </c>
      <c r="C972" s="21" t="s">
        <v>196</v>
      </c>
      <c r="D972" s="167">
        <v>0</v>
      </c>
      <c r="E972" s="168">
        <v>0</v>
      </c>
      <c r="F972" s="168">
        <v>0</v>
      </c>
      <c r="G972" s="168">
        <v>0</v>
      </c>
      <c r="H972" s="169" t="str">
        <f t="shared" si="109"/>
        <v/>
      </c>
      <c r="I972" s="170">
        <v>694</v>
      </c>
      <c r="J972" s="171">
        <v>689</v>
      </c>
      <c r="K972" s="171">
        <v>689</v>
      </c>
      <c r="L972" s="172">
        <f t="shared" si="110"/>
        <v>1</v>
      </c>
      <c r="M972" s="173">
        <v>0</v>
      </c>
      <c r="N972" s="171">
        <v>5</v>
      </c>
      <c r="O972" s="174">
        <f t="shared" si="111"/>
        <v>7.2046109510086453E-3</v>
      </c>
      <c r="P972" s="175">
        <f t="shared" si="112"/>
        <v>694</v>
      </c>
      <c r="Q972" s="176">
        <f t="shared" si="113"/>
        <v>689</v>
      </c>
      <c r="R972" s="176">
        <f t="shared" si="114"/>
        <v>5</v>
      </c>
      <c r="S972" s="177">
        <f t="shared" si="115"/>
        <v>7.2046109510086453E-3</v>
      </c>
      <c r="T972" s="118"/>
    </row>
    <row r="973" spans="1:20" x14ac:dyDescent="0.25">
      <c r="A973" s="19" t="s">
        <v>457</v>
      </c>
      <c r="B973" s="20" t="s">
        <v>195</v>
      </c>
      <c r="C973" s="21" t="s">
        <v>197</v>
      </c>
      <c r="D973" s="167">
        <v>0</v>
      </c>
      <c r="E973" s="168">
        <v>0</v>
      </c>
      <c r="F973" s="168">
        <v>0</v>
      </c>
      <c r="G973" s="168">
        <v>0</v>
      </c>
      <c r="H973" s="169" t="str">
        <f t="shared" si="109"/>
        <v/>
      </c>
      <c r="I973" s="170">
        <v>1524</v>
      </c>
      <c r="J973" s="171">
        <v>1515</v>
      </c>
      <c r="K973" s="171">
        <v>1513</v>
      </c>
      <c r="L973" s="172">
        <f t="shared" si="110"/>
        <v>0.99867986798679864</v>
      </c>
      <c r="M973" s="173">
        <v>0</v>
      </c>
      <c r="N973" s="171">
        <v>9</v>
      </c>
      <c r="O973" s="174">
        <f t="shared" si="111"/>
        <v>5.905511811023622E-3</v>
      </c>
      <c r="P973" s="175">
        <f t="shared" si="112"/>
        <v>1524</v>
      </c>
      <c r="Q973" s="176">
        <f t="shared" si="113"/>
        <v>1515</v>
      </c>
      <c r="R973" s="176">
        <f t="shared" si="114"/>
        <v>9</v>
      </c>
      <c r="S973" s="177">
        <f t="shared" si="115"/>
        <v>5.905511811023622E-3</v>
      </c>
      <c r="T973" s="118"/>
    </row>
    <row r="974" spans="1:20" x14ac:dyDescent="0.25">
      <c r="A974" s="19" t="s">
        <v>457</v>
      </c>
      <c r="B974" s="20" t="s">
        <v>198</v>
      </c>
      <c r="C974" s="21" t="s">
        <v>199</v>
      </c>
      <c r="D974" s="167">
        <v>0</v>
      </c>
      <c r="E974" s="168">
        <v>0</v>
      </c>
      <c r="F974" s="168">
        <v>0</v>
      </c>
      <c r="G974" s="168">
        <v>0</v>
      </c>
      <c r="H974" s="169" t="str">
        <f t="shared" si="109"/>
        <v/>
      </c>
      <c r="I974" s="170">
        <v>10857</v>
      </c>
      <c r="J974" s="171">
        <v>9971</v>
      </c>
      <c r="K974" s="171">
        <v>8036</v>
      </c>
      <c r="L974" s="172">
        <f t="shared" si="110"/>
        <v>0.80593721793200279</v>
      </c>
      <c r="M974" s="173">
        <v>74</v>
      </c>
      <c r="N974" s="171">
        <v>886</v>
      </c>
      <c r="O974" s="174">
        <f t="shared" si="111"/>
        <v>8.1053883450736441E-2</v>
      </c>
      <c r="P974" s="175">
        <f t="shared" si="112"/>
        <v>10857</v>
      </c>
      <c r="Q974" s="176">
        <f t="shared" si="113"/>
        <v>10045</v>
      </c>
      <c r="R974" s="176">
        <f t="shared" si="114"/>
        <v>886</v>
      </c>
      <c r="S974" s="177">
        <f t="shared" si="115"/>
        <v>8.1053883450736441E-2</v>
      </c>
      <c r="T974" s="118"/>
    </row>
    <row r="975" spans="1:20" x14ac:dyDescent="0.25">
      <c r="A975" s="19" t="s">
        <v>457</v>
      </c>
      <c r="B975" s="20" t="s">
        <v>200</v>
      </c>
      <c r="C975" s="21" t="s">
        <v>202</v>
      </c>
      <c r="D975" s="167">
        <v>0</v>
      </c>
      <c r="E975" s="168">
        <v>0</v>
      </c>
      <c r="F975" s="168">
        <v>0</v>
      </c>
      <c r="G975" s="168">
        <v>0</v>
      </c>
      <c r="H975" s="169" t="str">
        <f t="shared" si="109"/>
        <v/>
      </c>
      <c r="I975" s="170">
        <v>28824</v>
      </c>
      <c r="J975" s="171">
        <v>26825</v>
      </c>
      <c r="K975" s="171">
        <v>8098</v>
      </c>
      <c r="L975" s="172">
        <f t="shared" si="110"/>
        <v>0.30188257222739984</v>
      </c>
      <c r="M975" s="173">
        <v>8</v>
      </c>
      <c r="N975" s="171">
        <v>1999</v>
      </c>
      <c r="O975" s="174">
        <f t="shared" si="111"/>
        <v>6.9332685904550495E-2</v>
      </c>
      <c r="P975" s="175">
        <f t="shared" si="112"/>
        <v>28824</v>
      </c>
      <c r="Q975" s="176">
        <f t="shared" si="113"/>
        <v>26833</v>
      </c>
      <c r="R975" s="176">
        <f t="shared" si="114"/>
        <v>1999</v>
      </c>
      <c r="S975" s="177">
        <f t="shared" si="115"/>
        <v>6.9332685904550495E-2</v>
      </c>
      <c r="T975" s="118"/>
    </row>
    <row r="976" spans="1:20" x14ac:dyDescent="0.25">
      <c r="A976" s="19" t="s">
        <v>457</v>
      </c>
      <c r="B976" s="20" t="s">
        <v>203</v>
      </c>
      <c r="C976" s="21" t="s">
        <v>204</v>
      </c>
      <c r="D976" s="167">
        <v>0</v>
      </c>
      <c r="E976" s="168">
        <v>0</v>
      </c>
      <c r="F976" s="168">
        <v>0</v>
      </c>
      <c r="G976" s="168">
        <v>0</v>
      </c>
      <c r="H976" s="169" t="str">
        <f t="shared" si="109"/>
        <v/>
      </c>
      <c r="I976" s="170">
        <v>6418</v>
      </c>
      <c r="J976" s="171">
        <v>5139</v>
      </c>
      <c r="K976" s="171">
        <v>2055</v>
      </c>
      <c r="L976" s="172">
        <f t="shared" si="110"/>
        <v>0.3998832457676591</v>
      </c>
      <c r="M976" s="173">
        <v>9</v>
      </c>
      <c r="N976" s="171">
        <v>1279</v>
      </c>
      <c r="O976" s="174">
        <f t="shared" si="111"/>
        <v>0.19900420102691768</v>
      </c>
      <c r="P976" s="175">
        <f t="shared" si="112"/>
        <v>6418</v>
      </c>
      <c r="Q976" s="176">
        <f t="shared" si="113"/>
        <v>5148</v>
      </c>
      <c r="R976" s="176">
        <f t="shared" si="114"/>
        <v>1279</v>
      </c>
      <c r="S976" s="177">
        <f t="shared" si="115"/>
        <v>0.19900420102691768</v>
      </c>
      <c r="T976" s="118"/>
    </row>
    <row r="977" spans="1:20" x14ac:dyDescent="0.25">
      <c r="A977" s="19" t="s">
        <v>457</v>
      </c>
      <c r="B977" s="20" t="s">
        <v>205</v>
      </c>
      <c r="C977" s="21" t="s">
        <v>206</v>
      </c>
      <c r="D977" s="167">
        <v>0</v>
      </c>
      <c r="E977" s="168">
        <v>0</v>
      </c>
      <c r="F977" s="168">
        <v>0</v>
      </c>
      <c r="G977" s="168">
        <v>0</v>
      </c>
      <c r="H977" s="169" t="str">
        <f t="shared" si="109"/>
        <v/>
      </c>
      <c r="I977" s="170">
        <v>136</v>
      </c>
      <c r="J977" s="171">
        <v>123</v>
      </c>
      <c r="K977" s="171">
        <v>110</v>
      </c>
      <c r="L977" s="172">
        <f t="shared" si="110"/>
        <v>0.89430894308943087</v>
      </c>
      <c r="M977" s="173">
        <v>0</v>
      </c>
      <c r="N977" s="171">
        <v>13</v>
      </c>
      <c r="O977" s="174">
        <f t="shared" si="111"/>
        <v>9.5588235294117641E-2</v>
      </c>
      <c r="P977" s="175">
        <f t="shared" si="112"/>
        <v>136</v>
      </c>
      <c r="Q977" s="176">
        <f t="shared" si="113"/>
        <v>123</v>
      </c>
      <c r="R977" s="176">
        <f t="shared" si="114"/>
        <v>13</v>
      </c>
      <c r="S977" s="177">
        <f t="shared" si="115"/>
        <v>9.5588235294117641E-2</v>
      </c>
      <c r="T977" s="118"/>
    </row>
    <row r="978" spans="1:20" x14ac:dyDescent="0.25">
      <c r="A978" s="19" t="s">
        <v>457</v>
      </c>
      <c r="B978" s="20" t="s">
        <v>207</v>
      </c>
      <c r="C978" s="21" t="s">
        <v>207</v>
      </c>
      <c r="D978" s="167">
        <v>0</v>
      </c>
      <c r="E978" s="168">
        <v>0</v>
      </c>
      <c r="F978" s="168">
        <v>0</v>
      </c>
      <c r="G978" s="168">
        <v>0</v>
      </c>
      <c r="H978" s="169" t="str">
        <f t="shared" si="109"/>
        <v/>
      </c>
      <c r="I978" s="170">
        <v>23772</v>
      </c>
      <c r="J978" s="171">
        <v>23051</v>
      </c>
      <c r="K978" s="171">
        <v>21106</v>
      </c>
      <c r="L978" s="172">
        <f t="shared" si="110"/>
        <v>0.91562188191401672</v>
      </c>
      <c r="M978" s="173">
        <v>0</v>
      </c>
      <c r="N978" s="171">
        <v>721</v>
      </c>
      <c r="O978" s="174">
        <f t="shared" si="111"/>
        <v>3.032979976442874E-2</v>
      </c>
      <c r="P978" s="175">
        <f t="shared" si="112"/>
        <v>23772</v>
      </c>
      <c r="Q978" s="176">
        <f t="shared" si="113"/>
        <v>23051</v>
      </c>
      <c r="R978" s="176">
        <f t="shared" si="114"/>
        <v>721</v>
      </c>
      <c r="S978" s="177">
        <f t="shared" si="115"/>
        <v>3.032979976442874E-2</v>
      </c>
      <c r="T978" s="118"/>
    </row>
    <row r="979" spans="1:20" x14ac:dyDescent="0.25">
      <c r="A979" s="19" t="s">
        <v>457</v>
      </c>
      <c r="B979" s="20" t="s">
        <v>214</v>
      </c>
      <c r="C979" s="21" t="s">
        <v>215</v>
      </c>
      <c r="D979" s="167">
        <v>0</v>
      </c>
      <c r="E979" s="168">
        <v>0</v>
      </c>
      <c r="F979" s="168">
        <v>0</v>
      </c>
      <c r="G979" s="168">
        <v>0</v>
      </c>
      <c r="H979" s="169" t="str">
        <f t="shared" si="109"/>
        <v/>
      </c>
      <c r="I979" s="170">
        <v>13909</v>
      </c>
      <c r="J979" s="171">
        <v>11433</v>
      </c>
      <c r="K979" s="171">
        <v>5980</v>
      </c>
      <c r="L979" s="172">
        <f t="shared" si="110"/>
        <v>0.52304731916382396</v>
      </c>
      <c r="M979" s="173">
        <v>57</v>
      </c>
      <c r="N979" s="171">
        <v>2476</v>
      </c>
      <c r="O979" s="174">
        <f t="shared" si="111"/>
        <v>0.17728769869683517</v>
      </c>
      <c r="P979" s="175">
        <f t="shared" si="112"/>
        <v>13909</v>
      </c>
      <c r="Q979" s="176">
        <f t="shared" si="113"/>
        <v>11490</v>
      </c>
      <c r="R979" s="176">
        <f t="shared" si="114"/>
        <v>2476</v>
      </c>
      <c r="S979" s="177">
        <f t="shared" si="115"/>
        <v>0.17728769869683517</v>
      </c>
      <c r="T979" s="118"/>
    </row>
    <row r="980" spans="1:20" x14ac:dyDescent="0.25">
      <c r="A980" s="19" t="s">
        <v>457</v>
      </c>
      <c r="B980" s="20" t="s">
        <v>218</v>
      </c>
      <c r="C980" s="21" t="s">
        <v>220</v>
      </c>
      <c r="D980" s="167">
        <v>0</v>
      </c>
      <c r="E980" s="168">
        <v>0</v>
      </c>
      <c r="F980" s="168">
        <v>0</v>
      </c>
      <c r="G980" s="168">
        <v>0</v>
      </c>
      <c r="H980" s="169" t="str">
        <f t="shared" si="109"/>
        <v/>
      </c>
      <c r="I980" s="170">
        <v>19762</v>
      </c>
      <c r="J980" s="171">
        <v>17098</v>
      </c>
      <c r="K980" s="171">
        <v>16494</v>
      </c>
      <c r="L980" s="172">
        <f t="shared" si="110"/>
        <v>0.96467423090419935</v>
      </c>
      <c r="M980" s="173">
        <v>510</v>
      </c>
      <c r="N980" s="171">
        <v>2664</v>
      </c>
      <c r="O980" s="174">
        <f t="shared" si="111"/>
        <v>0.13141278610891871</v>
      </c>
      <c r="P980" s="175">
        <f t="shared" si="112"/>
        <v>19762</v>
      </c>
      <c r="Q980" s="176">
        <f t="shared" si="113"/>
        <v>17608</v>
      </c>
      <c r="R980" s="176">
        <f t="shared" si="114"/>
        <v>2664</v>
      </c>
      <c r="S980" s="177">
        <f t="shared" si="115"/>
        <v>0.13141278610891871</v>
      </c>
      <c r="T980" s="118"/>
    </row>
    <row r="981" spans="1:20" x14ac:dyDescent="0.25">
      <c r="A981" s="19" t="s">
        <v>457</v>
      </c>
      <c r="B981" s="20" t="s">
        <v>221</v>
      </c>
      <c r="C981" s="21" t="s">
        <v>222</v>
      </c>
      <c r="D981" s="167">
        <v>0</v>
      </c>
      <c r="E981" s="168">
        <v>0</v>
      </c>
      <c r="F981" s="168">
        <v>0</v>
      </c>
      <c r="G981" s="168">
        <v>0</v>
      </c>
      <c r="H981" s="169" t="str">
        <f t="shared" si="109"/>
        <v/>
      </c>
      <c r="I981" s="170">
        <v>18</v>
      </c>
      <c r="J981" s="171">
        <v>13</v>
      </c>
      <c r="K981" s="171">
        <v>13</v>
      </c>
      <c r="L981" s="172">
        <f t="shared" si="110"/>
        <v>1</v>
      </c>
      <c r="M981" s="173">
        <v>0</v>
      </c>
      <c r="N981" s="171">
        <v>5</v>
      </c>
      <c r="O981" s="174">
        <f t="shared" si="111"/>
        <v>0.27777777777777779</v>
      </c>
      <c r="P981" s="175">
        <f t="shared" si="112"/>
        <v>18</v>
      </c>
      <c r="Q981" s="176">
        <f t="shared" si="113"/>
        <v>13</v>
      </c>
      <c r="R981" s="176">
        <f t="shared" si="114"/>
        <v>5</v>
      </c>
      <c r="S981" s="177">
        <f t="shared" si="115"/>
        <v>0.27777777777777779</v>
      </c>
      <c r="T981" s="118"/>
    </row>
    <row r="982" spans="1:20" x14ac:dyDescent="0.25">
      <c r="A982" s="19" t="s">
        <v>457</v>
      </c>
      <c r="B982" s="20" t="s">
        <v>228</v>
      </c>
      <c r="C982" s="21" t="s">
        <v>229</v>
      </c>
      <c r="D982" s="167">
        <v>0</v>
      </c>
      <c r="E982" s="168">
        <v>0</v>
      </c>
      <c r="F982" s="168">
        <v>0</v>
      </c>
      <c r="G982" s="168">
        <v>0</v>
      </c>
      <c r="H982" s="169" t="str">
        <f t="shared" si="109"/>
        <v/>
      </c>
      <c r="I982" s="170">
        <v>699</v>
      </c>
      <c r="J982" s="171">
        <v>567</v>
      </c>
      <c r="K982" s="171">
        <v>552</v>
      </c>
      <c r="L982" s="172">
        <f t="shared" si="110"/>
        <v>0.97354497354497349</v>
      </c>
      <c r="M982" s="173">
        <v>0</v>
      </c>
      <c r="N982" s="171">
        <v>132</v>
      </c>
      <c r="O982" s="174">
        <f t="shared" si="111"/>
        <v>0.18884120171673821</v>
      </c>
      <c r="P982" s="175">
        <f t="shared" si="112"/>
        <v>699</v>
      </c>
      <c r="Q982" s="176">
        <f t="shared" si="113"/>
        <v>567</v>
      </c>
      <c r="R982" s="176">
        <f t="shared" si="114"/>
        <v>132</v>
      </c>
      <c r="S982" s="177">
        <f t="shared" si="115"/>
        <v>0.18884120171673821</v>
      </c>
      <c r="T982" s="118"/>
    </row>
    <row r="983" spans="1:20" x14ac:dyDescent="0.25">
      <c r="A983" s="19" t="s">
        <v>457</v>
      </c>
      <c r="B983" s="20" t="s">
        <v>232</v>
      </c>
      <c r="C983" s="21" t="s">
        <v>233</v>
      </c>
      <c r="D983" s="167">
        <v>0</v>
      </c>
      <c r="E983" s="168">
        <v>0</v>
      </c>
      <c r="F983" s="168">
        <v>0</v>
      </c>
      <c r="G983" s="168">
        <v>0</v>
      </c>
      <c r="H983" s="169" t="str">
        <f t="shared" si="109"/>
        <v/>
      </c>
      <c r="I983" s="170">
        <v>2</v>
      </c>
      <c r="J983" s="171">
        <v>2</v>
      </c>
      <c r="K983" s="171">
        <v>0</v>
      </c>
      <c r="L983" s="172">
        <f t="shared" si="110"/>
        <v>0</v>
      </c>
      <c r="M983" s="173">
        <v>2</v>
      </c>
      <c r="N983" s="171">
        <v>0</v>
      </c>
      <c r="O983" s="174">
        <f t="shared" si="111"/>
        <v>0</v>
      </c>
      <c r="P983" s="175">
        <f t="shared" si="112"/>
        <v>2</v>
      </c>
      <c r="Q983" s="176">
        <f t="shared" si="113"/>
        <v>4</v>
      </c>
      <c r="R983" s="176" t="str">
        <f t="shared" si="114"/>
        <v/>
      </c>
      <c r="S983" s="177" t="str">
        <f t="shared" si="115"/>
        <v/>
      </c>
      <c r="T983" s="118"/>
    </row>
    <row r="984" spans="1:20" x14ac:dyDescent="0.25">
      <c r="A984" s="19" t="s">
        <v>457</v>
      </c>
      <c r="B984" s="20" t="s">
        <v>238</v>
      </c>
      <c r="C984" s="21" t="s">
        <v>239</v>
      </c>
      <c r="D984" s="167">
        <v>0</v>
      </c>
      <c r="E984" s="168">
        <v>0</v>
      </c>
      <c r="F984" s="168">
        <v>0</v>
      </c>
      <c r="G984" s="168">
        <v>0</v>
      </c>
      <c r="H984" s="169" t="str">
        <f t="shared" si="109"/>
        <v/>
      </c>
      <c r="I984" s="170">
        <v>198</v>
      </c>
      <c r="J984" s="171">
        <v>190</v>
      </c>
      <c r="K984" s="171">
        <v>178</v>
      </c>
      <c r="L984" s="172">
        <f t="shared" si="110"/>
        <v>0.93684210526315792</v>
      </c>
      <c r="M984" s="173">
        <v>0</v>
      </c>
      <c r="N984" s="171">
        <v>8</v>
      </c>
      <c r="O984" s="174">
        <f t="shared" si="111"/>
        <v>4.0404040404040407E-2</v>
      </c>
      <c r="P984" s="175">
        <f t="shared" si="112"/>
        <v>198</v>
      </c>
      <c r="Q984" s="176">
        <f t="shared" si="113"/>
        <v>190</v>
      </c>
      <c r="R984" s="176">
        <f t="shared" si="114"/>
        <v>8</v>
      </c>
      <c r="S984" s="177">
        <f t="shared" si="115"/>
        <v>4.0404040404040407E-2</v>
      </c>
      <c r="T984" s="118"/>
    </row>
    <row r="985" spans="1:20" x14ac:dyDescent="0.25">
      <c r="A985" s="19" t="s">
        <v>457</v>
      </c>
      <c r="B985" s="20" t="s">
        <v>240</v>
      </c>
      <c r="C985" s="21" t="s">
        <v>243</v>
      </c>
      <c r="D985" s="167">
        <v>0</v>
      </c>
      <c r="E985" s="168">
        <v>0</v>
      </c>
      <c r="F985" s="168">
        <v>0</v>
      </c>
      <c r="G985" s="168">
        <v>0</v>
      </c>
      <c r="H985" s="169" t="str">
        <f t="shared" si="109"/>
        <v/>
      </c>
      <c r="I985" s="170">
        <v>377</v>
      </c>
      <c r="J985" s="171">
        <v>321</v>
      </c>
      <c r="K985" s="171">
        <v>300</v>
      </c>
      <c r="L985" s="172">
        <f t="shared" si="110"/>
        <v>0.93457943925233644</v>
      </c>
      <c r="M985" s="173">
        <v>0</v>
      </c>
      <c r="N985" s="171">
        <v>56</v>
      </c>
      <c r="O985" s="174">
        <f t="shared" si="111"/>
        <v>0.14854111405835543</v>
      </c>
      <c r="P985" s="175">
        <f t="shared" si="112"/>
        <v>377</v>
      </c>
      <c r="Q985" s="176">
        <f t="shared" si="113"/>
        <v>321</v>
      </c>
      <c r="R985" s="176">
        <f t="shared" si="114"/>
        <v>56</v>
      </c>
      <c r="S985" s="177">
        <f t="shared" si="115"/>
        <v>0.14854111405835543</v>
      </c>
      <c r="T985" s="118"/>
    </row>
    <row r="986" spans="1:20" x14ac:dyDescent="0.25">
      <c r="A986" s="19" t="s">
        <v>457</v>
      </c>
      <c r="B986" s="20" t="s">
        <v>246</v>
      </c>
      <c r="C986" s="21" t="s">
        <v>248</v>
      </c>
      <c r="D986" s="167">
        <v>0</v>
      </c>
      <c r="E986" s="168">
        <v>0</v>
      </c>
      <c r="F986" s="168">
        <v>0</v>
      </c>
      <c r="G986" s="168">
        <v>0</v>
      </c>
      <c r="H986" s="169" t="str">
        <f t="shared" si="109"/>
        <v/>
      </c>
      <c r="I986" s="170">
        <v>182</v>
      </c>
      <c r="J986" s="171">
        <v>156</v>
      </c>
      <c r="K986" s="171">
        <v>110</v>
      </c>
      <c r="L986" s="172">
        <f t="shared" si="110"/>
        <v>0.70512820512820518</v>
      </c>
      <c r="M986" s="173">
        <v>0</v>
      </c>
      <c r="N986" s="171">
        <v>26</v>
      </c>
      <c r="O986" s="174">
        <f t="shared" si="111"/>
        <v>0.14285714285714285</v>
      </c>
      <c r="P986" s="175">
        <f t="shared" si="112"/>
        <v>182</v>
      </c>
      <c r="Q986" s="176">
        <f t="shared" si="113"/>
        <v>156</v>
      </c>
      <c r="R986" s="176">
        <f t="shared" si="114"/>
        <v>26</v>
      </c>
      <c r="S986" s="177">
        <f t="shared" si="115"/>
        <v>0.14285714285714285</v>
      </c>
      <c r="T986" s="118"/>
    </row>
    <row r="987" spans="1:20" x14ac:dyDescent="0.25">
      <c r="A987" s="19" t="s">
        <v>457</v>
      </c>
      <c r="B987" s="20" t="s">
        <v>249</v>
      </c>
      <c r="C987" s="21" t="s">
        <v>250</v>
      </c>
      <c r="D987" s="167">
        <v>0</v>
      </c>
      <c r="E987" s="168">
        <v>0</v>
      </c>
      <c r="F987" s="168">
        <v>0</v>
      </c>
      <c r="G987" s="168">
        <v>0</v>
      </c>
      <c r="H987" s="169" t="str">
        <f t="shared" si="109"/>
        <v/>
      </c>
      <c r="I987" s="170">
        <v>6163</v>
      </c>
      <c r="J987" s="171">
        <v>3858</v>
      </c>
      <c r="K987" s="171">
        <v>3643</v>
      </c>
      <c r="L987" s="172">
        <f t="shared" si="110"/>
        <v>0.94427164333851732</v>
      </c>
      <c r="M987" s="173">
        <v>4</v>
      </c>
      <c r="N987" s="171">
        <v>2305</v>
      </c>
      <c r="O987" s="174">
        <f t="shared" si="111"/>
        <v>0.3737635803470083</v>
      </c>
      <c r="P987" s="175">
        <f t="shared" si="112"/>
        <v>6163</v>
      </c>
      <c r="Q987" s="176">
        <f t="shared" si="113"/>
        <v>3862</v>
      </c>
      <c r="R987" s="176">
        <f t="shared" si="114"/>
        <v>2305</v>
      </c>
      <c r="S987" s="177">
        <f t="shared" si="115"/>
        <v>0.3737635803470083</v>
      </c>
      <c r="T987" s="118"/>
    </row>
    <row r="988" spans="1:20" x14ac:dyDescent="0.25">
      <c r="A988" s="19" t="s">
        <v>457</v>
      </c>
      <c r="B988" s="20" t="s">
        <v>249</v>
      </c>
      <c r="C988" s="21" t="s">
        <v>251</v>
      </c>
      <c r="D988" s="167">
        <v>0</v>
      </c>
      <c r="E988" s="168">
        <v>0</v>
      </c>
      <c r="F988" s="168">
        <v>0</v>
      </c>
      <c r="G988" s="168">
        <v>0</v>
      </c>
      <c r="H988" s="169" t="str">
        <f t="shared" si="109"/>
        <v/>
      </c>
      <c r="I988" s="170">
        <v>1832</v>
      </c>
      <c r="J988" s="171">
        <v>1670</v>
      </c>
      <c r="K988" s="171">
        <v>953</v>
      </c>
      <c r="L988" s="172">
        <f t="shared" si="110"/>
        <v>0.57065868263473052</v>
      </c>
      <c r="M988" s="173">
        <v>0</v>
      </c>
      <c r="N988" s="171">
        <v>162</v>
      </c>
      <c r="O988" s="174">
        <f t="shared" si="111"/>
        <v>8.8427947598253273E-2</v>
      </c>
      <c r="P988" s="175">
        <f t="shared" si="112"/>
        <v>1832</v>
      </c>
      <c r="Q988" s="176">
        <f t="shared" si="113"/>
        <v>1670</v>
      </c>
      <c r="R988" s="176">
        <f t="shared" si="114"/>
        <v>162</v>
      </c>
      <c r="S988" s="177">
        <f t="shared" si="115"/>
        <v>8.8427947598253273E-2</v>
      </c>
      <c r="T988" s="118"/>
    </row>
    <row r="989" spans="1:20" x14ac:dyDescent="0.25">
      <c r="A989" s="19" t="s">
        <v>457</v>
      </c>
      <c r="B989" s="20" t="s">
        <v>252</v>
      </c>
      <c r="C989" s="21" t="s">
        <v>254</v>
      </c>
      <c r="D989" s="167">
        <v>0</v>
      </c>
      <c r="E989" s="168">
        <v>0</v>
      </c>
      <c r="F989" s="168">
        <v>0</v>
      </c>
      <c r="G989" s="168">
        <v>0</v>
      </c>
      <c r="H989" s="169" t="str">
        <f t="shared" si="109"/>
        <v/>
      </c>
      <c r="I989" s="170">
        <v>2057</v>
      </c>
      <c r="J989" s="171">
        <v>1656</v>
      </c>
      <c r="K989" s="171">
        <v>1011</v>
      </c>
      <c r="L989" s="172">
        <f t="shared" si="110"/>
        <v>0.61050724637681164</v>
      </c>
      <c r="M989" s="173">
        <v>0</v>
      </c>
      <c r="N989" s="171">
        <v>401</v>
      </c>
      <c r="O989" s="174">
        <f t="shared" si="111"/>
        <v>0.19494409333981527</v>
      </c>
      <c r="P989" s="175">
        <f t="shared" si="112"/>
        <v>2057</v>
      </c>
      <c r="Q989" s="176">
        <f t="shared" si="113"/>
        <v>1656</v>
      </c>
      <c r="R989" s="176">
        <f t="shared" si="114"/>
        <v>401</v>
      </c>
      <c r="S989" s="177">
        <f t="shared" si="115"/>
        <v>0.19494409333981527</v>
      </c>
      <c r="T989" s="118"/>
    </row>
    <row r="990" spans="1:20" x14ac:dyDescent="0.25">
      <c r="A990" s="19" t="s">
        <v>457</v>
      </c>
      <c r="B990" s="20" t="s">
        <v>255</v>
      </c>
      <c r="C990" s="21" t="s">
        <v>256</v>
      </c>
      <c r="D990" s="167">
        <v>0</v>
      </c>
      <c r="E990" s="168">
        <v>0</v>
      </c>
      <c r="F990" s="168">
        <v>0</v>
      </c>
      <c r="G990" s="168">
        <v>0</v>
      </c>
      <c r="H990" s="169" t="str">
        <f t="shared" si="109"/>
        <v/>
      </c>
      <c r="I990" s="170">
        <v>1561</v>
      </c>
      <c r="J990" s="171">
        <v>1388</v>
      </c>
      <c r="K990" s="171">
        <v>485</v>
      </c>
      <c r="L990" s="172">
        <f t="shared" si="110"/>
        <v>0.34942363112391933</v>
      </c>
      <c r="M990" s="173">
        <v>0</v>
      </c>
      <c r="N990" s="171">
        <v>173</v>
      </c>
      <c r="O990" s="174">
        <f t="shared" si="111"/>
        <v>0.11082639333760411</v>
      </c>
      <c r="P990" s="175">
        <f t="shared" si="112"/>
        <v>1561</v>
      </c>
      <c r="Q990" s="176">
        <f t="shared" si="113"/>
        <v>1388</v>
      </c>
      <c r="R990" s="176">
        <f t="shared" si="114"/>
        <v>173</v>
      </c>
      <c r="S990" s="177">
        <f t="shared" si="115"/>
        <v>0.11082639333760411</v>
      </c>
      <c r="T990" s="118"/>
    </row>
    <row r="991" spans="1:20" x14ac:dyDescent="0.25">
      <c r="A991" s="19" t="s">
        <v>457</v>
      </c>
      <c r="B991" s="20" t="s">
        <v>266</v>
      </c>
      <c r="C991" s="21" t="s">
        <v>267</v>
      </c>
      <c r="D991" s="167">
        <v>0</v>
      </c>
      <c r="E991" s="168">
        <v>0</v>
      </c>
      <c r="F991" s="168">
        <v>0</v>
      </c>
      <c r="G991" s="168">
        <v>0</v>
      </c>
      <c r="H991" s="169" t="str">
        <f t="shared" si="109"/>
        <v/>
      </c>
      <c r="I991" s="170">
        <v>126</v>
      </c>
      <c r="J991" s="171">
        <v>120</v>
      </c>
      <c r="K991" s="171">
        <v>37</v>
      </c>
      <c r="L991" s="172">
        <f t="shared" si="110"/>
        <v>0.30833333333333335</v>
      </c>
      <c r="M991" s="173">
        <v>0</v>
      </c>
      <c r="N991" s="171">
        <v>6</v>
      </c>
      <c r="O991" s="174">
        <f t="shared" si="111"/>
        <v>4.7619047619047616E-2</v>
      </c>
      <c r="P991" s="175">
        <f t="shared" si="112"/>
        <v>126</v>
      </c>
      <c r="Q991" s="176">
        <f t="shared" si="113"/>
        <v>120</v>
      </c>
      <c r="R991" s="176">
        <f t="shared" si="114"/>
        <v>6</v>
      </c>
      <c r="S991" s="177">
        <f t="shared" si="115"/>
        <v>4.7619047619047616E-2</v>
      </c>
      <c r="T991" s="118"/>
    </row>
    <row r="992" spans="1:20" x14ac:dyDescent="0.25">
      <c r="A992" s="19" t="s">
        <v>457</v>
      </c>
      <c r="B992" s="20" t="s">
        <v>268</v>
      </c>
      <c r="C992" s="21" t="s">
        <v>269</v>
      </c>
      <c r="D992" s="167">
        <v>0</v>
      </c>
      <c r="E992" s="168">
        <v>0</v>
      </c>
      <c r="F992" s="168">
        <v>0</v>
      </c>
      <c r="G992" s="168">
        <v>0</v>
      </c>
      <c r="H992" s="169" t="str">
        <f t="shared" si="109"/>
        <v/>
      </c>
      <c r="I992" s="170">
        <v>7</v>
      </c>
      <c r="J992" s="171">
        <v>7</v>
      </c>
      <c r="K992" s="171">
        <v>7</v>
      </c>
      <c r="L992" s="172">
        <f t="shared" si="110"/>
        <v>1</v>
      </c>
      <c r="M992" s="173">
        <v>0</v>
      </c>
      <c r="N992" s="171">
        <v>0</v>
      </c>
      <c r="O992" s="174">
        <f t="shared" si="111"/>
        <v>0</v>
      </c>
      <c r="P992" s="175">
        <f t="shared" si="112"/>
        <v>7</v>
      </c>
      <c r="Q992" s="176">
        <f t="shared" si="113"/>
        <v>7</v>
      </c>
      <c r="R992" s="176" t="str">
        <f t="shared" si="114"/>
        <v/>
      </c>
      <c r="S992" s="177" t="str">
        <f t="shared" si="115"/>
        <v/>
      </c>
      <c r="T992" s="118"/>
    </row>
    <row r="993" spans="1:20" x14ac:dyDescent="0.25">
      <c r="A993" s="19" t="s">
        <v>457</v>
      </c>
      <c r="B993" s="20" t="s">
        <v>271</v>
      </c>
      <c r="C993" s="21" t="s">
        <v>272</v>
      </c>
      <c r="D993" s="167">
        <v>0</v>
      </c>
      <c r="E993" s="168">
        <v>0</v>
      </c>
      <c r="F993" s="168">
        <v>0</v>
      </c>
      <c r="G993" s="168">
        <v>0</v>
      </c>
      <c r="H993" s="169" t="str">
        <f t="shared" si="109"/>
        <v/>
      </c>
      <c r="I993" s="170">
        <v>865</v>
      </c>
      <c r="J993" s="171">
        <v>809</v>
      </c>
      <c r="K993" s="171">
        <v>595</v>
      </c>
      <c r="L993" s="172">
        <f t="shared" si="110"/>
        <v>0.73547589616810882</v>
      </c>
      <c r="M993" s="173">
        <v>69</v>
      </c>
      <c r="N993" s="171">
        <v>56</v>
      </c>
      <c r="O993" s="174">
        <f t="shared" si="111"/>
        <v>5.9957173447537475E-2</v>
      </c>
      <c r="P993" s="175">
        <f t="shared" si="112"/>
        <v>865</v>
      </c>
      <c r="Q993" s="176">
        <f t="shared" si="113"/>
        <v>878</v>
      </c>
      <c r="R993" s="176">
        <f t="shared" si="114"/>
        <v>56</v>
      </c>
      <c r="S993" s="177">
        <f t="shared" si="115"/>
        <v>5.9957173447537475E-2</v>
      </c>
      <c r="T993" s="118"/>
    </row>
    <row r="994" spans="1:20" x14ac:dyDescent="0.25">
      <c r="A994" s="19" t="s">
        <v>457</v>
      </c>
      <c r="B994" s="20" t="s">
        <v>271</v>
      </c>
      <c r="C994" s="21" t="s">
        <v>273</v>
      </c>
      <c r="D994" s="167">
        <v>0</v>
      </c>
      <c r="E994" s="168">
        <v>0</v>
      </c>
      <c r="F994" s="168">
        <v>0</v>
      </c>
      <c r="G994" s="168">
        <v>0</v>
      </c>
      <c r="H994" s="169" t="str">
        <f t="shared" si="109"/>
        <v/>
      </c>
      <c r="I994" s="170">
        <v>12698</v>
      </c>
      <c r="J994" s="171">
        <v>6995</v>
      </c>
      <c r="K994" s="171">
        <v>3437</v>
      </c>
      <c r="L994" s="172">
        <f t="shared" si="110"/>
        <v>0.49135096497498215</v>
      </c>
      <c r="M994" s="173">
        <v>17</v>
      </c>
      <c r="N994" s="171">
        <v>5703</v>
      </c>
      <c r="O994" s="174">
        <f t="shared" si="111"/>
        <v>0.44852536374360991</v>
      </c>
      <c r="P994" s="175">
        <f t="shared" si="112"/>
        <v>12698</v>
      </c>
      <c r="Q994" s="176">
        <f t="shared" si="113"/>
        <v>7012</v>
      </c>
      <c r="R994" s="176">
        <f t="shared" si="114"/>
        <v>5703</v>
      </c>
      <c r="S994" s="177">
        <f t="shared" si="115"/>
        <v>0.44852536374360991</v>
      </c>
      <c r="T994" s="118"/>
    </row>
    <row r="995" spans="1:20" ht="30" x14ac:dyDescent="0.25">
      <c r="A995" s="19" t="s">
        <v>457</v>
      </c>
      <c r="B995" s="20" t="s">
        <v>274</v>
      </c>
      <c r="C995" s="21" t="s">
        <v>276</v>
      </c>
      <c r="D995" s="167">
        <v>0</v>
      </c>
      <c r="E995" s="168">
        <v>0</v>
      </c>
      <c r="F995" s="168">
        <v>0</v>
      </c>
      <c r="G995" s="168">
        <v>0</v>
      </c>
      <c r="H995" s="169" t="str">
        <f t="shared" si="109"/>
        <v/>
      </c>
      <c r="I995" s="170">
        <v>194</v>
      </c>
      <c r="J995" s="171">
        <v>187</v>
      </c>
      <c r="K995" s="171">
        <v>147</v>
      </c>
      <c r="L995" s="172">
        <f t="shared" si="110"/>
        <v>0.78609625668449201</v>
      </c>
      <c r="M995" s="173">
        <v>0</v>
      </c>
      <c r="N995" s="171">
        <v>7</v>
      </c>
      <c r="O995" s="174">
        <f t="shared" si="111"/>
        <v>3.608247422680412E-2</v>
      </c>
      <c r="P995" s="175">
        <f t="shared" si="112"/>
        <v>194</v>
      </c>
      <c r="Q995" s="176">
        <f t="shared" si="113"/>
        <v>187</v>
      </c>
      <c r="R995" s="176">
        <f t="shared" si="114"/>
        <v>7</v>
      </c>
      <c r="S995" s="177">
        <f t="shared" si="115"/>
        <v>3.608247422680412E-2</v>
      </c>
      <c r="T995" s="118"/>
    </row>
    <row r="996" spans="1:20" x14ac:dyDescent="0.25">
      <c r="A996" s="19" t="s">
        <v>457</v>
      </c>
      <c r="B996" s="20" t="s">
        <v>277</v>
      </c>
      <c r="C996" s="21" t="s">
        <v>278</v>
      </c>
      <c r="D996" s="167">
        <v>0</v>
      </c>
      <c r="E996" s="168">
        <v>0</v>
      </c>
      <c r="F996" s="168">
        <v>0</v>
      </c>
      <c r="G996" s="168">
        <v>0</v>
      </c>
      <c r="H996" s="169" t="str">
        <f t="shared" si="109"/>
        <v/>
      </c>
      <c r="I996" s="170">
        <v>2</v>
      </c>
      <c r="J996" s="171">
        <v>1</v>
      </c>
      <c r="K996" s="171">
        <v>1</v>
      </c>
      <c r="L996" s="172">
        <f t="shared" si="110"/>
        <v>1</v>
      </c>
      <c r="M996" s="173">
        <v>0</v>
      </c>
      <c r="N996" s="171">
        <v>1</v>
      </c>
      <c r="O996" s="174">
        <f t="shared" si="111"/>
        <v>0.5</v>
      </c>
      <c r="P996" s="175">
        <f t="shared" si="112"/>
        <v>2</v>
      </c>
      <c r="Q996" s="176">
        <f t="shared" si="113"/>
        <v>1</v>
      </c>
      <c r="R996" s="176">
        <f t="shared" si="114"/>
        <v>1</v>
      </c>
      <c r="S996" s="177">
        <f t="shared" si="115"/>
        <v>0.5</v>
      </c>
      <c r="T996" s="118"/>
    </row>
    <row r="997" spans="1:20" x14ac:dyDescent="0.25">
      <c r="A997" s="19" t="s">
        <v>457</v>
      </c>
      <c r="B997" s="20" t="s">
        <v>281</v>
      </c>
      <c r="C997" s="21" t="s">
        <v>282</v>
      </c>
      <c r="D997" s="167">
        <v>0</v>
      </c>
      <c r="E997" s="168">
        <v>0</v>
      </c>
      <c r="F997" s="168">
        <v>0</v>
      </c>
      <c r="G997" s="168">
        <v>0</v>
      </c>
      <c r="H997" s="169" t="str">
        <f t="shared" si="109"/>
        <v/>
      </c>
      <c r="I997" s="170">
        <v>3963</v>
      </c>
      <c r="J997" s="171">
        <v>2306</v>
      </c>
      <c r="K997" s="171">
        <v>916</v>
      </c>
      <c r="L997" s="172">
        <f t="shared" si="110"/>
        <v>0.39722463139635733</v>
      </c>
      <c r="M997" s="173">
        <v>341</v>
      </c>
      <c r="N997" s="171">
        <v>1657</v>
      </c>
      <c r="O997" s="174">
        <f t="shared" si="111"/>
        <v>0.38499070631970261</v>
      </c>
      <c r="P997" s="175">
        <f t="shared" si="112"/>
        <v>3963</v>
      </c>
      <c r="Q997" s="176">
        <f t="shared" si="113"/>
        <v>2647</v>
      </c>
      <c r="R997" s="176">
        <f t="shared" si="114"/>
        <v>1657</v>
      </c>
      <c r="S997" s="177">
        <f t="shared" si="115"/>
        <v>0.38499070631970261</v>
      </c>
      <c r="T997" s="118"/>
    </row>
    <row r="998" spans="1:20" x14ac:dyDescent="0.25">
      <c r="A998" s="19" t="s">
        <v>457</v>
      </c>
      <c r="B998" s="20" t="s">
        <v>281</v>
      </c>
      <c r="C998" s="21" t="s">
        <v>283</v>
      </c>
      <c r="D998" s="167">
        <v>0</v>
      </c>
      <c r="E998" s="168">
        <v>0</v>
      </c>
      <c r="F998" s="168">
        <v>0</v>
      </c>
      <c r="G998" s="168">
        <v>0</v>
      </c>
      <c r="H998" s="169" t="str">
        <f t="shared" si="109"/>
        <v/>
      </c>
      <c r="I998" s="170">
        <v>6846</v>
      </c>
      <c r="J998" s="171">
        <v>4133</v>
      </c>
      <c r="K998" s="171">
        <v>1259</v>
      </c>
      <c r="L998" s="172">
        <f t="shared" si="110"/>
        <v>0.3046213404306799</v>
      </c>
      <c r="M998" s="173">
        <v>4</v>
      </c>
      <c r="N998" s="171">
        <v>2713</v>
      </c>
      <c r="O998" s="174">
        <f t="shared" si="111"/>
        <v>0.39605839416058392</v>
      </c>
      <c r="P998" s="175">
        <f t="shared" si="112"/>
        <v>6846</v>
      </c>
      <c r="Q998" s="176">
        <f t="shared" si="113"/>
        <v>4137</v>
      </c>
      <c r="R998" s="176">
        <f t="shared" si="114"/>
        <v>2713</v>
      </c>
      <c r="S998" s="177">
        <f t="shared" si="115"/>
        <v>0.39605839416058392</v>
      </c>
      <c r="T998" s="118"/>
    </row>
    <row r="999" spans="1:20" x14ac:dyDescent="0.25">
      <c r="A999" s="19" t="s">
        <v>457</v>
      </c>
      <c r="B999" s="20" t="s">
        <v>286</v>
      </c>
      <c r="C999" s="21" t="s">
        <v>287</v>
      </c>
      <c r="D999" s="167">
        <v>0</v>
      </c>
      <c r="E999" s="168">
        <v>0</v>
      </c>
      <c r="F999" s="168">
        <v>0</v>
      </c>
      <c r="G999" s="168">
        <v>0</v>
      </c>
      <c r="H999" s="169" t="str">
        <f t="shared" si="109"/>
        <v/>
      </c>
      <c r="I999" s="170">
        <v>73</v>
      </c>
      <c r="J999" s="171">
        <v>68</v>
      </c>
      <c r="K999" s="171">
        <v>41</v>
      </c>
      <c r="L999" s="172">
        <f t="shared" si="110"/>
        <v>0.6029411764705882</v>
      </c>
      <c r="M999" s="173">
        <v>0</v>
      </c>
      <c r="N999" s="171">
        <v>5</v>
      </c>
      <c r="O999" s="174">
        <f t="shared" si="111"/>
        <v>6.8493150684931503E-2</v>
      </c>
      <c r="P999" s="175">
        <f t="shared" si="112"/>
        <v>73</v>
      </c>
      <c r="Q999" s="176">
        <f t="shared" si="113"/>
        <v>68</v>
      </c>
      <c r="R999" s="176">
        <f t="shared" si="114"/>
        <v>5</v>
      </c>
      <c r="S999" s="177">
        <f t="shared" si="115"/>
        <v>6.8493150684931503E-2</v>
      </c>
      <c r="T999" s="118"/>
    </row>
    <row r="1000" spans="1:20" x14ac:dyDescent="0.25">
      <c r="A1000" s="19" t="s">
        <v>457</v>
      </c>
      <c r="B1000" s="20" t="s">
        <v>290</v>
      </c>
      <c r="C1000" s="21" t="s">
        <v>291</v>
      </c>
      <c r="D1000" s="167">
        <v>0</v>
      </c>
      <c r="E1000" s="168">
        <v>0</v>
      </c>
      <c r="F1000" s="168">
        <v>0</v>
      </c>
      <c r="G1000" s="168">
        <v>0</v>
      </c>
      <c r="H1000" s="169" t="str">
        <f t="shared" si="109"/>
        <v/>
      </c>
      <c r="I1000" s="170">
        <v>73</v>
      </c>
      <c r="J1000" s="171">
        <v>67</v>
      </c>
      <c r="K1000" s="171">
        <v>60</v>
      </c>
      <c r="L1000" s="172">
        <f t="shared" si="110"/>
        <v>0.89552238805970152</v>
      </c>
      <c r="M1000" s="173">
        <v>0</v>
      </c>
      <c r="N1000" s="171">
        <v>6</v>
      </c>
      <c r="O1000" s="174">
        <f t="shared" si="111"/>
        <v>8.2191780821917804E-2</v>
      </c>
      <c r="P1000" s="175">
        <f t="shared" si="112"/>
        <v>73</v>
      </c>
      <c r="Q1000" s="176">
        <f t="shared" si="113"/>
        <v>67</v>
      </c>
      <c r="R1000" s="176">
        <f t="shared" si="114"/>
        <v>6</v>
      </c>
      <c r="S1000" s="177">
        <f t="shared" si="115"/>
        <v>8.2191780821917804E-2</v>
      </c>
      <c r="T1000" s="118"/>
    </row>
    <row r="1001" spans="1:20" x14ac:dyDescent="0.25">
      <c r="A1001" s="19" t="s">
        <v>457</v>
      </c>
      <c r="B1001" s="20" t="s">
        <v>292</v>
      </c>
      <c r="C1001" s="21" t="s">
        <v>293</v>
      </c>
      <c r="D1001" s="167">
        <v>0</v>
      </c>
      <c r="E1001" s="168">
        <v>0</v>
      </c>
      <c r="F1001" s="168">
        <v>0</v>
      </c>
      <c r="G1001" s="168">
        <v>0</v>
      </c>
      <c r="H1001" s="169" t="str">
        <f t="shared" si="109"/>
        <v/>
      </c>
      <c r="I1001" s="170">
        <v>32161</v>
      </c>
      <c r="J1001" s="171">
        <v>29118</v>
      </c>
      <c r="K1001" s="171">
        <v>28174</v>
      </c>
      <c r="L1001" s="172">
        <f t="shared" si="110"/>
        <v>0.9675801909471804</v>
      </c>
      <c r="M1001" s="173">
        <v>6</v>
      </c>
      <c r="N1001" s="171">
        <v>3043</v>
      </c>
      <c r="O1001" s="174">
        <f t="shared" si="111"/>
        <v>9.4600055957969345E-2</v>
      </c>
      <c r="P1001" s="175">
        <f t="shared" si="112"/>
        <v>32161</v>
      </c>
      <c r="Q1001" s="176">
        <f t="shared" si="113"/>
        <v>29124</v>
      </c>
      <c r="R1001" s="176">
        <f t="shared" si="114"/>
        <v>3043</v>
      </c>
      <c r="S1001" s="177">
        <f t="shared" si="115"/>
        <v>9.4600055957969345E-2</v>
      </c>
      <c r="T1001" s="118"/>
    </row>
    <row r="1002" spans="1:20" x14ac:dyDescent="0.25">
      <c r="A1002" s="19" t="s">
        <v>457</v>
      </c>
      <c r="B1002" s="20" t="s">
        <v>296</v>
      </c>
      <c r="C1002" s="21" t="s">
        <v>297</v>
      </c>
      <c r="D1002" s="167">
        <v>0</v>
      </c>
      <c r="E1002" s="168">
        <v>0</v>
      </c>
      <c r="F1002" s="168">
        <v>0</v>
      </c>
      <c r="G1002" s="168">
        <v>0</v>
      </c>
      <c r="H1002" s="169" t="str">
        <f t="shared" si="109"/>
        <v/>
      </c>
      <c r="I1002" s="170">
        <v>1</v>
      </c>
      <c r="J1002" s="171">
        <v>1</v>
      </c>
      <c r="K1002" s="171">
        <v>0</v>
      </c>
      <c r="L1002" s="172">
        <f t="shared" si="110"/>
        <v>0</v>
      </c>
      <c r="M1002" s="173">
        <v>0</v>
      </c>
      <c r="N1002" s="171">
        <v>0</v>
      </c>
      <c r="O1002" s="174">
        <f t="shared" si="111"/>
        <v>0</v>
      </c>
      <c r="P1002" s="175">
        <f t="shared" si="112"/>
        <v>1</v>
      </c>
      <c r="Q1002" s="176">
        <f t="shared" si="113"/>
        <v>1</v>
      </c>
      <c r="R1002" s="176" t="str">
        <f t="shared" si="114"/>
        <v/>
      </c>
      <c r="S1002" s="177" t="str">
        <f t="shared" si="115"/>
        <v/>
      </c>
      <c r="T1002" s="118"/>
    </row>
    <row r="1003" spans="1:20" x14ac:dyDescent="0.25">
      <c r="A1003" s="19" t="s">
        <v>457</v>
      </c>
      <c r="B1003" s="20" t="s">
        <v>298</v>
      </c>
      <c r="C1003" s="21" t="s">
        <v>299</v>
      </c>
      <c r="D1003" s="167">
        <v>0</v>
      </c>
      <c r="E1003" s="168">
        <v>0</v>
      </c>
      <c r="F1003" s="168">
        <v>0</v>
      </c>
      <c r="G1003" s="168">
        <v>0</v>
      </c>
      <c r="H1003" s="169" t="str">
        <f t="shared" si="109"/>
        <v/>
      </c>
      <c r="I1003" s="170">
        <v>6688</v>
      </c>
      <c r="J1003" s="171">
        <v>5906</v>
      </c>
      <c r="K1003" s="171">
        <v>4111</v>
      </c>
      <c r="L1003" s="172">
        <f t="shared" si="110"/>
        <v>0.69607179139857767</v>
      </c>
      <c r="M1003" s="173">
        <v>0</v>
      </c>
      <c r="N1003" s="171">
        <v>782</v>
      </c>
      <c r="O1003" s="174">
        <f t="shared" si="111"/>
        <v>0.11692583732057417</v>
      </c>
      <c r="P1003" s="175">
        <f t="shared" si="112"/>
        <v>6688</v>
      </c>
      <c r="Q1003" s="176">
        <f t="shared" si="113"/>
        <v>5906</v>
      </c>
      <c r="R1003" s="176">
        <f t="shared" si="114"/>
        <v>782</v>
      </c>
      <c r="S1003" s="177">
        <f t="shared" si="115"/>
        <v>0.11692583732057417</v>
      </c>
      <c r="T1003" s="118"/>
    </row>
    <row r="1004" spans="1:20" x14ac:dyDescent="0.25">
      <c r="A1004" s="19" t="s">
        <v>457</v>
      </c>
      <c r="B1004" s="20" t="s">
        <v>300</v>
      </c>
      <c r="C1004" s="21" t="s">
        <v>301</v>
      </c>
      <c r="D1004" s="167">
        <v>0</v>
      </c>
      <c r="E1004" s="168">
        <v>0</v>
      </c>
      <c r="F1004" s="168">
        <v>0</v>
      </c>
      <c r="G1004" s="168">
        <v>0</v>
      </c>
      <c r="H1004" s="169" t="str">
        <f t="shared" si="109"/>
        <v/>
      </c>
      <c r="I1004" s="170">
        <v>3</v>
      </c>
      <c r="J1004" s="171">
        <v>3</v>
      </c>
      <c r="K1004" s="171">
        <v>3</v>
      </c>
      <c r="L1004" s="172">
        <f t="shared" si="110"/>
        <v>1</v>
      </c>
      <c r="M1004" s="173">
        <v>0</v>
      </c>
      <c r="N1004" s="171">
        <v>0</v>
      </c>
      <c r="O1004" s="174">
        <f t="shared" si="111"/>
        <v>0</v>
      </c>
      <c r="P1004" s="175">
        <f t="shared" si="112"/>
        <v>3</v>
      </c>
      <c r="Q1004" s="176">
        <f t="shared" si="113"/>
        <v>3</v>
      </c>
      <c r="R1004" s="176" t="str">
        <f t="shared" si="114"/>
        <v/>
      </c>
      <c r="S1004" s="177" t="str">
        <f t="shared" si="115"/>
        <v/>
      </c>
      <c r="T1004" s="118"/>
    </row>
    <row r="1005" spans="1:20" ht="30" x14ac:dyDescent="0.25">
      <c r="A1005" s="19" t="s">
        <v>457</v>
      </c>
      <c r="B1005" s="20" t="s">
        <v>302</v>
      </c>
      <c r="C1005" s="21" t="s">
        <v>305</v>
      </c>
      <c r="D1005" s="167">
        <v>0</v>
      </c>
      <c r="E1005" s="168">
        <v>0</v>
      </c>
      <c r="F1005" s="168">
        <v>0</v>
      </c>
      <c r="G1005" s="168">
        <v>0</v>
      </c>
      <c r="H1005" s="169" t="str">
        <f t="shared" si="109"/>
        <v/>
      </c>
      <c r="I1005" s="170">
        <v>148612</v>
      </c>
      <c r="J1005" s="171">
        <v>140508</v>
      </c>
      <c r="K1005" s="171">
        <v>74852</v>
      </c>
      <c r="L1005" s="172">
        <f t="shared" si="110"/>
        <v>0.53272411535286246</v>
      </c>
      <c r="M1005" s="173">
        <v>2780</v>
      </c>
      <c r="N1005" s="171">
        <v>8104</v>
      </c>
      <c r="O1005" s="174">
        <f t="shared" si="111"/>
        <v>5.3529909110124708E-2</v>
      </c>
      <c r="P1005" s="175">
        <f t="shared" si="112"/>
        <v>148612</v>
      </c>
      <c r="Q1005" s="176">
        <f t="shared" si="113"/>
        <v>143288</v>
      </c>
      <c r="R1005" s="176">
        <f t="shared" si="114"/>
        <v>8104</v>
      </c>
      <c r="S1005" s="177">
        <f t="shared" si="115"/>
        <v>5.3529909110124708E-2</v>
      </c>
      <c r="T1005" s="118"/>
    </row>
    <row r="1006" spans="1:20" ht="30" x14ac:dyDescent="0.25">
      <c r="A1006" s="19" t="s">
        <v>457</v>
      </c>
      <c r="B1006" s="20" t="s">
        <v>302</v>
      </c>
      <c r="C1006" s="21" t="s">
        <v>308</v>
      </c>
      <c r="D1006" s="167">
        <v>0</v>
      </c>
      <c r="E1006" s="168">
        <v>0</v>
      </c>
      <c r="F1006" s="168">
        <v>0</v>
      </c>
      <c r="G1006" s="168">
        <v>0</v>
      </c>
      <c r="H1006" s="169" t="str">
        <f t="shared" si="109"/>
        <v/>
      </c>
      <c r="I1006" s="170">
        <v>21899</v>
      </c>
      <c r="J1006" s="171">
        <v>20613</v>
      </c>
      <c r="K1006" s="171">
        <v>5908</v>
      </c>
      <c r="L1006" s="172">
        <f t="shared" si="110"/>
        <v>0.28661524280793677</v>
      </c>
      <c r="M1006" s="173">
        <v>7</v>
      </c>
      <c r="N1006" s="171">
        <v>1286</v>
      </c>
      <c r="O1006" s="174">
        <f t="shared" si="111"/>
        <v>5.870537752214005E-2</v>
      </c>
      <c r="P1006" s="175">
        <f t="shared" si="112"/>
        <v>21899</v>
      </c>
      <c r="Q1006" s="176">
        <f t="shared" si="113"/>
        <v>20620</v>
      </c>
      <c r="R1006" s="176">
        <f t="shared" si="114"/>
        <v>1286</v>
      </c>
      <c r="S1006" s="177">
        <f t="shared" si="115"/>
        <v>5.870537752214005E-2</v>
      </c>
      <c r="T1006" s="118"/>
    </row>
    <row r="1007" spans="1:20" x14ac:dyDescent="0.25">
      <c r="A1007" s="19" t="s">
        <v>457</v>
      </c>
      <c r="B1007" s="20" t="s">
        <v>454</v>
      </c>
      <c r="C1007" s="21" t="s">
        <v>454</v>
      </c>
      <c r="D1007" s="167">
        <v>0</v>
      </c>
      <c r="E1007" s="168">
        <v>0</v>
      </c>
      <c r="F1007" s="168">
        <v>0</v>
      </c>
      <c r="G1007" s="168">
        <v>0</v>
      </c>
      <c r="H1007" s="169" t="str">
        <f t="shared" si="109"/>
        <v/>
      </c>
      <c r="I1007" s="170">
        <v>158</v>
      </c>
      <c r="J1007" s="171">
        <v>154</v>
      </c>
      <c r="K1007" s="171">
        <v>153</v>
      </c>
      <c r="L1007" s="172">
        <f t="shared" si="110"/>
        <v>0.99350649350649356</v>
      </c>
      <c r="M1007" s="173">
        <v>0</v>
      </c>
      <c r="N1007" s="171">
        <v>4</v>
      </c>
      <c r="O1007" s="174">
        <f t="shared" si="111"/>
        <v>2.5316455696202531E-2</v>
      </c>
      <c r="P1007" s="175">
        <f t="shared" si="112"/>
        <v>158</v>
      </c>
      <c r="Q1007" s="176">
        <f t="shared" si="113"/>
        <v>154</v>
      </c>
      <c r="R1007" s="176">
        <f t="shared" si="114"/>
        <v>4</v>
      </c>
      <c r="S1007" s="177">
        <f t="shared" si="115"/>
        <v>2.5316455696202531E-2</v>
      </c>
      <c r="T1007" s="118"/>
    </row>
    <row r="1008" spans="1:20" x14ac:dyDescent="0.25">
      <c r="A1008" s="19" t="s">
        <v>457</v>
      </c>
      <c r="B1008" s="20" t="s">
        <v>319</v>
      </c>
      <c r="C1008" s="21" t="s">
        <v>320</v>
      </c>
      <c r="D1008" s="167">
        <v>0</v>
      </c>
      <c r="E1008" s="168">
        <v>0</v>
      </c>
      <c r="F1008" s="168">
        <v>0</v>
      </c>
      <c r="G1008" s="168">
        <v>0</v>
      </c>
      <c r="H1008" s="169" t="str">
        <f t="shared" si="109"/>
        <v/>
      </c>
      <c r="I1008" s="170">
        <v>6246</v>
      </c>
      <c r="J1008" s="171">
        <v>4482</v>
      </c>
      <c r="K1008" s="171">
        <v>1745</v>
      </c>
      <c r="L1008" s="172">
        <f t="shared" si="110"/>
        <v>0.38933511825078088</v>
      </c>
      <c r="M1008" s="173">
        <v>4</v>
      </c>
      <c r="N1008" s="171">
        <v>1764</v>
      </c>
      <c r="O1008" s="174">
        <f t="shared" si="111"/>
        <v>0.28223999999999999</v>
      </c>
      <c r="P1008" s="175">
        <f t="shared" si="112"/>
        <v>6246</v>
      </c>
      <c r="Q1008" s="176">
        <f t="shared" si="113"/>
        <v>4486</v>
      </c>
      <c r="R1008" s="176">
        <f t="shared" si="114"/>
        <v>1764</v>
      </c>
      <c r="S1008" s="177">
        <f t="shared" si="115"/>
        <v>0.28223999999999999</v>
      </c>
      <c r="T1008" s="118"/>
    </row>
    <row r="1009" spans="1:20" x14ac:dyDescent="0.25">
      <c r="A1009" s="19" t="s">
        <v>457</v>
      </c>
      <c r="B1009" s="20" t="s">
        <v>321</v>
      </c>
      <c r="C1009" s="21" t="s">
        <v>322</v>
      </c>
      <c r="D1009" s="167">
        <v>0</v>
      </c>
      <c r="E1009" s="168">
        <v>0</v>
      </c>
      <c r="F1009" s="168">
        <v>0</v>
      </c>
      <c r="G1009" s="168">
        <v>0</v>
      </c>
      <c r="H1009" s="169" t="str">
        <f t="shared" si="109"/>
        <v/>
      </c>
      <c r="I1009" s="170">
        <v>1829</v>
      </c>
      <c r="J1009" s="171">
        <v>1740</v>
      </c>
      <c r="K1009" s="171">
        <v>845</v>
      </c>
      <c r="L1009" s="172">
        <f t="shared" si="110"/>
        <v>0.48563218390804597</v>
      </c>
      <c r="M1009" s="173">
        <v>1</v>
      </c>
      <c r="N1009" s="171">
        <v>89</v>
      </c>
      <c r="O1009" s="174">
        <f t="shared" si="111"/>
        <v>4.8633879781420766E-2</v>
      </c>
      <c r="P1009" s="175">
        <f t="shared" si="112"/>
        <v>1829</v>
      </c>
      <c r="Q1009" s="176">
        <f t="shared" si="113"/>
        <v>1741</v>
      </c>
      <c r="R1009" s="176">
        <f t="shared" si="114"/>
        <v>89</v>
      </c>
      <c r="S1009" s="177">
        <f t="shared" si="115"/>
        <v>4.8633879781420766E-2</v>
      </c>
      <c r="T1009" s="118"/>
    </row>
    <row r="1010" spans="1:20" x14ac:dyDescent="0.25">
      <c r="A1010" s="19" t="s">
        <v>457</v>
      </c>
      <c r="B1010" s="20" t="s">
        <v>325</v>
      </c>
      <c r="C1010" s="21" t="s">
        <v>325</v>
      </c>
      <c r="D1010" s="167">
        <v>0</v>
      </c>
      <c r="E1010" s="168">
        <v>0</v>
      </c>
      <c r="F1010" s="168">
        <v>0</v>
      </c>
      <c r="G1010" s="168">
        <v>0</v>
      </c>
      <c r="H1010" s="169" t="str">
        <f t="shared" si="109"/>
        <v/>
      </c>
      <c r="I1010" s="170">
        <v>4590</v>
      </c>
      <c r="J1010" s="171">
        <v>4550</v>
      </c>
      <c r="K1010" s="171">
        <v>785</v>
      </c>
      <c r="L1010" s="172">
        <f t="shared" si="110"/>
        <v>0.17252747252747253</v>
      </c>
      <c r="M1010" s="173">
        <v>0</v>
      </c>
      <c r="N1010" s="171">
        <v>40</v>
      </c>
      <c r="O1010" s="174">
        <f t="shared" si="111"/>
        <v>8.7145969498910684E-3</v>
      </c>
      <c r="P1010" s="175">
        <f t="shared" si="112"/>
        <v>4590</v>
      </c>
      <c r="Q1010" s="176">
        <f t="shared" si="113"/>
        <v>4550</v>
      </c>
      <c r="R1010" s="176">
        <f t="shared" si="114"/>
        <v>40</v>
      </c>
      <c r="S1010" s="177">
        <f t="shared" si="115"/>
        <v>8.7145969498910684E-3</v>
      </c>
      <c r="T1010" s="118"/>
    </row>
    <row r="1011" spans="1:20" x14ac:dyDescent="0.25">
      <c r="A1011" s="19" t="s">
        <v>457</v>
      </c>
      <c r="B1011" s="20" t="s">
        <v>330</v>
      </c>
      <c r="C1011" s="21" t="s">
        <v>331</v>
      </c>
      <c r="D1011" s="167">
        <v>0</v>
      </c>
      <c r="E1011" s="168">
        <v>0</v>
      </c>
      <c r="F1011" s="168">
        <v>0</v>
      </c>
      <c r="G1011" s="168">
        <v>0</v>
      </c>
      <c r="H1011" s="169" t="str">
        <f t="shared" si="109"/>
        <v/>
      </c>
      <c r="I1011" s="170">
        <v>11891</v>
      </c>
      <c r="J1011" s="171">
        <v>11614</v>
      </c>
      <c r="K1011" s="171">
        <v>11605</v>
      </c>
      <c r="L1011" s="172">
        <f t="shared" si="110"/>
        <v>0.99922507318753229</v>
      </c>
      <c r="M1011" s="173">
        <v>2</v>
      </c>
      <c r="N1011" s="171">
        <v>277</v>
      </c>
      <c r="O1011" s="174">
        <f t="shared" si="111"/>
        <v>2.329101151938115E-2</v>
      </c>
      <c r="P1011" s="175">
        <f t="shared" si="112"/>
        <v>11891</v>
      </c>
      <c r="Q1011" s="176">
        <f t="shared" si="113"/>
        <v>11616</v>
      </c>
      <c r="R1011" s="176">
        <f t="shared" si="114"/>
        <v>277</v>
      </c>
      <c r="S1011" s="177">
        <f t="shared" si="115"/>
        <v>2.329101151938115E-2</v>
      </c>
      <c r="T1011" s="118"/>
    </row>
    <row r="1012" spans="1:20" x14ac:dyDescent="0.25">
      <c r="A1012" s="19" t="s">
        <v>457</v>
      </c>
      <c r="B1012" s="20" t="s">
        <v>330</v>
      </c>
      <c r="C1012" s="21" t="s">
        <v>332</v>
      </c>
      <c r="D1012" s="167">
        <v>0</v>
      </c>
      <c r="E1012" s="168">
        <v>0</v>
      </c>
      <c r="F1012" s="168">
        <v>0</v>
      </c>
      <c r="G1012" s="168">
        <v>0</v>
      </c>
      <c r="H1012" s="169" t="str">
        <f t="shared" si="109"/>
        <v/>
      </c>
      <c r="I1012" s="170">
        <v>20725</v>
      </c>
      <c r="J1012" s="171">
        <v>20047</v>
      </c>
      <c r="K1012" s="171">
        <v>20044</v>
      </c>
      <c r="L1012" s="172">
        <f t="shared" si="110"/>
        <v>0.99985035167356717</v>
      </c>
      <c r="M1012" s="173">
        <v>0</v>
      </c>
      <c r="N1012" s="171">
        <v>678</v>
      </c>
      <c r="O1012" s="174">
        <f t="shared" si="111"/>
        <v>3.2714113389626057E-2</v>
      </c>
      <c r="P1012" s="175">
        <f t="shared" si="112"/>
        <v>20725</v>
      </c>
      <c r="Q1012" s="176">
        <f t="shared" si="113"/>
        <v>20047</v>
      </c>
      <c r="R1012" s="176">
        <f t="shared" si="114"/>
        <v>678</v>
      </c>
      <c r="S1012" s="177">
        <f t="shared" si="115"/>
        <v>3.2714113389626057E-2</v>
      </c>
      <c r="T1012" s="118"/>
    </row>
    <row r="1013" spans="1:20" x14ac:dyDescent="0.25">
      <c r="A1013" s="19" t="s">
        <v>457</v>
      </c>
      <c r="B1013" s="20" t="s">
        <v>330</v>
      </c>
      <c r="C1013" s="21" t="s">
        <v>333</v>
      </c>
      <c r="D1013" s="167">
        <v>0</v>
      </c>
      <c r="E1013" s="168">
        <v>0</v>
      </c>
      <c r="F1013" s="168">
        <v>0</v>
      </c>
      <c r="G1013" s="168">
        <v>0</v>
      </c>
      <c r="H1013" s="169" t="str">
        <f t="shared" si="109"/>
        <v/>
      </c>
      <c r="I1013" s="170">
        <v>916</v>
      </c>
      <c r="J1013" s="171">
        <v>864</v>
      </c>
      <c r="K1013" s="171">
        <v>864</v>
      </c>
      <c r="L1013" s="172">
        <f t="shared" si="110"/>
        <v>1</v>
      </c>
      <c r="M1013" s="173">
        <v>0</v>
      </c>
      <c r="N1013" s="171">
        <v>52</v>
      </c>
      <c r="O1013" s="174">
        <f t="shared" si="111"/>
        <v>5.6768558951965066E-2</v>
      </c>
      <c r="P1013" s="175">
        <f t="shared" si="112"/>
        <v>916</v>
      </c>
      <c r="Q1013" s="176">
        <f t="shared" si="113"/>
        <v>864</v>
      </c>
      <c r="R1013" s="176">
        <f t="shared" si="114"/>
        <v>52</v>
      </c>
      <c r="S1013" s="177">
        <f t="shared" si="115"/>
        <v>5.6768558951965066E-2</v>
      </c>
      <c r="T1013" s="118"/>
    </row>
    <row r="1014" spans="1:20" x14ac:dyDescent="0.25">
      <c r="A1014" s="19" t="s">
        <v>457</v>
      </c>
      <c r="B1014" s="20" t="s">
        <v>334</v>
      </c>
      <c r="C1014" s="21" t="s">
        <v>335</v>
      </c>
      <c r="D1014" s="167">
        <v>0</v>
      </c>
      <c r="E1014" s="168">
        <v>0</v>
      </c>
      <c r="F1014" s="168">
        <v>0</v>
      </c>
      <c r="G1014" s="168">
        <v>0</v>
      </c>
      <c r="H1014" s="169" t="str">
        <f t="shared" si="109"/>
        <v/>
      </c>
      <c r="I1014" s="170">
        <v>785</v>
      </c>
      <c r="J1014" s="171">
        <v>709</v>
      </c>
      <c r="K1014" s="171">
        <v>59</v>
      </c>
      <c r="L1014" s="172">
        <f t="shared" si="110"/>
        <v>8.3215796897038077E-2</v>
      </c>
      <c r="M1014" s="173">
        <v>0</v>
      </c>
      <c r="N1014" s="171">
        <v>76</v>
      </c>
      <c r="O1014" s="174">
        <f t="shared" si="111"/>
        <v>9.6815286624203828E-2</v>
      </c>
      <c r="P1014" s="175">
        <f t="shared" si="112"/>
        <v>785</v>
      </c>
      <c r="Q1014" s="176">
        <f t="shared" si="113"/>
        <v>709</v>
      </c>
      <c r="R1014" s="176">
        <f t="shared" si="114"/>
        <v>76</v>
      </c>
      <c r="S1014" s="177">
        <f t="shared" si="115"/>
        <v>9.6815286624203828E-2</v>
      </c>
      <c r="T1014" s="118"/>
    </row>
    <row r="1015" spans="1:20" x14ac:dyDescent="0.25">
      <c r="A1015" s="19" t="s">
        <v>457</v>
      </c>
      <c r="B1015" s="20" t="s">
        <v>336</v>
      </c>
      <c r="C1015" s="21" t="s">
        <v>338</v>
      </c>
      <c r="D1015" s="167">
        <v>0</v>
      </c>
      <c r="E1015" s="168">
        <v>0</v>
      </c>
      <c r="F1015" s="168">
        <v>0</v>
      </c>
      <c r="G1015" s="168">
        <v>0</v>
      </c>
      <c r="H1015" s="169" t="str">
        <f t="shared" si="109"/>
        <v/>
      </c>
      <c r="I1015" s="170">
        <v>24</v>
      </c>
      <c r="J1015" s="171">
        <v>24</v>
      </c>
      <c r="K1015" s="171">
        <v>24</v>
      </c>
      <c r="L1015" s="172">
        <f t="shared" si="110"/>
        <v>1</v>
      </c>
      <c r="M1015" s="173">
        <v>0</v>
      </c>
      <c r="N1015" s="171">
        <v>0</v>
      </c>
      <c r="O1015" s="174">
        <f t="shared" si="111"/>
        <v>0</v>
      </c>
      <c r="P1015" s="175">
        <f t="shared" si="112"/>
        <v>24</v>
      </c>
      <c r="Q1015" s="176">
        <f t="shared" si="113"/>
        <v>24</v>
      </c>
      <c r="R1015" s="176" t="str">
        <f t="shared" si="114"/>
        <v/>
      </c>
      <c r="S1015" s="177" t="str">
        <f t="shared" si="115"/>
        <v/>
      </c>
      <c r="T1015" s="118"/>
    </row>
    <row r="1016" spans="1:20" x14ac:dyDescent="0.25">
      <c r="A1016" s="19" t="s">
        <v>457</v>
      </c>
      <c r="B1016" s="20" t="s">
        <v>336</v>
      </c>
      <c r="C1016" s="21" t="s">
        <v>533</v>
      </c>
      <c r="D1016" s="167">
        <v>0</v>
      </c>
      <c r="E1016" s="168">
        <v>0</v>
      </c>
      <c r="F1016" s="168">
        <v>0</v>
      </c>
      <c r="G1016" s="168">
        <v>0</v>
      </c>
      <c r="H1016" s="169" t="str">
        <f t="shared" si="109"/>
        <v/>
      </c>
      <c r="I1016" s="170">
        <v>24</v>
      </c>
      <c r="J1016" s="171">
        <v>0</v>
      </c>
      <c r="K1016" s="171">
        <v>0</v>
      </c>
      <c r="L1016" s="172" t="str">
        <f t="shared" si="110"/>
        <v/>
      </c>
      <c r="M1016" s="173">
        <v>0</v>
      </c>
      <c r="N1016" s="171">
        <v>0</v>
      </c>
      <c r="O1016" s="174" t="str">
        <f t="shared" si="111"/>
        <v/>
      </c>
      <c r="P1016" s="175">
        <f t="shared" si="112"/>
        <v>24</v>
      </c>
      <c r="Q1016" s="176" t="str">
        <f t="shared" si="113"/>
        <v/>
      </c>
      <c r="R1016" s="176" t="str">
        <f t="shared" si="114"/>
        <v/>
      </c>
      <c r="S1016" s="177" t="str">
        <f t="shared" si="115"/>
        <v/>
      </c>
      <c r="T1016" s="118"/>
    </row>
    <row r="1017" spans="1:20" x14ac:dyDescent="0.25">
      <c r="A1017" s="19" t="s">
        <v>457</v>
      </c>
      <c r="B1017" s="20" t="s">
        <v>340</v>
      </c>
      <c r="C1017" s="21" t="s">
        <v>341</v>
      </c>
      <c r="D1017" s="167">
        <v>0</v>
      </c>
      <c r="E1017" s="168">
        <v>0</v>
      </c>
      <c r="F1017" s="168">
        <v>0</v>
      </c>
      <c r="G1017" s="168">
        <v>0</v>
      </c>
      <c r="H1017" s="169" t="str">
        <f t="shared" si="109"/>
        <v/>
      </c>
      <c r="I1017" s="170">
        <v>5061</v>
      </c>
      <c r="J1017" s="171">
        <v>3113</v>
      </c>
      <c r="K1017" s="171">
        <v>2250</v>
      </c>
      <c r="L1017" s="172">
        <f t="shared" si="110"/>
        <v>0.72277545775778995</v>
      </c>
      <c r="M1017" s="173">
        <v>4</v>
      </c>
      <c r="N1017" s="171">
        <v>1948</v>
      </c>
      <c r="O1017" s="174">
        <f t="shared" si="111"/>
        <v>0.38460019743336626</v>
      </c>
      <c r="P1017" s="175">
        <f t="shared" si="112"/>
        <v>5061</v>
      </c>
      <c r="Q1017" s="176">
        <f t="shared" si="113"/>
        <v>3117</v>
      </c>
      <c r="R1017" s="176">
        <f t="shared" si="114"/>
        <v>1948</v>
      </c>
      <c r="S1017" s="177">
        <f t="shared" si="115"/>
        <v>0.38460019743336626</v>
      </c>
      <c r="T1017" s="118"/>
    </row>
    <row r="1018" spans="1:20" x14ac:dyDescent="0.25">
      <c r="A1018" s="19" t="s">
        <v>457</v>
      </c>
      <c r="B1018" s="20" t="s">
        <v>346</v>
      </c>
      <c r="C1018" s="21" t="s">
        <v>348</v>
      </c>
      <c r="D1018" s="167">
        <v>0</v>
      </c>
      <c r="E1018" s="168">
        <v>0</v>
      </c>
      <c r="F1018" s="168">
        <v>0</v>
      </c>
      <c r="G1018" s="168">
        <v>0</v>
      </c>
      <c r="H1018" s="169" t="str">
        <f t="shared" si="109"/>
        <v/>
      </c>
      <c r="I1018" s="170">
        <v>11</v>
      </c>
      <c r="J1018" s="171">
        <v>10</v>
      </c>
      <c r="K1018" s="171">
        <v>9</v>
      </c>
      <c r="L1018" s="172">
        <f t="shared" si="110"/>
        <v>0.9</v>
      </c>
      <c r="M1018" s="173">
        <v>0</v>
      </c>
      <c r="N1018" s="171">
        <v>1</v>
      </c>
      <c r="O1018" s="174">
        <f t="shared" si="111"/>
        <v>9.0909090909090912E-2</v>
      </c>
      <c r="P1018" s="175">
        <f t="shared" si="112"/>
        <v>11</v>
      </c>
      <c r="Q1018" s="176">
        <f t="shared" si="113"/>
        <v>10</v>
      </c>
      <c r="R1018" s="176">
        <f t="shared" si="114"/>
        <v>1</v>
      </c>
      <c r="S1018" s="177">
        <f t="shared" si="115"/>
        <v>9.0909090909090912E-2</v>
      </c>
      <c r="T1018" s="118"/>
    </row>
    <row r="1019" spans="1:20" x14ac:dyDescent="0.25">
      <c r="A1019" s="19" t="s">
        <v>457</v>
      </c>
      <c r="B1019" s="20" t="s">
        <v>346</v>
      </c>
      <c r="C1019" s="21" t="s">
        <v>455</v>
      </c>
      <c r="D1019" s="167">
        <v>0</v>
      </c>
      <c r="E1019" s="168">
        <v>0</v>
      </c>
      <c r="F1019" s="168">
        <v>0</v>
      </c>
      <c r="G1019" s="168">
        <v>0</v>
      </c>
      <c r="H1019" s="169" t="str">
        <f t="shared" si="109"/>
        <v/>
      </c>
      <c r="I1019" s="170">
        <v>2</v>
      </c>
      <c r="J1019" s="171">
        <v>2</v>
      </c>
      <c r="K1019" s="171">
        <v>2</v>
      </c>
      <c r="L1019" s="172">
        <f t="shared" si="110"/>
        <v>1</v>
      </c>
      <c r="M1019" s="173">
        <v>0</v>
      </c>
      <c r="N1019" s="171">
        <v>0</v>
      </c>
      <c r="O1019" s="174">
        <f t="shared" si="111"/>
        <v>0</v>
      </c>
      <c r="P1019" s="175">
        <f t="shared" si="112"/>
        <v>2</v>
      </c>
      <c r="Q1019" s="176">
        <f t="shared" si="113"/>
        <v>2</v>
      </c>
      <c r="R1019" s="176" t="str">
        <f t="shared" si="114"/>
        <v/>
      </c>
      <c r="S1019" s="177" t="str">
        <f t="shared" si="115"/>
        <v/>
      </c>
      <c r="T1019" s="118"/>
    </row>
    <row r="1020" spans="1:20" x14ac:dyDescent="0.25">
      <c r="A1020" s="19" t="s">
        <v>457</v>
      </c>
      <c r="B1020" s="20" t="s">
        <v>352</v>
      </c>
      <c r="C1020" s="21" t="s">
        <v>353</v>
      </c>
      <c r="D1020" s="167">
        <v>0</v>
      </c>
      <c r="E1020" s="168">
        <v>0</v>
      </c>
      <c r="F1020" s="168">
        <v>0</v>
      </c>
      <c r="G1020" s="168">
        <v>0</v>
      </c>
      <c r="H1020" s="169" t="str">
        <f t="shared" si="109"/>
        <v/>
      </c>
      <c r="I1020" s="170">
        <v>103</v>
      </c>
      <c r="J1020" s="171">
        <v>89</v>
      </c>
      <c r="K1020" s="171">
        <v>27</v>
      </c>
      <c r="L1020" s="172">
        <f t="shared" si="110"/>
        <v>0.30337078651685395</v>
      </c>
      <c r="M1020" s="173">
        <v>0</v>
      </c>
      <c r="N1020" s="171">
        <v>14</v>
      </c>
      <c r="O1020" s="174">
        <f t="shared" si="111"/>
        <v>0.13592233009708737</v>
      </c>
      <c r="P1020" s="175">
        <f t="shared" si="112"/>
        <v>103</v>
      </c>
      <c r="Q1020" s="176">
        <f t="shared" si="113"/>
        <v>89</v>
      </c>
      <c r="R1020" s="176">
        <f t="shared" si="114"/>
        <v>14</v>
      </c>
      <c r="S1020" s="177">
        <f t="shared" si="115"/>
        <v>0.13592233009708737</v>
      </c>
      <c r="T1020" s="118"/>
    </row>
    <row r="1021" spans="1:20" ht="15.75" thickBot="1" x14ac:dyDescent="0.3">
      <c r="A1021" s="19" t="s">
        <v>457</v>
      </c>
      <c r="B1021" s="20" t="s">
        <v>356</v>
      </c>
      <c r="C1021" s="21" t="s">
        <v>357</v>
      </c>
      <c r="D1021" s="178">
        <v>0</v>
      </c>
      <c r="E1021" s="179">
        <v>0</v>
      </c>
      <c r="F1021" s="179">
        <v>0</v>
      </c>
      <c r="G1021" s="179">
        <v>0</v>
      </c>
      <c r="H1021" s="169" t="str">
        <f t="shared" si="109"/>
        <v/>
      </c>
      <c r="I1021" s="180">
        <v>1986</v>
      </c>
      <c r="J1021" s="181">
        <v>1883</v>
      </c>
      <c r="K1021" s="181">
        <v>959</v>
      </c>
      <c r="L1021" s="172">
        <f t="shared" si="110"/>
        <v>0.50929368029739774</v>
      </c>
      <c r="M1021" s="182">
        <v>1</v>
      </c>
      <c r="N1021" s="181">
        <v>103</v>
      </c>
      <c r="O1021" s="174">
        <f t="shared" si="111"/>
        <v>5.1836940110719675E-2</v>
      </c>
      <c r="P1021" s="175">
        <f t="shared" si="112"/>
        <v>1986</v>
      </c>
      <c r="Q1021" s="176">
        <f t="shared" si="113"/>
        <v>1884</v>
      </c>
      <c r="R1021" s="176">
        <f t="shared" si="114"/>
        <v>103</v>
      </c>
      <c r="S1021" s="177">
        <f t="shared" si="115"/>
        <v>5.1836940110719675E-2</v>
      </c>
      <c r="T1021" s="118"/>
    </row>
    <row r="1022" spans="1:20" x14ac:dyDescent="0.25">
      <c r="A1022" s="19" t="s">
        <v>457</v>
      </c>
      <c r="B1022" s="20" t="s">
        <v>358</v>
      </c>
      <c r="C1022" s="21" t="s">
        <v>359</v>
      </c>
      <c r="D1022" s="167">
        <v>0</v>
      </c>
      <c r="E1022" s="168">
        <v>0</v>
      </c>
      <c r="F1022" s="168">
        <v>0</v>
      </c>
      <c r="G1022" s="168">
        <v>0</v>
      </c>
      <c r="H1022" s="169" t="str">
        <f t="shared" si="109"/>
        <v/>
      </c>
      <c r="I1022" s="170">
        <v>35642</v>
      </c>
      <c r="J1022" s="171">
        <v>34416</v>
      </c>
      <c r="K1022" s="171">
        <v>33455</v>
      </c>
      <c r="L1022" s="172">
        <f t="shared" si="110"/>
        <v>0.97207694095769415</v>
      </c>
      <c r="M1022" s="173">
        <v>0</v>
      </c>
      <c r="N1022" s="171">
        <v>1226</v>
      </c>
      <c r="O1022" s="174">
        <f t="shared" si="111"/>
        <v>3.4397620784467765E-2</v>
      </c>
      <c r="P1022" s="175">
        <f t="shared" si="112"/>
        <v>35642</v>
      </c>
      <c r="Q1022" s="176">
        <f t="shared" si="113"/>
        <v>34416</v>
      </c>
      <c r="R1022" s="176">
        <f t="shared" si="114"/>
        <v>1226</v>
      </c>
      <c r="S1022" s="177">
        <f t="shared" si="115"/>
        <v>3.4397620784467765E-2</v>
      </c>
      <c r="T1022" s="118"/>
    </row>
    <row r="1023" spans="1:20" x14ac:dyDescent="0.25">
      <c r="A1023" s="19" t="s">
        <v>457</v>
      </c>
      <c r="B1023" s="20" t="s">
        <v>366</v>
      </c>
      <c r="C1023" s="21" t="s">
        <v>367</v>
      </c>
      <c r="D1023" s="167">
        <v>0</v>
      </c>
      <c r="E1023" s="168">
        <v>0</v>
      </c>
      <c r="F1023" s="168">
        <v>0</v>
      </c>
      <c r="G1023" s="168">
        <v>0</v>
      </c>
      <c r="H1023" s="169" t="str">
        <f t="shared" si="109"/>
        <v/>
      </c>
      <c r="I1023" s="170">
        <v>15913</v>
      </c>
      <c r="J1023" s="171">
        <v>10819</v>
      </c>
      <c r="K1023" s="171">
        <v>10710</v>
      </c>
      <c r="L1023" s="172">
        <f t="shared" si="110"/>
        <v>0.98992513171272756</v>
      </c>
      <c r="M1023" s="173">
        <v>9</v>
      </c>
      <c r="N1023" s="171">
        <v>5094</v>
      </c>
      <c r="O1023" s="174">
        <f t="shared" si="111"/>
        <v>0.31993468157266675</v>
      </c>
      <c r="P1023" s="175">
        <f t="shared" si="112"/>
        <v>15913</v>
      </c>
      <c r="Q1023" s="176">
        <f t="shared" si="113"/>
        <v>10828</v>
      </c>
      <c r="R1023" s="176">
        <f t="shared" si="114"/>
        <v>5094</v>
      </c>
      <c r="S1023" s="177">
        <f t="shared" si="115"/>
        <v>0.31993468157266675</v>
      </c>
      <c r="T1023" s="118"/>
    </row>
    <row r="1024" spans="1:20" x14ac:dyDescent="0.25">
      <c r="A1024" s="19" t="s">
        <v>457</v>
      </c>
      <c r="B1024" s="20" t="s">
        <v>368</v>
      </c>
      <c r="C1024" s="21" t="s">
        <v>369</v>
      </c>
      <c r="D1024" s="167">
        <v>0</v>
      </c>
      <c r="E1024" s="168">
        <v>0</v>
      </c>
      <c r="F1024" s="168">
        <v>0</v>
      </c>
      <c r="G1024" s="168">
        <v>0</v>
      </c>
      <c r="H1024" s="169" t="str">
        <f t="shared" si="109"/>
        <v/>
      </c>
      <c r="I1024" s="170">
        <v>17134</v>
      </c>
      <c r="J1024" s="171">
        <v>14350</v>
      </c>
      <c r="K1024" s="171">
        <v>7183</v>
      </c>
      <c r="L1024" s="172">
        <f t="shared" si="110"/>
        <v>0.50055749128919858</v>
      </c>
      <c r="M1024" s="173">
        <v>0</v>
      </c>
      <c r="N1024" s="171">
        <v>2784</v>
      </c>
      <c r="O1024" s="174">
        <f t="shared" si="111"/>
        <v>0.16248395004085445</v>
      </c>
      <c r="P1024" s="175">
        <f t="shared" si="112"/>
        <v>17134</v>
      </c>
      <c r="Q1024" s="176">
        <f t="shared" si="113"/>
        <v>14350</v>
      </c>
      <c r="R1024" s="176">
        <f t="shared" si="114"/>
        <v>2784</v>
      </c>
      <c r="S1024" s="177">
        <f t="shared" si="115"/>
        <v>0.16248395004085445</v>
      </c>
      <c r="T1024" s="118"/>
    </row>
    <row r="1025" spans="1:20" x14ac:dyDescent="0.25">
      <c r="A1025" s="19" t="s">
        <v>457</v>
      </c>
      <c r="B1025" s="20" t="s">
        <v>368</v>
      </c>
      <c r="C1025" s="21" t="s">
        <v>372</v>
      </c>
      <c r="D1025" s="167">
        <v>0</v>
      </c>
      <c r="E1025" s="168">
        <v>0</v>
      </c>
      <c r="F1025" s="168">
        <v>0</v>
      </c>
      <c r="G1025" s="168">
        <v>0</v>
      </c>
      <c r="H1025" s="169" t="str">
        <f t="shared" si="109"/>
        <v/>
      </c>
      <c r="I1025" s="170">
        <v>41615</v>
      </c>
      <c r="J1025" s="171">
        <v>34491</v>
      </c>
      <c r="K1025" s="171">
        <v>22663</v>
      </c>
      <c r="L1025" s="172">
        <f t="shared" si="110"/>
        <v>0.65706996027949316</v>
      </c>
      <c r="M1025" s="173">
        <v>53</v>
      </c>
      <c r="N1025" s="171">
        <v>7124</v>
      </c>
      <c r="O1025" s="174">
        <f t="shared" si="111"/>
        <v>0.17097052894307382</v>
      </c>
      <c r="P1025" s="175">
        <f t="shared" si="112"/>
        <v>41615</v>
      </c>
      <c r="Q1025" s="176">
        <f t="shared" si="113"/>
        <v>34544</v>
      </c>
      <c r="R1025" s="176">
        <f t="shared" si="114"/>
        <v>7124</v>
      </c>
      <c r="S1025" s="177">
        <f t="shared" si="115"/>
        <v>0.17097052894307382</v>
      </c>
      <c r="T1025" s="118"/>
    </row>
    <row r="1026" spans="1:20" x14ac:dyDescent="0.25">
      <c r="A1026" s="19" t="s">
        <v>457</v>
      </c>
      <c r="B1026" s="20" t="s">
        <v>368</v>
      </c>
      <c r="C1026" s="21" t="s">
        <v>373</v>
      </c>
      <c r="D1026" s="167">
        <v>0</v>
      </c>
      <c r="E1026" s="168">
        <v>0</v>
      </c>
      <c r="F1026" s="168">
        <v>0</v>
      </c>
      <c r="G1026" s="168">
        <v>0</v>
      </c>
      <c r="H1026" s="169" t="str">
        <f t="shared" ref="H1026:H1089" si="116">IF((E1026+G1026)&lt;&gt;0,G1026/(E1026+G1026),"")</f>
        <v/>
      </c>
      <c r="I1026" s="170">
        <v>20721</v>
      </c>
      <c r="J1026" s="171">
        <v>18895</v>
      </c>
      <c r="K1026" s="171">
        <v>15573</v>
      </c>
      <c r="L1026" s="172">
        <f t="shared" ref="L1026:L1089" si="117">IF(J1026&lt;&gt;0,K1026/J1026,"")</f>
        <v>0.82418629267001853</v>
      </c>
      <c r="M1026" s="173">
        <v>0</v>
      </c>
      <c r="N1026" s="171">
        <v>1826</v>
      </c>
      <c r="O1026" s="174">
        <f t="shared" ref="O1026:O1089" si="118">IF((J1026+M1026+N1026)&lt;&gt;0,N1026/(J1026+M1026+N1026),"")</f>
        <v>8.8123160079146765E-2</v>
      </c>
      <c r="P1026" s="175">
        <f t="shared" si="112"/>
        <v>20721</v>
      </c>
      <c r="Q1026" s="176">
        <f t="shared" si="113"/>
        <v>18895</v>
      </c>
      <c r="R1026" s="176">
        <f t="shared" si="114"/>
        <v>1826</v>
      </c>
      <c r="S1026" s="177">
        <f t="shared" si="115"/>
        <v>8.8123160079146765E-2</v>
      </c>
      <c r="T1026" s="118"/>
    </row>
    <row r="1027" spans="1:20" x14ac:dyDescent="0.25">
      <c r="A1027" s="19" t="s">
        <v>457</v>
      </c>
      <c r="B1027" s="20" t="s">
        <v>374</v>
      </c>
      <c r="C1027" s="21" t="s">
        <v>375</v>
      </c>
      <c r="D1027" s="167">
        <v>0</v>
      </c>
      <c r="E1027" s="168">
        <v>0</v>
      </c>
      <c r="F1027" s="168">
        <v>0</v>
      </c>
      <c r="G1027" s="168">
        <v>0</v>
      </c>
      <c r="H1027" s="169" t="str">
        <f t="shared" si="116"/>
        <v/>
      </c>
      <c r="I1027" s="170">
        <v>2688</v>
      </c>
      <c r="J1027" s="171">
        <v>2381</v>
      </c>
      <c r="K1027" s="171">
        <v>799</v>
      </c>
      <c r="L1027" s="172">
        <f t="shared" si="117"/>
        <v>0.3355732885342293</v>
      </c>
      <c r="M1027" s="173">
        <v>2</v>
      </c>
      <c r="N1027" s="171">
        <v>307</v>
      </c>
      <c r="O1027" s="174">
        <f t="shared" si="118"/>
        <v>0.11412639405204461</v>
      </c>
      <c r="P1027" s="175">
        <f t="shared" ref="P1027:P1090" si="119">IF(SUM(D1027,I1027)&gt;0,SUM(D1027,I1027),"")</f>
        <v>2688</v>
      </c>
      <c r="Q1027" s="176">
        <f t="shared" ref="Q1027:Q1090" si="120">IF(SUM(E1027,J1027, M1027)&gt;0,SUM(E1027,J1027, M1027),"")</f>
        <v>2383</v>
      </c>
      <c r="R1027" s="176">
        <f t="shared" ref="R1027:R1090" si="121">IF(SUM(G1027,N1027)&gt;0,SUM(G1027,N1027),"")</f>
        <v>307</v>
      </c>
      <c r="S1027" s="177">
        <f t="shared" ref="S1027:S1090" si="122">IFERROR(IF((Q1027+R1027)&lt;&gt;0,R1027/(Q1027+R1027),""),"")</f>
        <v>0.11412639405204461</v>
      </c>
      <c r="T1027" s="118"/>
    </row>
    <row r="1028" spans="1:20" x14ac:dyDescent="0.25">
      <c r="A1028" s="19" t="s">
        <v>457</v>
      </c>
      <c r="B1028" s="20" t="s">
        <v>376</v>
      </c>
      <c r="C1028" s="21" t="s">
        <v>377</v>
      </c>
      <c r="D1028" s="167">
        <v>0</v>
      </c>
      <c r="E1028" s="168">
        <v>0</v>
      </c>
      <c r="F1028" s="168">
        <v>0</v>
      </c>
      <c r="G1028" s="168">
        <v>0</v>
      </c>
      <c r="H1028" s="169" t="str">
        <f t="shared" si="116"/>
        <v/>
      </c>
      <c r="I1028" s="170">
        <v>3959</v>
      </c>
      <c r="J1028" s="171">
        <v>3360</v>
      </c>
      <c r="K1028" s="171">
        <v>852</v>
      </c>
      <c r="L1028" s="172">
        <f t="shared" si="117"/>
        <v>0.25357142857142856</v>
      </c>
      <c r="M1028" s="173">
        <v>8</v>
      </c>
      <c r="N1028" s="171">
        <v>599</v>
      </c>
      <c r="O1028" s="174">
        <f t="shared" si="118"/>
        <v>0.15099571464582809</v>
      </c>
      <c r="P1028" s="175">
        <f t="shared" si="119"/>
        <v>3959</v>
      </c>
      <c r="Q1028" s="176">
        <f t="shared" si="120"/>
        <v>3368</v>
      </c>
      <c r="R1028" s="176">
        <f t="shared" si="121"/>
        <v>599</v>
      </c>
      <c r="S1028" s="177">
        <f t="shared" si="122"/>
        <v>0.15099571464582809</v>
      </c>
      <c r="T1028" s="118"/>
    </row>
    <row r="1029" spans="1:20" ht="30" x14ac:dyDescent="0.25">
      <c r="A1029" s="19" t="s">
        <v>457</v>
      </c>
      <c r="B1029" s="20" t="s">
        <v>387</v>
      </c>
      <c r="C1029" s="21" t="s">
        <v>388</v>
      </c>
      <c r="D1029" s="167">
        <v>0</v>
      </c>
      <c r="E1029" s="168">
        <v>0</v>
      </c>
      <c r="F1029" s="168">
        <v>0</v>
      </c>
      <c r="G1029" s="168">
        <v>0</v>
      </c>
      <c r="H1029" s="169" t="str">
        <f t="shared" si="116"/>
        <v/>
      </c>
      <c r="I1029" s="170">
        <v>7976</v>
      </c>
      <c r="J1029" s="171">
        <v>6947</v>
      </c>
      <c r="K1029" s="171">
        <v>3049</v>
      </c>
      <c r="L1029" s="172">
        <f t="shared" si="117"/>
        <v>0.43889448682884696</v>
      </c>
      <c r="M1029" s="173">
        <v>0</v>
      </c>
      <c r="N1029" s="171">
        <v>1029</v>
      </c>
      <c r="O1029" s="174">
        <f t="shared" si="118"/>
        <v>0.12901203610832498</v>
      </c>
      <c r="P1029" s="175">
        <f t="shared" si="119"/>
        <v>7976</v>
      </c>
      <c r="Q1029" s="176">
        <f t="shared" si="120"/>
        <v>6947</v>
      </c>
      <c r="R1029" s="176">
        <f t="shared" si="121"/>
        <v>1029</v>
      </c>
      <c r="S1029" s="177">
        <f t="shared" si="122"/>
        <v>0.12901203610832498</v>
      </c>
      <c r="T1029" s="118"/>
    </row>
    <row r="1030" spans="1:20" ht="30" x14ac:dyDescent="0.25">
      <c r="A1030" s="19" t="s">
        <v>457</v>
      </c>
      <c r="B1030" s="20" t="s">
        <v>387</v>
      </c>
      <c r="C1030" s="21" t="s">
        <v>389</v>
      </c>
      <c r="D1030" s="167">
        <v>0</v>
      </c>
      <c r="E1030" s="168">
        <v>0</v>
      </c>
      <c r="F1030" s="168">
        <v>0</v>
      </c>
      <c r="G1030" s="168">
        <v>0</v>
      </c>
      <c r="H1030" s="169" t="str">
        <f t="shared" si="116"/>
        <v/>
      </c>
      <c r="I1030" s="170">
        <v>19422</v>
      </c>
      <c r="J1030" s="171">
        <v>15215</v>
      </c>
      <c r="K1030" s="171">
        <v>6710</v>
      </c>
      <c r="L1030" s="172">
        <f t="shared" si="117"/>
        <v>0.44101215905356556</v>
      </c>
      <c r="M1030" s="173">
        <v>0</v>
      </c>
      <c r="N1030" s="171">
        <v>4207</v>
      </c>
      <c r="O1030" s="174">
        <f t="shared" si="118"/>
        <v>0.2166100298630419</v>
      </c>
      <c r="P1030" s="175">
        <f t="shared" si="119"/>
        <v>19422</v>
      </c>
      <c r="Q1030" s="176">
        <f t="shared" si="120"/>
        <v>15215</v>
      </c>
      <c r="R1030" s="176">
        <f t="shared" si="121"/>
        <v>4207</v>
      </c>
      <c r="S1030" s="177">
        <f t="shared" si="122"/>
        <v>0.2166100298630419</v>
      </c>
      <c r="T1030" s="118"/>
    </row>
    <row r="1031" spans="1:20" x14ac:dyDescent="0.25">
      <c r="A1031" s="19" t="s">
        <v>457</v>
      </c>
      <c r="B1031" s="20" t="s">
        <v>390</v>
      </c>
      <c r="C1031" s="21" t="s">
        <v>392</v>
      </c>
      <c r="D1031" s="167">
        <v>0</v>
      </c>
      <c r="E1031" s="168">
        <v>0</v>
      </c>
      <c r="F1031" s="168">
        <v>0</v>
      </c>
      <c r="G1031" s="168">
        <v>0</v>
      </c>
      <c r="H1031" s="169" t="str">
        <f t="shared" si="116"/>
        <v/>
      </c>
      <c r="I1031" s="170">
        <v>18956</v>
      </c>
      <c r="J1031" s="171">
        <v>17812</v>
      </c>
      <c r="K1031" s="171">
        <v>16069</v>
      </c>
      <c r="L1031" s="172">
        <f t="shared" si="117"/>
        <v>0.90214462160341347</v>
      </c>
      <c r="M1031" s="173">
        <v>1</v>
      </c>
      <c r="N1031" s="171">
        <v>1144</v>
      </c>
      <c r="O1031" s="174">
        <f t="shared" si="118"/>
        <v>6.0347101334599355E-2</v>
      </c>
      <c r="P1031" s="175">
        <f t="shared" si="119"/>
        <v>18956</v>
      </c>
      <c r="Q1031" s="176">
        <f t="shared" si="120"/>
        <v>17813</v>
      </c>
      <c r="R1031" s="176">
        <f t="shared" si="121"/>
        <v>1144</v>
      </c>
      <c r="S1031" s="177">
        <f t="shared" si="122"/>
        <v>6.0347101334599355E-2</v>
      </c>
      <c r="T1031" s="118"/>
    </row>
    <row r="1032" spans="1:20" x14ac:dyDescent="0.25">
      <c r="A1032" s="19" t="s">
        <v>457</v>
      </c>
      <c r="B1032" s="20" t="s">
        <v>394</v>
      </c>
      <c r="C1032" s="21" t="s">
        <v>395</v>
      </c>
      <c r="D1032" s="167">
        <v>0</v>
      </c>
      <c r="E1032" s="168">
        <v>0</v>
      </c>
      <c r="F1032" s="168">
        <v>0</v>
      </c>
      <c r="G1032" s="168">
        <v>0</v>
      </c>
      <c r="H1032" s="169" t="str">
        <f t="shared" si="116"/>
        <v/>
      </c>
      <c r="I1032" s="170">
        <v>27</v>
      </c>
      <c r="J1032" s="171">
        <v>26</v>
      </c>
      <c r="K1032" s="171">
        <v>3</v>
      </c>
      <c r="L1032" s="172">
        <f t="shared" si="117"/>
        <v>0.11538461538461539</v>
      </c>
      <c r="M1032" s="173">
        <v>0</v>
      </c>
      <c r="N1032" s="171">
        <v>1</v>
      </c>
      <c r="O1032" s="174">
        <f t="shared" si="118"/>
        <v>3.7037037037037035E-2</v>
      </c>
      <c r="P1032" s="175">
        <f t="shared" si="119"/>
        <v>27</v>
      </c>
      <c r="Q1032" s="176">
        <f t="shared" si="120"/>
        <v>26</v>
      </c>
      <c r="R1032" s="176">
        <f t="shared" si="121"/>
        <v>1</v>
      </c>
      <c r="S1032" s="177">
        <f t="shared" si="122"/>
        <v>3.7037037037037035E-2</v>
      </c>
      <c r="T1032" s="118"/>
    </row>
    <row r="1033" spans="1:20" x14ac:dyDescent="0.25">
      <c r="A1033" s="19" t="s">
        <v>457</v>
      </c>
      <c r="B1033" s="20" t="s">
        <v>396</v>
      </c>
      <c r="C1033" s="21" t="s">
        <v>398</v>
      </c>
      <c r="D1033" s="167">
        <v>0</v>
      </c>
      <c r="E1033" s="168">
        <v>0</v>
      </c>
      <c r="F1033" s="168">
        <v>0</v>
      </c>
      <c r="G1033" s="168">
        <v>0</v>
      </c>
      <c r="H1033" s="169" t="str">
        <f t="shared" si="116"/>
        <v/>
      </c>
      <c r="I1033" s="170">
        <v>1833</v>
      </c>
      <c r="J1033" s="171">
        <v>1823</v>
      </c>
      <c r="K1033" s="171">
        <v>553</v>
      </c>
      <c r="L1033" s="172">
        <f t="shared" si="117"/>
        <v>0.3033461327482172</v>
      </c>
      <c r="M1033" s="173">
        <v>0</v>
      </c>
      <c r="N1033" s="171">
        <v>10</v>
      </c>
      <c r="O1033" s="174">
        <f t="shared" si="118"/>
        <v>5.4555373704309879E-3</v>
      </c>
      <c r="P1033" s="175">
        <f t="shared" si="119"/>
        <v>1833</v>
      </c>
      <c r="Q1033" s="176">
        <f t="shared" si="120"/>
        <v>1823</v>
      </c>
      <c r="R1033" s="176">
        <f t="shared" si="121"/>
        <v>10</v>
      </c>
      <c r="S1033" s="177">
        <f t="shared" si="122"/>
        <v>5.4555373704309879E-3</v>
      </c>
      <c r="T1033" s="118"/>
    </row>
    <row r="1034" spans="1:20" x14ac:dyDescent="0.25">
      <c r="A1034" s="19" t="s">
        <v>457</v>
      </c>
      <c r="B1034" s="20" t="s">
        <v>396</v>
      </c>
      <c r="C1034" s="21" t="s">
        <v>399</v>
      </c>
      <c r="D1034" s="167">
        <v>0</v>
      </c>
      <c r="E1034" s="168">
        <v>0</v>
      </c>
      <c r="F1034" s="168">
        <v>0</v>
      </c>
      <c r="G1034" s="168">
        <v>0</v>
      </c>
      <c r="H1034" s="169" t="str">
        <f t="shared" si="116"/>
        <v/>
      </c>
      <c r="I1034" s="170">
        <v>1062</v>
      </c>
      <c r="J1034" s="171">
        <v>1037</v>
      </c>
      <c r="K1034" s="171">
        <v>289</v>
      </c>
      <c r="L1034" s="172">
        <f t="shared" si="117"/>
        <v>0.27868852459016391</v>
      </c>
      <c r="M1034" s="173">
        <v>0</v>
      </c>
      <c r="N1034" s="171">
        <v>25</v>
      </c>
      <c r="O1034" s="174">
        <f t="shared" si="118"/>
        <v>2.3540489642184557E-2</v>
      </c>
      <c r="P1034" s="175">
        <f t="shared" si="119"/>
        <v>1062</v>
      </c>
      <c r="Q1034" s="176">
        <f t="shared" si="120"/>
        <v>1037</v>
      </c>
      <c r="R1034" s="176">
        <f t="shared" si="121"/>
        <v>25</v>
      </c>
      <c r="S1034" s="177">
        <f t="shared" si="122"/>
        <v>2.3540489642184557E-2</v>
      </c>
      <c r="T1034" s="118"/>
    </row>
    <row r="1035" spans="1:20" x14ac:dyDescent="0.25">
      <c r="A1035" s="19" t="s">
        <v>457</v>
      </c>
      <c r="B1035" s="20" t="s">
        <v>396</v>
      </c>
      <c r="C1035" s="21" t="s">
        <v>456</v>
      </c>
      <c r="D1035" s="167">
        <v>0</v>
      </c>
      <c r="E1035" s="168">
        <v>0</v>
      </c>
      <c r="F1035" s="168">
        <v>0</v>
      </c>
      <c r="G1035" s="168">
        <v>0</v>
      </c>
      <c r="H1035" s="169" t="str">
        <f t="shared" si="116"/>
        <v/>
      </c>
      <c r="I1035" s="170">
        <v>1208</v>
      </c>
      <c r="J1035" s="171">
        <v>1192</v>
      </c>
      <c r="K1035" s="171">
        <v>1192</v>
      </c>
      <c r="L1035" s="172">
        <f t="shared" si="117"/>
        <v>1</v>
      </c>
      <c r="M1035" s="173">
        <v>1</v>
      </c>
      <c r="N1035" s="171">
        <v>16</v>
      </c>
      <c r="O1035" s="174">
        <f t="shared" si="118"/>
        <v>1.3234077750206782E-2</v>
      </c>
      <c r="P1035" s="175">
        <f t="shared" si="119"/>
        <v>1208</v>
      </c>
      <c r="Q1035" s="176">
        <f t="shared" si="120"/>
        <v>1193</v>
      </c>
      <c r="R1035" s="176">
        <f t="shared" si="121"/>
        <v>16</v>
      </c>
      <c r="S1035" s="177">
        <f t="shared" si="122"/>
        <v>1.3234077750206782E-2</v>
      </c>
      <c r="T1035" s="118"/>
    </row>
    <row r="1036" spans="1:20" x14ac:dyDescent="0.25">
      <c r="A1036" s="19" t="s">
        <v>457</v>
      </c>
      <c r="B1036" s="20" t="s">
        <v>396</v>
      </c>
      <c r="C1036" s="21" t="s">
        <v>401</v>
      </c>
      <c r="D1036" s="167">
        <v>0</v>
      </c>
      <c r="E1036" s="168">
        <v>0</v>
      </c>
      <c r="F1036" s="168">
        <v>0</v>
      </c>
      <c r="G1036" s="168">
        <v>0</v>
      </c>
      <c r="H1036" s="169" t="str">
        <f t="shared" si="116"/>
        <v/>
      </c>
      <c r="I1036" s="170">
        <v>897</v>
      </c>
      <c r="J1036" s="171">
        <v>877</v>
      </c>
      <c r="K1036" s="171">
        <v>552</v>
      </c>
      <c r="L1036" s="172">
        <f t="shared" si="117"/>
        <v>0.62941847206385404</v>
      </c>
      <c r="M1036" s="173">
        <v>0</v>
      </c>
      <c r="N1036" s="171">
        <v>20</v>
      </c>
      <c r="O1036" s="174">
        <f t="shared" si="118"/>
        <v>2.2296544035674472E-2</v>
      </c>
      <c r="P1036" s="175">
        <f t="shared" si="119"/>
        <v>897</v>
      </c>
      <c r="Q1036" s="176">
        <f t="shared" si="120"/>
        <v>877</v>
      </c>
      <c r="R1036" s="176">
        <f t="shared" si="121"/>
        <v>20</v>
      </c>
      <c r="S1036" s="177">
        <f t="shared" si="122"/>
        <v>2.2296544035674472E-2</v>
      </c>
      <c r="T1036" s="118"/>
    </row>
    <row r="1037" spans="1:20" x14ac:dyDescent="0.25">
      <c r="A1037" s="19" t="s">
        <v>457</v>
      </c>
      <c r="B1037" s="20" t="s">
        <v>396</v>
      </c>
      <c r="C1037" s="21" t="s">
        <v>402</v>
      </c>
      <c r="D1037" s="167">
        <v>0</v>
      </c>
      <c r="E1037" s="168">
        <v>0</v>
      </c>
      <c r="F1037" s="168">
        <v>0</v>
      </c>
      <c r="G1037" s="168">
        <v>0</v>
      </c>
      <c r="H1037" s="169" t="str">
        <f t="shared" si="116"/>
        <v/>
      </c>
      <c r="I1037" s="170">
        <v>566</v>
      </c>
      <c r="J1037" s="171">
        <v>557</v>
      </c>
      <c r="K1037" s="171">
        <v>206</v>
      </c>
      <c r="L1037" s="172">
        <f t="shared" si="117"/>
        <v>0.36983842010771995</v>
      </c>
      <c r="M1037" s="173">
        <v>0</v>
      </c>
      <c r="N1037" s="171">
        <v>9</v>
      </c>
      <c r="O1037" s="174">
        <f t="shared" si="118"/>
        <v>1.5901060070671377E-2</v>
      </c>
      <c r="P1037" s="175">
        <f t="shared" si="119"/>
        <v>566</v>
      </c>
      <c r="Q1037" s="176">
        <f t="shared" si="120"/>
        <v>557</v>
      </c>
      <c r="R1037" s="176">
        <f t="shared" si="121"/>
        <v>9</v>
      </c>
      <c r="S1037" s="177">
        <f t="shared" si="122"/>
        <v>1.5901060070671377E-2</v>
      </c>
      <c r="T1037" s="118"/>
    </row>
    <row r="1038" spans="1:20" x14ac:dyDescent="0.25">
      <c r="A1038" s="19" t="s">
        <v>457</v>
      </c>
      <c r="B1038" s="20" t="s">
        <v>396</v>
      </c>
      <c r="C1038" s="21" t="s">
        <v>403</v>
      </c>
      <c r="D1038" s="167">
        <v>0</v>
      </c>
      <c r="E1038" s="168">
        <v>0</v>
      </c>
      <c r="F1038" s="168">
        <v>0</v>
      </c>
      <c r="G1038" s="168">
        <v>0</v>
      </c>
      <c r="H1038" s="169" t="str">
        <f t="shared" si="116"/>
        <v/>
      </c>
      <c r="I1038" s="170">
        <v>1019</v>
      </c>
      <c r="J1038" s="171">
        <v>1006</v>
      </c>
      <c r="K1038" s="171">
        <v>331</v>
      </c>
      <c r="L1038" s="172">
        <f t="shared" si="117"/>
        <v>0.32902584493041748</v>
      </c>
      <c r="M1038" s="173">
        <v>0</v>
      </c>
      <c r="N1038" s="171">
        <v>13</v>
      </c>
      <c r="O1038" s="174">
        <f t="shared" si="118"/>
        <v>1.2757605495583905E-2</v>
      </c>
      <c r="P1038" s="175">
        <f t="shared" si="119"/>
        <v>1019</v>
      </c>
      <c r="Q1038" s="176">
        <f t="shared" si="120"/>
        <v>1006</v>
      </c>
      <c r="R1038" s="176">
        <f t="shared" si="121"/>
        <v>13</v>
      </c>
      <c r="S1038" s="177">
        <f t="shared" si="122"/>
        <v>1.2757605495583905E-2</v>
      </c>
      <c r="T1038" s="118"/>
    </row>
    <row r="1039" spans="1:20" x14ac:dyDescent="0.25">
      <c r="A1039" s="19" t="s">
        <v>457</v>
      </c>
      <c r="B1039" s="20" t="s">
        <v>396</v>
      </c>
      <c r="C1039" s="21" t="s">
        <v>405</v>
      </c>
      <c r="D1039" s="167">
        <v>0</v>
      </c>
      <c r="E1039" s="168">
        <v>0</v>
      </c>
      <c r="F1039" s="168">
        <v>0</v>
      </c>
      <c r="G1039" s="168">
        <v>0</v>
      </c>
      <c r="H1039" s="169" t="str">
        <f t="shared" si="116"/>
        <v/>
      </c>
      <c r="I1039" s="170">
        <v>3484</v>
      </c>
      <c r="J1039" s="171">
        <v>3402</v>
      </c>
      <c r="K1039" s="171">
        <v>2268</v>
      </c>
      <c r="L1039" s="172">
        <f t="shared" si="117"/>
        <v>0.66666666666666663</v>
      </c>
      <c r="M1039" s="173">
        <v>0</v>
      </c>
      <c r="N1039" s="171">
        <v>82</v>
      </c>
      <c r="O1039" s="174">
        <f t="shared" si="118"/>
        <v>2.3536165327210104E-2</v>
      </c>
      <c r="P1039" s="175">
        <f t="shared" si="119"/>
        <v>3484</v>
      </c>
      <c r="Q1039" s="176">
        <f t="shared" si="120"/>
        <v>3402</v>
      </c>
      <c r="R1039" s="176">
        <f t="shared" si="121"/>
        <v>82</v>
      </c>
      <c r="S1039" s="177">
        <f t="shared" si="122"/>
        <v>2.3536165327210104E-2</v>
      </c>
      <c r="T1039" s="118"/>
    </row>
    <row r="1040" spans="1:20" x14ac:dyDescent="0.25">
      <c r="A1040" s="19" t="s">
        <v>457</v>
      </c>
      <c r="B1040" s="20" t="s">
        <v>396</v>
      </c>
      <c r="C1040" s="21" t="s">
        <v>407</v>
      </c>
      <c r="D1040" s="167">
        <v>0</v>
      </c>
      <c r="E1040" s="168">
        <v>0</v>
      </c>
      <c r="F1040" s="168">
        <v>0</v>
      </c>
      <c r="G1040" s="168">
        <v>0</v>
      </c>
      <c r="H1040" s="169" t="str">
        <f t="shared" si="116"/>
        <v/>
      </c>
      <c r="I1040" s="170">
        <v>1198</v>
      </c>
      <c r="J1040" s="171">
        <v>1186</v>
      </c>
      <c r="K1040" s="171">
        <v>1185</v>
      </c>
      <c r="L1040" s="172">
        <f t="shared" si="117"/>
        <v>0.99915682967959529</v>
      </c>
      <c r="M1040" s="173">
        <v>0</v>
      </c>
      <c r="N1040" s="171">
        <v>12</v>
      </c>
      <c r="O1040" s="174">
        <f t="shared" si="118"/>
        <v>1.001669449081803E-2</v>
      </c>
      <c r="P1040" s="175">
        <f t="shared" si="119"/>
        <v>1198</v>
      </c>
      <c r="Q1040" s="176">
        <f t="shared" si="120"/>
        <v>1186</v>
      </c>
      <c r="R1040" s="176">
        <f t="shared" si="121"/>
        <v>12</v>
      </c>
      <c r="S1040" s="177">
        <f t="shared" si="122"/>
        <v>1.001669449081803E-2</v>
      </c>
      <c r="T1040" s="118"/>
    </row>
    <row r="1041" spans="1:20" x14ac:dyDescent="0.25">
      <c r="A1041" s="19" t="s">
        <v>457</v>
      </c>
      <c r="B1041" s="20" t="s">
        <v>396</v>
      </c>
      <c r="C1041" s="21" t="s">
        <v>409</v>
      </c>
      <c r="D1041" s="167">
        <v>0</v>
      </c>
      <c r="E1041" s="168">
        <v>0</v>
      </c>
      <c r="F1041" s="168">
        <v>0</v>
      </c>
      <c r="G1041" s="168">
        <v>0</v>
      </c>
      <c r="H1041" s="169" t="str">
        <f t="shared" si="116"/>
        <v/>
      </c>
      <c r="I1041" s="170">
        <v>753</v>
      </c>
      <c r="J1041" s="171">
        <v>750</v>
      </c>
      <c r="K1041" s="171">
        <v>430</v>
      </c>
      <c r="L1041" s="172">
        <f t="shared" si="117"/>
        <v>0.57333333333333336</v>
      </c>
      <c r="M1041" s="173">
        <v>0</v>
      </c>
      <c r="N1041" s="171">
        <v>3</v>
      </c>
      <c r="O1041" s="174">
        <f t="shared" si="118"/>
        <v>3.9840637450199202E-3</v>
      </c>
      <c r="P1041" s="175">
        <f t="shared" si="119"/>
        <v>753</v>
      </c>
      <c r="Q1041" s="176">
        <f t="shared" si="120"/>
        <v>750</v>
      </c>
      <c r="R1041" s="176">
        <f t="shared" si="121"/>
        <v>3</v>
      </c>
      <c r="S1041" s="177">
        <f t="shared" si="122"/>
        <v>3.9840637450199202E-3</v>
      </c>
      <c r="T1041" s="118"/>
    </row>
    <row r="1042" spans="1:20" x14ac:dyDescent="0.25">
      <c r="A1042" s="19" t="s">
        <v>457</v>
      </c>
      <c r="B1042" s="20" t="s">
        <v>410</v>
      </c>
      <c r="C1042" s="21" t="s">
        <v>411</v>
      </c>
      <c r="D1042" s="167">
        <v>0</v>
      </c>
      <c r="E1042" s="168">
        <v>0</v>
      </c>
      <c r="F1042" s="168">
        <v>0</v>
      </c>
      <c r="G1042" s="168">
        <v>0</v>
      </c>
      <c r="H1042" s="169" t="str">
        <f t="shared" si="116"/>
        <v/>
      </c>
      <c r="I1042" s="170">
        <v>6474</v>
      </c>
      <c r="J1042" s="171">
        <v>6150</v>
      </c>
      <c r="K1042" s="171">
        <v>4233</v>
      </c>
      <c r="L1042" s="172">
        <f t="shared" si="117"/>
        <v>0.68829268292682921</v>
      </c>
      <c r="M1042" s="173">
        <v>198</v>
      </c>
      <c r="N1042" s="171">
        <v>324</v>
      </c>
      <c r="O1042" s="174">
        <f t="shared" si="118"/>
        <v>4.8561151079136694E-2</v>
      </c>
      <c r="P1042" s="175">
        <f t="shared" si="119"/>
        <v>6474</v>
      </c>
      <c r="Q1042" s="176">
        <f t="shared" si="120"/>
        <v>6348</v>
      </c>
      <c r="R1042" s="176">
        <f t="shared" si="121"/>
        <v>324</v>
      </c>
      <c r="S1042" s="177">
        <f t="shared" si="122"/>
        <v>4.8561151079136694E-2</v>
      </c>
      <c r="T1042" s="118"/>
    </row>
    <row r="1043" spans="1:20" x14ac:dyDescent="0.25">
      <c r="A1043" s="19" t="s">
        <v>457</v>
      </c>
      <c r="B1043" s="20" t="s">
        <v>414</v>
      </c>
      <c r="C1043" s="21" t="s">
        <v>415</v>
      </c>
      <c r="D1043" s="167">
        <v>0</v>
      </c>
      <c r="E1043" s="168">
        <v>0</v>
      </c>
      <c r="F1043" s="168">
        <v>0</v>
      </c>
      <c r="G1043" s="168">
        <v>0</v>
      </c>
      <c r="H1043" s="169" t="str">
        <f t="shared" si="116"/>
        <v/>
      </c>
      <c r="I1043" s="170">
        <v>40</v>
      </c>
      <c r="J1043" s="171">
        <v>38</v>
      </c>
      <c r="K1043" s="171">
        <v>35</v>
      </c>
      <c r="L1043" s="172">
        <f t="shared" si="117"/>
        <v>0.92105263157894735</v>
      </c>
      <c r="M1043" s="173">
        <v>0</v>
      </c>
      <c r="N1043" s="171">
        <v>2</v>
      </c>
      <c r="O1043" s="174">
        <f t="shared" si="118"/>
        <v>0.05</v>
      </c>
      <c r="P1043" s="175">
        <f t="shared" si="119"/>
        <v>40</v>
      </c>
      <c r="Q1043" s="176">
        <f t="shared" si="120"/>
        <v>38</v>
      </c>
      <c r="R1043" s="176">
        <f t="shared" si="121"/>
        <v>2</v>
      </c>
      <c r="S1043" s="177">
        <f t="shared" si="122"/>
        <v>0.05</v>
      </c>
      <c r="T1043" s="118"/>
    </row>
    <row r="1044" spans="1:20" x14ac:dyDescent="0.25">
      <c r="A1044" s="19" t="s">
        <v>457</v>
      </c>
      <c r="B1044" s="20" t="s">
        <v>416</v>
      </c>
      <c r="C1044" s="21" t="s">
        <v>417</v>
      </c>
      <c r="D1044" s="167">
        <v>0</v>
      </c>
      <c r="E1044" s="168">
        <v>0</v>
      </c>
      <c r="F1044" s="168">
        <v>0</v>
      </c>
      <c r="G1044" s="168">
        <v>0</v>
      </c>
      <c r="H1044" s="169" t="str">
        <f t="shared" si="116"/>
        <v/>
      </c>
      <c r="I1044" s="170">
        <v>4761</v>
      </c>
      <c r="J1044" s="171">
        <v>4501</v>
      </c>
      <c r="K1044" s="171">
        <v>320</v>
      </c>
      <c r="L1044" s="172">
        <f t="shared" si="117"/>
        <v>7.1095312152854917E-2</v>
      </c>
      <c r="M1044" s="173">
        <v>0</v>
      </c>
      <c r="N1044" s="171">
        <v>260</v>
      </c>
      <c r="O1044" s="174">
        <f t="shared" si="118"/>
        <v>5.4610375971434574E-2</v>
      </c>
      <c r="P1044" s="175">
        <f t="shared" si="119"/>
        <v>4761</v>
      </c>
      <c r="Q1044" s="176">
        <f t="shared" si="120"/>
        <v>4501</v>
      </c>
      <c r="R1044" s="176">
        <f t="shared" si="121"/>
        <v>260</v>
      </c>
      <c r="S1044" s="177">
        <f t="shared" si="122"/>
        <v>5.4610375971434574E-2</v>
      </c>
      <c r="T1044" s="118"/>
    </row>
    <row r="1045" spans="1:20" x14ac:dyDescent="0.25">
      <c r="A1045" s="19" t="s">
        <v>457</v>
      </c>
      <c r="B1045" s="20" t="s">
        <v>416</v>
      </c>
      <c r="C1045" s="21" t="s">
        <v>419</v>
      </c>
      <c r="D1045" s="167">
        <v>0</v>
      </c>
      <c r="E1045" s="168">
        <v>0</v>
      </c>
      <c r="F1045" s="168">
        <v>0</v>
      </c>
      <c r="G1045" s="168">
        <v>0</v>
      </c>
      <c r="H1045" s="169" t="str">
        <f t="shared" si="116"/>
        <v/>
      </c>
      <c r="I1045" s="170">
        <v>4983</v>
      </c>
      <c r="J1045" s="171">
        <v>4849</v>
      </c>
      <c r="K1045" s="171">
        <v>1331</v>
      </c>
      <c r="L1045" s="172">
        <f t="shared" si="117"/>
        <v>0.27448958548154256</v>
      </c>
      <c r="M1045" s="173">
        <v>0</v>
      </c>
      <c r="N1045" s="171">
        <v>134</v>
      </c>
      <c r="O1045" s="174">
        <f t="shared" si="118"/>
        <v>2.68914308649408E-2</v>
      </c>
      <c r="P1045" s="175">
        <f t="shared" si="119"/>
        <v>4983</v>
      </c>
      <c r="Q1045" s="176">
        <f t="shared" si="120"/>
        <v>4849</v>
      </c>
      <c r="R1045" s="176">
        <f t="shared" si="121"/>
        <v>134</v>
      </c>
      <c r="S1045" s="177">
        <f t="shared" si="122"/>
        <v>2.68914308649408E-2</v>
      </c>
      <c r="T1045" s="118"/>
    </row>
    <row r="1046" spans="1:20" x14ac:dyDescent="0.25">
      <c r="A1046" s="19" t="s">
        <v>457</v>
      </c>
      <c r="B1046" s="20" t="s">
        <v>420</v>
      </c>
      <c r="C1046" s="21" t="s">
        <v>421</v>
      </c>
      <c r="D1046" s="167">
        <v>0</v>
      </c>
      <c r="E1046" s="168">
        <v>0</v>
      </c>
      <c r="F1046" s="168">
        <v>0</v>
      </c>
      <c r="G1046" s="168">
        <v>0</v>
      </c>
      <c r="H1046" s="169" t="str">
        <f t="shared" si="116"/>
        <v/>
      </c>
      <c r="I1046" s="170">
        <v>1124</v>
      </c>
      <c r="J1046" s="171">
        <v>991</v>
      </c>
      <c r="K1046" s="171">
        <v>99</v>
      </c>
      <c r="L1046" s="172">
        <f t="shared" si="117"/>
        <v>9.9899091826437941E-2</v>
      </c>
      <c r="M1046" s="173">
        <v>0</v>
      </c>
      <c r="N1046" s="171">
        <v>133</v>
      </c>
      <c r="O1046" s="174">
        <f t="shared" si="118"/>
        <v>0.11832740213523131</v>
      </c>
      <c r="P1046" s="175">
        <f t="shared" si="119"/>
        <v>1124</v>
      </c>
      <c r="Q1046" s="176">
        <f t="shared" si="120"/>
        <v>991</v>
      </c>
      <c r="R1046" s="176">
        <f t="shared" si="121"/>
        <v>133</v>
      </c>
      <c r="S1046" s="177">
        <f t="shared" si="122"/>
        <v>0.11832740213523131</v>
      </c>
      <c r="T1046" s="118"/>
    </row>
    <row r="1047" spans="1:20" x14ac:dyDescent="0.25">
      <c r="A1047" s="19" t="s">
        <v>457</v>
      </c>
      <c r="B1047" s="20" t="s">
        <v>422</v>
      </c>
      <c r="C1047" s="21" t="s">
        <v>423</v>
      </c>
      <c r="D1047" s="167">
        <v>0</v>
      </c>
      <c r="E1047" s="168">
        <v>0</v>
      </c>
      <c r="F1047" s="168">
        <v>0</v>
      </c>
      <c r="G1047" s="168">
        <v>0</v>
      </c>
      <c r="H1047" s="169" t="str">
        <f t="shared" si="116"/>
        <v/>
      </c>
      <c r="I1047" s="170">
        <v>1735</v>
      </c>
      <c r="J1047" s="171">
        <v>1702</v>
      </c>
      <c r="K1047" s="171">
        <v>943</v>
      </c>
      <c r="L1047" s="172">
        <f t="shared" si="117"/>
        <v>0.55405405405405406</v>
      </c>
      <c r="M1047" s="173">
        <v>0</v>
      </c>
      <c r="N1047" s="171">
        <v>33</v>
      </c>
      <c r="O1047" s="174">
        <f t="shared" si="118"/>
        <v>1.9020172910662825E-2</v>
      </c>
      <c r="P1047" s="175">
        <f t="shared" si="119"/>
        <v>1735</v>
      </c>
      <c r="Q1047" s="176">
        <f t="shared" si="120"/>
        <v>1702</v>
      </c>
      <c r="R1047" s="176">
        <f t="shared" si="121"/>
        <v>33</v>
      </c>
      <c r="S1047" s="177">
        <f t="shared" si="122"/>
        <v>1.9020172910662825E-2</v>
      </c>
      <c r="T1047" s="118"/>
    </row>
    <row r="1048" spans="1:20" x14ac:dyDescent="0.25">
      <c r="A1048" s="19" t="s">
        <v>438</v>
      </c>
      <c r="B1048" s="20" t="s">
        <v>10</v>
      </c>
      <c r="C1048" s="21" t="s">
        <v>11</v>
      </c>
      <c r="D1048" s="167">
        <v>0</v>
      </c>
      <c r="E1048" s="168">
        <v>0</v>
      </c>
      <c r="F1048" s="168">
        <v>0</v>
      </c>
      <c r="G1048" s="168">
        <v>0</v>
      </c>
      <c r="H1048" s="169" t="str">
        <f t="shared" si="116"/>
        <v/>
      </c>
      <c r="I1048" s="170">
        <v>26</v>
      </c>
      <c r="J1048" s="171">
        <v>16</v>
      </c>
      <c r="K1048" s="171">
        <v>0</v>
      </c>
      <c r="L1048" s="172">
        <f t="shared" si="117"/>
        <v>0</v>
      </c>
      <c r="M1048" s="173">
        <v>0</v>
      </c>
      <c r="N1048" s="171">
        <v>10</v>
      </c>
      <c r="O1048" s="174">
        <f t="shared" si="118"/>
        <v>0.38461538461538464</v>
      </c>
      <c r="P1048" s="175">
        <f t="shared" si="119"/>
        <v>26</v>
      </c>
      <c r="Q1048" s="176">
        <f t="shared" si="120"/>
        <v>16</v>
      </c>
      <c r="R1048" s="176">
        <f t="shared" si="121"/>
        <v>10</v>
      </c>
      <c r="S1048" s="177">
        <f t="shared" si="122"/>
        <v>0.38461538461538464</v>
      </c>
      <c r="T1048" s="118"/>
    </row>
    <row r="1049" spans="1:20" x14ac:dyDescent="0.25">
      <c r="A1049" s="19" t="s">
        <v>438</v>
      </c>
      <c r="B1049" s="20" t="s">
        <v>25</v>
      </c>
      <c r="C1049" s="21" t="s">
        <v>26</v>
      </c>
      <c r="D1049" s="167">
        <v>0</v>
      </c>
      <c r="E1049" s="168">
        <v>0</v>
      </c>
      <c r="F1049" s="168">
        <v>0</v>
      </c>
      <c r="G1049" s="168">
        <v>0</v>
      </c>
      <c r="H1049" s="169" t="str">
        <f t="shared" si="116"/>
        <v/>
      </c>
      <c r="I1049" s="170">
        <v>2599</v>
      </c>
      <c r="J1049" s="171">
        <v>2270</v>
      </c>
      <c r="K1049" s="171">
        <v>1143</v>
      </c>
      <c r="L1049" s="172">
        <f t="shared" si="117"/>
        <v>0.50352422907488992</v>
      </c>
      <c r="M1049" s="173">
        <v>8</v>
      </c>
      <c r="N1049" s="171">
        <v>291</v>
      </c>
      <c r="O1049" s="174">
        <f t="shared" si="118"/>
        <v>0.11327364733359284</v>
      </c>
      <c r="P1049" s="175">
        <f t="shared" si="119"/>
        <v>2599</v>
      </c>
      <c r="Q1049" s="176">
        <f t="shared" si="120"/>
        <v>2278</v>
      </c>
      <c r="R1049" s="176">
        <f t="shared" si="121"/>
        <v>291</v>
      </c>
      <c r="S1049" s="177">
        <f t="shared" si="122"/>
        <v>0.11327364733359284</v>
      </c>
      <c r="T1049" s="118"/>
    </row>
    <row r="1050" spans="1:20" x14ac:dyDescent="0.25">
      <c r="A1050" s="19" t="s">
        <v>438</v>
      </c>
      <c r="B1050" s="20" t="s">
        <v>31</v>
      </c>
      <c r="C1050" s="21" t="s">
        <v>35</v>
      </c>
      <c r="D1050" s="167">
        <v>0</v>
      </c>
      <c r="E1050" s="168">
        <v>0</v>
      </c>
      <c r="F1050" s="168">
        <v>0</v>
      </c>
      <c r="G1050" s="168">
        <v>0</v>
      </c>
      <c r="H1050" s="169" t="str">
        <f t="shared" si="116"/>
        <v/>
      </c>
      <c r="I1050" s="170">
        <v>1073</v>
      </c>
      <c r="J1050" s="171">
        <v>977</v>
      </c>
      <c r="K1050" s="171">
        <v>568</v>
      </c>
      <c r="L1050" s="172">
        <f t="shared" si="117"/>
        <v>0.58137154554759463</v>
      </c>
      <c r="M1050" s="173">
        <v>41</v>
      </c>
      <c r="N1050" s="171">
        <v>94</v>
      </c>
      <c r="O1050" s="174">
        <f t="shared" si="118"/>
        <v>8.4532374100719426E-2</v>
      </c>
      <c r="P1050" s="175">
        <f t="shared" si="119"/>
        <v>1073</v>
      </c>
      <c r="Q1050" s="176">
        <f t="shared" si="120"/>
        <v>1018</v>
      </c>
      <c r="R1050" s="176">
        <f t="shared" si="121"/>
        <v>94</v>
      </c>
      <c r="S1050" s="177">
        <f t="shared" si="122"/>
        <v>8.4532374100719426E-2</v>
      </c>
      <c r="T1050" s="118"/>
    </row>
    <row r="1051" spans="1:20" x14ac:dyDescent="0.25">
      <c r="A1051" s="19" t="s">
        <v>438</v>
      </c>
      <c r="B1051" s="20" t="s">
        <v>70</v>
      </c>
      <c r="C1051" s="21" t="s">
        <v>73</v>
      </c>
      <c r="D1051" s="167">
        <v>0</v>
      </c>
      <c r="E1051" s="168">
        <v>0</v>
      </c>
      <c r="F1051" s="168">
        <v>0</v>
      </c>
      <c r="G1051" s="168">
        <v>0</v>
      </c>
      <c r="H1051" s="169" t="str">
        <f t="shared" si="116"/>
        <v/>
      </c>
      <c r="I1051" s="170">
        <v>11</v>
      </c>
      <c r="J1051" s="171">
        <v>10</v>
      </c>
      <c r="K1051" s="171">
        <v>2</v>
      </c>
      <c r="L1051" s="172">
        <f t="shared" si="117"/>
        <v>0.2</v>
      </c>
      <c r="M1051" s="173">
        <v>1</v>
      </c>
      <c r="N1051" s="171">
        <v>1</v>
      </c>
      <c r="O1051" s="174">
        <f t="shared" si="118"/>
        <v>8.3333333333333329E-2</v>
      </c>
      <c r="P1051" s="175">
        <f t="shared" si="119"/>
        <v>11</v>
      </c>
      <c r="Q1051" s="176">
        <f t="shared" si="120"/>
        <v>11</v>
      </c>
      <c r="R1051" s="176">
        <f t="shared" si="121"/>
        <v>1</v>
      </c>
      <c r="S1051" s="177">
        <f t="shared" si="122"/>
        <v>8.3333333333333329E-2</v>
      </c>
      <c r="T1051" s="118"/>
    </row>
    <row r="1052" spans="1:20" x14ac:dyDescent="0.25">
      <c r="A1052" s="19" t="s">
        <v>438</v>
      </c>
      <c r="B1052" s="20" t="s">
        <v>84</v>
      </c>
      <c r="C1052" s="21" t="s">
        <v>85</v>
      </c>
      <c r="D1052" s="167">
        <v>0</v>
      </c>
      <c r="E1052" s="168">
        <v>0</v>
      </c>
      <c r="F1052" s="168">
        <v>0</v>
      </c>
      <c r="G1052" s="168">
        <v>0</v>
      </c>
      <c r="H1052" s="169" t="str">
        <f t="shared" si="116"/>
        <v/>
      </c>
      <c r="I1052" s="170">
        <v>623</v>
      </c>
      <c r="J1052" s="171">
        <v>588</v>
      </c>
      <c r="K1052" s="171">
        <v>138</v>
      </c>
      <c r="L1052" s="172">
        <f t="shared" si="117"/>
        <v>0.23469387755102042</v>
      </c>
      <c r="M1052" s="173">
        <v>82</v>
      </c>
      <c r="N1052" s="171">
        <v>29</v>
      </c>
      <c r="O1052" s="174">
        <f t="shared" si="118"/>
        <v>4.1487839771101577E-2</v>
      </c>
      <c r="P1052" s="175">
        <f t="shared" si="119"/>
        <v>623</v>
      </c>
      <c r="Q1052" s="176">
        <f t="shared" si="120"/>
        <v>670</v>
      </c>
      <c r="R1052" s="176">
        <f t="shared" si="121"/>
        <v>29</v>
      </c>
      <c r="S1052" s="177">
        <f t="shared" si="122"/>
        <v>4.1487839771101577E-2</v>
      </c>
      <c r="T1052" s="118"/>
    </row>
    <row r="1053" spans="1:20" x14ac:dyDescent="0.25">
      <c r="A1053" s="19" t="s">
        <v>438</v>
      </c>
      <c r="B1053" s="20" t="s">
        <v>121</v>
      </c>
      <c r="C1053" s="21" t="s">
        <v>123</v>
      </c>
      <c r="D1053" s="167">
        <v>0</v>
      </c>
      <c r="E1053" s="168">
        <v>0</v>
      </c>
      <c r="F1053" s="168">
        <v>0</v>
      </c>
      <c r="G1053" s="168">
        <v>0</v>
      </c>
      <c r="H1053" s="169" t="str">
        <f t="shared" si="116"/>
        <v/>
      </c>
      <c r="I1053" s="170">
        <v>195</v>
      </c>
      <c r="J1053" s="171">
        <v>142</v>
      </c>
      <c r="K1053" s="171">
        <v>19</v>
      </c>
      <c r="L1053" s="172">
        <f t="shared" si="117"/>
        <v>0.13380281690140844</v>
      </c>
      <c r="M1053" s="173">
        <v>14</v>
      </c>
      <c r="N1053" s="171">
        <v>50</v>
      </c>
      <c r="O1053" s="174">
        <f t="shared" si="118"/>
        <v>0.24271844660194175</v>
      </c>
      <c r="P1053" s="175">
        <f t="shared" si="119"/>
        <v>195</v>
      </c>
      <c r="Q1053" s="176">
        <f t="shared" si="120"/>
        <v>156</v>
      </c>
      <c r="R1053" s="176">
        <f t="shared" si="121"/>
        <v>50</v>
      </c>
      <c r="S1053" s="177">
        <f t="shared" si="122"/>
        <v>0.24271844660194175</v>
      </c>
      <c r="T1053" s="118"/>
    </row>
    <row r="1054" spans="1:20" x14ac:dyDescent="0.25">
      <c r="A1054" s="19" t="s">
        <v>438</v>
      </c>
      <c r="B1054" s="20" t="s">
        <v>141</v>
      </c>
      <c r="C1054" s="21" t="s">
        <v>142</v>
      </c>
      <c r="D1054" s="167">
        <v>0</v>
      </c>
      <c r="E1054" s="168">
        <v>0</v>
      </c>
      <c r="F1054" s="168">
        <v>0</v>
      </c>
      <c r="G1054" s="168">
        <v>0</v>
      </c>
      <c r="H1054" s="169" t="str">
        <f t="shared" si="116"/>
        <v/>
      </c>
      <c r="I1054" s="170">
        <v>660</v>
      </c>
      <c r="J1054" s="171">
        <v>589</v>
      </c>
      <c r="K1054" s="171">
        <v>385</v>
      </c>
      <c r="L1054" s="172">
        <f t="shared" si="117"/>
        <v>0.65365025466893034</v>
      </c>
      <c r="M1054" s="173">
        <v>4</v>
      </c>
      <c r="N1054" s="171">
        <v>70</v>
      </c>
      <c r="O1054" s="174">
        <f t="shared" si="118"/>
        <v>0.10558069381598793</v>
      </c>
      <c r="P1054" s="175">
        <f t="shared" si="119"/>
        <v>660</v>
      </c>
      <c r="Q1054" s="176">
        <f t="shared" si="120"/>
        <v>593</v>
      </c>
      <c r="R1054" s="176">
        <f t="shared" si="121"/>
        <v>70</v>
      </c>
      <c r="S1054" s="177">
        <f t="shared" si="122"/>
        <v>0.10558069381598793</v>
      </c>
      <c r="T1054" s="118"/>
    </row>
    <row r="1055" spans="1:20" x14ac:dyDescent="0.25">
      <c r="A1055" s="19" t="s">
        <v>438</v>
      </c>
      <c r="B1055" s="20" t="s">
        <v>169</v>
      </c>
      <c r="C1055" s="21" t="s">
        <v>175</v>
      </c>
      <c r="D1055" s="167">
        <v>0</v>
      </c>
      <c r="E1055" s="168">
        <v>0</v>
      </c>
      <c r="F1055" s="168">
        <v>0</v>
      </c>
      <c r="G1055" s="168">
        <v>0</v>
      </c>
      <c r="H1055" s="169" t="str">
        <f t="shared" si="116"/>
        <v/>
      </c>
      <c r="I1055" s="170">
        <v>1314</v>
      </c>
      <c r="J1055" s="171">
        <v>1070</v>
      </c>
      <c r="K1055" s="171">
        <v>90</v>
      </c>
      <c r="L1055" s="172">
        <f t="shared" si="117"/>
        <v>8.4112149532710276E-2</v>
      </c>
      <c r="M1055" s="173">
        <v>1</v>
      </c>
      <c r="N1055" s="171">
        <v>244</v>
      </c>
      <c r="O1055" s="174">
        <f t="shared" si="118"/>
        <v>0.18555133079847907</v>
      </c>
      <c r="P1055" s="175">
        <f t="shared" si="119"/>
        <v>1314</v>
      </c>
      <c r="Q1055" s="176">
        <f t="shared" si="120"/>
        <v>1071</v>
      </c>
      <c r="R1055" s="176">
        <f t="shared" si="121"/>
        <v>244</v>
      </c>
      <c r="S1055" s="177">
        <f t="shared" si="122"/>
        <v>0.18555133079847907</v>
      </c>
      <c r="T1055" s="118"/>
    </row>
    <row r="1056" spans="1:20" x14ac:dyDescent="0.25">
      <c r="A1056" s="19" t="s">
        <v>438</v>
      </c>
      <c r="B1056" s="20" t="s">
        <v>183</v>
      </c>
      <c r="C1056" s="21" t="s">
        <v>184</v>
      </c>
      <c r="D1056" s="167">
        <v>0</v>
      </c>
      <c r="E1056" s="168">
        <v>0</v>
      </c>
      <c r="F1056" s="168">
        <v>0</v>
      </c>
      <c r="G1056" s="168">
        <v>0</v>
      </c>
      <c r="H1056" s="169" t="str">
        <f t="shared" si="116"/>
        <v/>
      </c>
      <c r="I1056" s="170">
        <v>131</v>
      </c>
      <c r="J1056" s="171">
        <v>110</v>
      </c>
      <c r="K1056" s="171">
        <v>53</v>
      </c>
      <c r="L1056" s="172">
        <f t="shared" si="117"/>
        <v>0.48181818181818181</v>
      </c>
      <c r="M1056" s="173">
        <v>2</v>
      </c>
      <c r="N1056" s="171">
        <v>21</v>
      </c>
      <c r="O1056" s="174">
        <f t="shared" si="118"/>
        <v>0.15789473684210525</v>
      </c>
      <c r="P1056" s="175">
        <f t="shared" si="119"/>
        <v>131</v>
      </c>
      <c r="Q1056" s="176">
        <f t="shared" si="120"/>
        <v>112</v>
      </c>
      <c r="R1056" s="176">
        <f t="shared" si="121"/>
        <v>21</v>
      </c>
      <c r="S1056" s="177">
        <f t="shared" si="122"/>
        <v>0.15789473684210525</v>
      </c>
      <c r="T1056" s="118"/>
    </row>
    <row r="1057" spans="1:20" x14ac:dyDescent="0.25">
      <c r="A1057" s="19" t="s">
        <v>438</v>
      </c>
      <c r="B1057" s="20" t="s">
        <v>185</v>
      </c>
      <c r="C1057" s="21" t="s">
        <v>188</v>
      </c>
      <c r="D1057" s="167">
        <v>0</v>
      </c>
      <c r="E1057" s="168">
        <v>0</v>
      </c>
      <c r="F1057" s="168">
        <v>0</v>
      </c>
      <c r="G1057" s="168">
        <v>0</v>
      </c>
      <c r="H1057" s="169" t="str">
        <f t="shared" si="116"/>
        <v/>
      </c>
      <c r="I1057" s="170">
        <v>2</v>
      </c>
      <c r="J1057" s="171">
        <v>2</v>
      </c>
      <c r="K1057" s="171">
        <v>0</v>
      </c>
      <c r="L1057" s="172">
        <f t="shared" si="117"/>
        <v>0</v>
      </c>
      <c r="M1057" s="173">
        <v>0</v>
      </c>
      <c r="N1057" s="171">
        <v>0</v>
      </c>
      <c r="O1057" s="174">
        <f t="shared" si="118"/>
        <v>0</v>
      </c>
      <c r="P1057" s="175">
        <f t="shared" si="119"/>
        <v>2</v>
      </c>
      <c r="Q1057" s="176">
        <f t="shared" si="120"/>
        <v>2</v>
      </c>
      <c r="R1057" s="176" t="str">
        <f t="shared" si="121"/>
        <v/>
      </c>
      <c r="S1057" s="177" t="str">
        <f t="shared" si="122"/>
        <v/>
      </c>
      <c r="T1057" s="118"/>
    </row>
    <row r="1058" spans="1:20" x14ac:dyDescent="0.25">
      <c r="A1058" s="19" t="s">
        <v>438</v>
      </c>
      <c r="B1058" s="20" t="s">
        <v>195</v>
      </c>
      <c r="C1058" s="21" t="s">
        <v>197</v>
      </c>
      <c r="D1058" s="167">
        <v>0</v>
      </c>
      <c r="E1058" s="168">
        <v>0</v>
      </c>
      <c r="F1058" s="168">
        <v>0</v>
      </c>
      <c r="G1058" s="168">
        <v>0</v>
      </c>
      <c r="H1058" s="169" t="str">
        <f t="shared" si="116"/>
        <v/>
      </c>
      <c r="I1058" s="170">
        <v>14</v>
      </c>
      <c r="J1058" s="171">
        <v>14</v>
      </c>
      <c r="K1058" s="171">
        <v>0</v>
      </c>
      <c r="L1058" s="172">
        <f t="shared" si="117"/>
        <v>0</v>
      </c>
      <c r="M1058" s="173">
        <v>0</v>
      </c>
      <c r="N1058" s="171">
        <v>0</v>
      </c>
      <c r="O1058" s="174">
        <f t="shared" si="118"/>
        <v>0</v>
      </c>
      <c r="P1058" s="175">
        <f t="shared" si="119"/>
        <v>14</v>
      </c>
      <c r="Q1058" s="176">
        <f t="shared" si="120"/>
        <v>14</v>
      </c>
      <c r="R1058" s="176" t="str">
        <f t="shared" si="121"/>
        <v/>
      </c>
      <c r="S1058" s="177" t="str">
        <f t="shared" si="122"/>
        <v/>
      </c>
      <c r="T1058" s="118"/>
    </row>
    <row r="1059" spans="1:20" x14ac:dyDescent="0.25">
      <c r="A1059" s="19" t="s">
        <v>438</v>
      </c>
      <c r="B1059" s="20" t="s">
        <v>200</v>
      </c>
      <c r="C1059" s="21" t="s">
        <v>202</v>
      </c>
      <c r="D1059" s="167">
        <v>0</v>
      </c>
      <c r="E1059" s="168">
        <v>0</v>
      </c>
      <c r="F1059" s="168">
        <v>0</v>
      </c>
      <c r="G1059" s="168">
        <v>0</v>
      </c>
      <c r="H1059" s="169" t="str">
        <f t="shared" si="116"/>
        <v/>
      </c>
      <c r="I1059" s="170">
        <v>2183</v>
      </c>
      <c r="J1059" s="171">
        <v>2017</v>
      </c>
      <c r="K1059" s="171">
        <v>1037</v>
      </c>
      <c r="L1059" s="172">
        <f t="shared" si="117"/>
        <v>0.51412989588497771</v>
      </c>
      <c r="M1059" s="173">
        <v>2</v>
      </c>
      <c r="N1059" s="171">
        <v>155</v>
      </c>
      <c r="O1059" s="174">
        <f t="shared" si="118"/>
        <v>7.1297148114075434E-2</v>
      </c>
      <c r="P1059" s="175">
        <f t="shared" si="119"/>
        <v>2183</v>
      </c>
      <c r="Q1059" s="176">
        <f t="shared" si="120"/>
        <v>2019</v>
      </c>
      <c r="R1059" s="176">
        <f t="shared" si="121"/>
        <v>155</v>
      </c>
      <c r="S1059" s="177">
        <f t="shared" si="122"/>
        <v>7.1297148114075434E-2</v>
      </c>
      <c r="T1059" s="118"/>
    </row>
    <row r="1060" spans="1:20" ht="30" x14ac:dyDescent="0.25">
      <c r="A1060" s="19" t="s">
        <v>438</v>
      </c>
      <c r="B1060" s="20" t="s">
        <v>302</v>
      </c>
      <c r="C1060" s="21" t="s">
        <v>305</v>
      </c>
      <c r="D1060" s="167">
        <v>0</v>
      </c>
      <c r="E1060" s="168">
        <v>0</v>
      </c>
      <c r="F1060" s="168">
        <v>0</v>
      </c>
      <c r="G1060" s="168">
        <v>0</v>
      </c>
      <c r="H1060" s="169" t="str">
        <f t="shared" si="116"/>
        <v/>
      </c>
      <c r="I1060" s="170">
        <v>1126</v>
      </c>
      <c r="J1060" s="171">
        <v>1062</v>
      </c>
      <c r="K1060" s="171">
        <v>418</v>
      </c>
      <c r="L1060" s="172">
        <f t="shared" si="117"/>
        <v>0.3935969868173258</v>
      </c>
      <c r="M1060" s="173">
        <v>186</v>
      </c>
      <c r="N1060" s="171">
        <v>62</v>
      </c>
      <c r="O1060" s="174">
        <f t="shared" si="118"/>
        <v>4.732824427480916E-2</v>
      </c>
      <c r="P1060" s="175">
        <f t="shared" si="119"/>
        <v>1126</v>
      </c>
      <c r="Q1060" s="176">
        <f t="shared" si="120"/>
        <v>1248</v>
      </c>
      <c r="R1060" s="176">
        <f t="shared" si="121"/>
        <v>62</v>
      </c>
      <c r="S1060" s="177">
        <f t="shared" si="122"/>
        <v>4.732824427480916E-2</v>
      </c>
      <c r="T1060" s="118"/>
    </row>
    <row r="1061" spans="1:20" x14ac:dyDescent="0.25">
      <c r="A1061" s="19" t="s">
        <v>438</v>
      </c>
      <c r="B1061" s="20" t="s">
        <v>368</v>
      </c>
      <c r="C1061" s="21" t="s">
        <v>369</v>
      </c>
      <c r="D1061" s="167">
        <v>0</v>
      </c>
      <c r="E1061" s="168">
        <v>0</v>
      </c>
      <c r="F1061" s="168">
        <v>0</v>
      </c>
      <c r="G1061" s="168">
        <v>0</v>
      </c>
      <c r="H1061" s="169" t="str">
        <f t="shared" si="116"/>
        <v/>
      </c>
      <c r="I1061" s="170">
        <v>1828</v>
      </c>
      <c r="J1061" s="171">
        <v>1581</v>
      </c>
      <c r="K1061" s="171">
        <v>710</v>
      </c>
      <c r="L1061" s="172">
        <f t="shared" si="117"/>
        <v>0.44908285895003164</v>
      </c>
      <c r="M1061" s="173">
        <v>4</v>
      </c>
      <c r="N1061" s="171">
        <v>232</v>
      </c>
      <c r="O1061" s="174">
        <f t="shared" si="118"/>
        <v>0.12768299394606494</v>
      </c>
      <c r="P1061" s="175">
        <f t="shared" si="119"/>
        <v>1828</v>
      </c>
      <c r="Q1061" s="176">
        <f t="shared" si="120"/>
        <v>1585</v>
      </c>
      <c r="R1061" s="176">
        <f t="shared" si="121"/>
        <v>232</v>
      </c>
      <c r="S1061" s="177">
        <f t="shared" si="122"/>
        <v>0.12768299394606494</v>
      </c>
      <c r="T1061" s="118"/>
    </row>
    <row r="1062" spans="1:20" x14ac:dyDescent="0.25">
      <c r="A1062" s="19" t="s">
        <v>438</v>
      </c>
      <c r="B1062" s="20" t="s">
        <v>378</v>
      </c>
      <c r="C1062" s="21" t="s">
        <v>381</v>
      </c>
      <c r="D1062" s="167">
        <v>0</v>
      </c>
      <c r="E1062" s="168">
        <v>0</v>
      </c>
      <c r="F1062" s="168">
        <v>0</v>
      </c>
      <c r="G1062" s="168">
        <v>0</v>
      </c>
      <c r="H1062" s="169" t="str">
        <f t="shared" si="116"/>
        <v/>
      </c>
      <c r="I1062" s="170">
        <v>16</v>
      </c>
      <c r="J1062" s="171">
        <v>16</v>
      </c>
      <c r="K1062" s="171">
        <v>0</v>
      </c>
      <c r="L1062" s="172">
        <f t="shared" si="117"/>
        <v>0</v>
      </c>
      <c r="M1062" s="173">
        <v>1</v>
      </c>
      <c r="N1062" s="171">
        <v>0</v>
      </c>
      <c r="O1062" s="174">
        <f t="shared" si="118"/>
        <v>0</v>
      </c>
      <c r="P1062" s="175">
        <f t="shared" si="119"/>
        <v>16</v>
      </c>
      <c r="Q1062" s="176">
        <f t="shared" si="120"/>
        <v>17</v>
      </c>
      <c r="R1062" s="176" t="str">
        <f t="shared" si="121"/>
        <v/>
      </c>
      <c r="S1062" s="177" t="str">
        <f t="shared" si="122"/>
        <v/>
      </c>
      <c r="T1062" s="118"/>
    </row>
    <row r="1063" spans="1:20" ht="30" x14ac:dyDescent="0.25">
      <c r="A1063" s="19" t="s">
        <v>438</v>
      </c>
      <c r="B1063" s="20" t="s">
        <v>387</v>
      </c>
      <c r="C1063" s="21" t="s">
        <v>388</v>
      </c>
      <c r="D1063" s="167">
        <v>0</v>
      </c>
      <c r="E1063" s="168">
        <v>0</v>
      </c>
      <c r="F1063" s="168">
        <v>0</v>
      </c>
      <c r="G1063" s="168">
        <v>0</v>
      </c>
      <c r="H1063" s="169" t="str">
        <f t="shared" si="116"/>
        <v/>
      </c>
      <c r="I1063" s="170">
        <v>762</v>
      </c>
      <c r="J1063" s="171">
        <v>671</v>
      </c>
      <c r="K1063" s="171">
        <v>178</v>
      </c>
      <c r="L1063" s="172">
        <f t="shared" si="117"/>
        <v>0.26527570789865873</v>
      </c>
      <c r="M1063" s="173">
        <v>0</v>
      </c>
      <c r="N1063" s="171">
        <v>82</v>
      </c>
      <c r="O1063" s="174">
        <f t="shared" si="118"/>
        <v>0.10889774236387782</v>
      </c>
      <c r="P1063" s="175">
        <f t="shared" si="119"/>
        <v>762</v>
      </c>
      <c r="Q1063" s="176">
        <f t="shared" si="120"/>
        <v>671</v>
      </c>
      <c r="R1063" s="176">
        <f t="shared" si="121"/>
        <v>82</v>
      </c>
      <c r="S1063" s="177">
        <f t="shared" si="122"/>
        <v>0.10889774236387782</v>
      </c>
      <c r="T1063" s="118"/>
    </row>
    <row r="1064" spans="1:20" x14ac:dyDescent="0.25">
      <c r="A1064" s="19" t="s">
        <v>438</v>
      </c>
      <c r="B1064" s="20" t="s">
        <v>390</v>
      </c>
      <c r="C1064" s="21" t="s">
        <v>392</v>
      </c>
      <c r="D1064" s="167">
        <v>0</v>
      </c>
      <c r="E1064" s="168">
        <v>0</v>
      </c>
      <c r="F1064" s="168">
        <v>0</v>
      </c>
      <c r="G1064" s="168">
        <v>0</v>
      </c>
      <c r="H1064" s="169" t="str">
        <f t="shared" si="116"/>
        <v/>
      </c>
      <c r="I1064" s="170">
        <v>1419</v>
      </c>
      <c r="J1064" s="171">
        <v>986</v>
      </c>
      <c r="K1064" s="171">
        <v>668</v>
      </c>
      <c r="L1064" s="172">
        <f t="shared" si="117"/>
        <v>0.67748478701825554</v>
      </c>
      <c r="M1064" s="173">
        <v>4</v>
      </c>
      <c r="N1064" s="171">
        <v>374</v>
      </c>
      <c r="O1064" s="174">
        <f t="shared" si="118"/>
        <v>0.27419354838709675</v>
      </c>
      <c r="P1064" s="175">
        <f t="shared" si="119"/>
        <v>1419</v>
      </c>
      <c r="Q1064" s="176">
        <f t="shared" si="120"/>
        <v>990</v>
      </c>
      <c r="R1064" s="176">
        <f t="shared" si="121"/>
        <v>374</v>
      </c>
      <c r="S1064" s="177">
        <f t="shared" si="122"/>
        <v>0.27419354838709675</v>
      </c>
      <c r="T1064" s="118"/>
    </row>
    <row r="1065" spans="1:20" x14ac:dyDescent="0.25">
      <c r="A1065" s="19" t="s">
        <v>438</v>
      </c>
      <c r="B1065" s="20" t="s">
        <v>396</v>
      </c>
      <c r="C1065" s="21" t="s">
        <v>409</v>
      </c>
      <c r="D1065" s="167">
        <v>0</v>
      </c>
      <c r="E1065" s="168">
        <v>0</v>
      </c>
      <c r="F1065" s="168">
        <v>0</v>
      </c>
      <c r="G1065" s="168">
        <v>0</v>
      </c>
      <c r="H1065" s="169" t="str">
        <f t="shared" si="116"/>
        <v/>
      </c>
      <c r="I1065" s="170">
        <v>120</v>
      </c>
      <c r="J1065" s="171">
        <v>99</v>
      </c>
      <c r="K1065" s="171">
        <v>38</v>
      </c>
      <c r="L1065" s="172">
        <f t="shared" si="117"/>
        <v>0.38383838383838381</v>
      </c>
      <c r="M1065" s="173">
        <v>1</v>
      </c>
      <c r="N1065" s="171">
        <v>19</v>
      </c>
      <c r="O1065" s="174">
        <f t="shared" si="118"/>
        <v>0.15966386554621848</v>
      </c>
      <c r="P1065" s="175">
        <f t="shared" si="119"/>
        <v>120</v>
      </c>
      <c r="Q1065" s="176">
        <f t="shared" si="120"/>
        <v>100</v>
      </c>
      <c r="R1065" s="176">
        <f t="shared" si="121"/>
        <v>19</v>
      </c>
      <c r="S1065" s="177">
        <f t="shared" si="122"/>
        <v>0.15966386554621848</v>
      </c>
      <c r="T1065" s="118"/>
    </row>
    <row r="1066" spans="1:20" x14ac:dyDescent="0.25">
      <c r="A1066" s="19" t="s">
        <v>438</v>
      </c>
      <c r="B1066" s="20" t="s">
        <v>410</v>
      </c>
      <c r="C1066" s="21" t="s">
        <v>411</v>
      </c>
      <c r="D1066" s="167">
        <v>0</v>
      </c>
      <c r="E1066" s="168">
        <v>0</v>
      </c>
      <c r="F1066" s="168">
        <v>0</v>
      </c>
      <c r="G1066" s="168">
        <v>0</v>
      </c>
      <c r="H1066" s="169" t="str">
        <f t="shared" si="116"/>
        <v/>
      </c>
      <c r="I1066" s="170">
        <v>5120</v>
      </c>
      <c r="J1066" s="171">
        <v>4457</v>
      </c>
      <c r="K1066" s="171">
        <v>2012</v>
      </c>
      <c r="L1066" s="172">
        <f t="shared" si="117"/>
        <v>0.45142472515144716</v>
      </c>
      <c r="M1066" s="173">
        <v>13</v>
      </c>
      <c r="N1066" s="171">
        <v>645</v>
      </c>
      <c r="O1066" s="174">
        <f t="shared" si="118"/>
        <v>0.12609970674486803</v>
      </c>
      <c r="P1066" s="175">
        <f t="shared" si="119"/>
        <v>5120</v>
      </c>
      <c r="Q1066" s="176">
        <f t="shared" si="120"/>
        <v>4470</v>
      </c>
      <c r="R1066" s="176">
        <f t="shared" si="121"/>
        <v>645</v>
      </c>
      <c r="S1066" s="177">
        <f t="shared" si="122"/>
        <v>0.12609970674486803</v>
      </c>
      <c r="T1066" s="118"/>
    </row>
    <row r="1067" spans="1:20" x14ac:dyDescent="0.25">
      <c r="A1067" s="19" t="s">
        <v>436</v>
      </c>
      <c r="B1067" s="20" t="s">
        <v>17</v>
      </c>
      <c r="C1067" s="21" t="s">
        <v>18</v>
      </c>
      <c r="D1067" s="167">
        <v>0</v>
      </c>
      <c r="E1067" s="168">
        <v>0</v>
      </c>
      <c r="F1067" s="168">
        <v>0</v>
      </c>
      <c r="G1067" s="168">
        <v>0</v>
      </c>
      <c r="H1067" s="169" t="str">
        <f t="shared" si="116"/>
        <v/>
      </c>
      <c r="I1067" s="170">
        <v>13872</v>
      </c>
      <c r="J1067" s="171">
        <v>13236</v>
      </c>
      <c r="K1067" s="171">
        <v>7098</v>
      </c>
      <c r="L1067" s="172">
        <f t="shared" si="117"/>
        <v>0.53626473254759743</v>
      </c>
      <c r="M1067" s="173">
        <v>28</v>
      </c>
      <c r="N1067" s="171">
        <v>366</v>
      </c>
      <c r="O1067" s="174">
        <f t="shared" si="118"/>
        <v>2.6852531181217901E-2</v>
      </c>
      <c r="P1067" s="175">
        <f t="shared" si="119"/>
        <v>13872</v>
      </c>
      <c r="Q1067" s="176">
        <f t="shared" si="120"/>
        <v>13264</v>
      </c>
      <c r="R1067" s="176">
        <f t="shared" si="121"/>
        <v>366</v>
      </c>
      <c r="S1067" s="177">
        <f t="shared" si="122"/>
        <v>2.6852531181217901E-2</v>
      </c>
      <c r="T1067" s="118"/>
    </row>
    <row r="1068" spans="1:20" x14ac:dyDescent="0.25">
      <c r="A1068" s="19" t="s">
        <v>436</v>
      </c>
      <c r="B1068" s="20" t="s">
        <v>25</v>
      </c>
      <c r="C1068" s="21" t="s">
        <v>26</v>
      </c>
      <c r="D1068" s="167">
        <v>0</v>
      </c>
      <c r="E1068" s="168">
        <v>0</v>
      </c>
      <c r="F1068" s="168">
        <v>0</v>
      </c>
      <c r="G1068" s="168">
        <v>0</v>
      </c>
      <c r="H1068" s="169" t="str">
        <f t="shared" si="116"/>
        <v/>
      </c>
      <c r="I1068" s="170">
        <v>3436</v>
      </c>
      <c r="J1068" s="171">
        <v>2832</v>
      </c>
      <c r="K1068" s="171">
        <v>1394</v>
      </c>
      <c r="L1068" s="172">
        <f t="shared" si="117"/>
        <v>0.4922316384180791</v>
      </c>
      <c r="M1068" s="173">
        <v>0</v>
      </c>
      <c r="N1068" s="171">
        <v>520</v>
      </c>
      <c r="O1068" s="174">
        <f t="shared" si="118"/>
        <v>0.15513126491646778</v>
      </c>
      <c r="P1068" s="175">
        <f t="shared" si="119"/>
        <v>3436</v>
      </c>
      <c r="Q1068" s="176">
        <f t="shared" si="120"/>
        <v>2832</v>
      </c>
      <c r="R1068" s="176">
        <f t="shared" si="121"/>
        <v>520</v>
      </c>
      <c r="S1068" s="177">
        <f t="shared" si="122"/>
        <v>0.15513126491646778</v>
      </c>
      <c r="T1068" s="118"/>
    </row>
    <row r="1069" spans="1:20" x14ac:dyDescent="0.25">
      <c r="A1069" s="19" t="s">
        <v>436</v>
      </c>
      <c r="B1069" s="20" t="s">
        <v>31</v>
      </c>
      <c r="C1069" s="21" t="s">
        <v>34</v>
      </c>
      <c r="D1069" s="167">
        <v>0</v>
      </c>
      <c r="E1069" s="168">
        <v>0</v>
      </c>
      <c r="F1069" s="168">
        <v>0</v>
      </c>
      <c r="G1069" s="168">
        <v>0</v>
      </c>
      <c r="H1069" s="169" t="str">
        <f t="shared" si="116"/>
        <v/>
      </c>
      <c r="I1069" s="170">
        <v>4138</v>
      </c>
      <c r="J1069" s="171">
        <v>3518</v>
      </c>
      <c r="K1069" s="171">
        <v>3481</v>
      </c>
      <c r="L1069" s="172">
        <f t="shared" si="117"/>
        <v>0.98948266060261514</v>
      </c>
      <c r="M1069" s="173">
        <v>146</v>
      </c>
      <c r="N1069" s="171">
        <v>464</v>
      </c>
      <c r="O1069" s="174">
        <f t="shared" si="118"/>
        <v>0.1124031007751938</v>
      </c>
      <c r="P1069" s="175">
        <f t="shared" si="119"/>
        <v>4138</v>
      </c>
      <c r="Q1069" s="176">
        <f t="shared" si="120"/>
        <v>3664</v>
      </c>
      <c r="R1069" s="176">
        <f t="shared" si="121"/>
        <v>464</v>
      </c>
      <c r="S1069" s="177">
        <f t="shared" si="122"/>
        <v>0.1124031007751938</v>
      </c>
      <c r="T1069" s="118"/>
    </row>
    <row r="1070" spans="1:20" x14ac:dyDescent="0.25">
      <c r="A1070" s="19" t="s">
        <v>436</v>
      </c>
      <c r="B1070" s="20" t="s">
        <v>70</v>
      </c>
      <c r="C1070" s="21" t="s">
        <v>73</v>
      </c>
      <c r="D1070" s="167">
        <v>0</v>
      </c>
      <c r="E1070" s="168">
        <v>0</v>
      </c>
      <c r="F1070" s="168">
        <v>0</v>
      </c>
      <c r="G1070" s="168">
        <v>0</v>
      </c>
      <c r="H1070" s="169" t="str">
        <f t="shared" si="116"/>
        <v/>
      </c>
      <c r="I1070" s="170">
        <v>68</v>
      </c>
      <c r="J1070" s="171">
        <v>51</v>
      </c>
      <c r="K1070" s="171">
        <v>11</v>
      </c>
      <c r="L1070" s="172">
        <f t="shared" si="117"/>
        <v>0.21568627450980393</v>
      </c>
      <c r="M1070" s="173">
        <v>0</v>
      </c>
      <c r="N1070" s="171">
        <v>16</v>
      </c>
      <c r="O1070" s="174">
        <f t="shared" si="118"/>
        <v>0.23880597014925373</v>
      </c>
      <c r="P1070" s="175">
        <f t="shared" si="119"/>
        <v>68</v>
      </c>
      <c r="Q1070" s="176">
        <f t="shared" si="120"/>
        <v>51</v>
      </c>
      <c r="R1070" s="176">
        <f t="shared" si="121"/>
        <v>16</v>
      </c>
      <c r="S1070" s="177">
        <f t="shared" si="122"/>
        <v>0.23880597014925373</v>
      </c>
      <c r="T1070" s="118"/>
    </row>
    <row r="1071" spans="1:20" x14ac:dyDescent="0.25">
      <c r="A1071" s="19" t="s">
        <v>436</v>
      </c>
      <c r="B1071" s="20" t="s">
        <v>121</v>
      </c>
      <c r="C1071" s="21" t="s">
        <v>123</v>
      </c>
      <c r="D1071" s="167">
        <v>0</v>
      </c>
      <c r="E1071" s="168">
        <v>0</v>
      </c>
      <c r="F1071" s="168">
        <v>0</v>
      </c>
      <c r="G1071" s="168">
        <v>0</v>
      </c>
      <c r="H1071" s="169" t="str">
        <f t="shared" si="116"/>
        <v/>
      </c>
      <c r="I1071" s="170">
        <v>726</v>
      </c>
      <c r="J1071" s="171">
        <v>447</v>
      </c>
      <c r="K1071" s="171">
        <v>124</v>
      </c>
      <c r="L1071" s="172">
        <f t="shared" si="117"/>
        <v>0.27740492170022374</v>
      </c>
      <c r="M1071" s="173">
        <v>8</v>
      </c>
      <c r="N1071" s="171">
        <v>255</v>
      </c>
      <c r="O1071" s="174">
        <f t="shared" si="118"/>
        <v>0.35915492957746481</v>
      </c>
      <c r="P1071" s="175">
        <f t="shared" si="119"/>
        <v>726</v>
      </c>
      <c r="Q1071" s="176">
        <f t="shared" si="120"/>
        <v>455</v>
      </c>
      <c r="R1071" s="176">
        <f t="shared" si="121"/>
        <v>255</v>
      </c>
      <c r="S1071" s="177">
        <f t="shared" si="122"/>
        <v>0.35915492957746481</v>
      </c>
      <c r="T1071" s="118"/>
    </row>
    <row r="1072" spans="1:20" x14ac:dyDescent="0.25">
      <c r="A1072" s="19" t="s">
        <v>436</v>
      </c>
      <c r="B1072" s="20" t="s">
        <v>141</v>
      </c>
      <c r="C1072" s="21" t="s">
        <v>142</v>
      </c>
      <c r="D1072" s="167">
        <v>0</v>
      </c>
      <c r="E1072" s="168">
        <v>0</v>
      </c>
      <c r="F1072" s="168">
        <v>0</v>
      </c>
      <c r="G1072" s="168">
        <v>0</v>
      </c>
      <c r="H1072" s="169" t="str">
        <f t="shared" si="116"/>
        <v/>
      </c>
      <c r="I1072" s="170">
        <v>104</v>
      </c>
      <c r="J1072" s="171">
        <v>90</v>
      </c>
      <c r="K1072" s="171">
        <v>61</v>
      </c>
      <c r="L1072" s="172">
        <f t="shared" si="117"/>
        <v>0.67777777777777781</v>
      </c>
      <c r="M1072" s="173">
        <v>2</v>
      </c>
      <c r="N1072" s="171">
        <v>12</v>
      </c>
      <c r="O1072" s="174">
        <f t="shared" si="118"/>
        <v>0.11538461538461539</v>
      </c>
      <c r="P1072" s="175">
        <f t="shared" si="119"/>
        <v>104</v>
      </c>
      <c r="Q1072" s="176">
        <f t="shared" si="120"/>
        <v>92</v>
      </c>
      <c r="R1072" s="176">
        <f t="shared" si="121"/>
        <v>12</v>
      </c>
      <c r="S1072" s="177">
        <f t="shared" si="122"/>
        <v>0.11538461538461539</v>
      </c>
      <c r="T1072" s="118"/>
    </row>
    <row r="1073" spans="1:20" x14ac:dyDescent="0.25">
      <c r="A1073" s="19" t="s">
        <v>436</v>
      </c>
      <c r="B1073" s="20" t="s">
        <v>169</v>
      </c>
      <c r="C1073" s="21" t="s">
        <v>175</v>
      </c>
      <c r="D1073" s="167">
        <v>0</v>
      </c>
      <c r="E1073" s="168">
        <v>0</v>
      </c>
      <c r="F1073" s="168">
        <v>0</v>
      </c>
      <c r="G1073" s="168">
        <v>0</v>
      </c>
      <c r="H1073" s="169" t="str">
        <f t="shared" si="116"/>
        <v/>
      </c>
      <c r="I1073" s="170">
        <v>944</v>
      </c>
      <c r="J1073" s="171">
        <v>607</v>
      </c>
      <c r="K1073" s="171">
        <v>152</v>
      </c>
      <c r="L1073" s="172">
        <f t="shared" si="117"/>
        <v>0.25041186161449752</v>
      </c>
      <c r="M1073" s="173">
        <v>0</v>
      </c>
      <c r="N1073" s="171">
        <v>337</v>
      </c>
      <c r="O1073" s="174">
        <f t="shared" si="118"/>
        <v>0.35699152542372881</v>
      </c>
      <c r="P1073" s="175">
        <f t="shared" si="119"/>
        <v>944</v>
      </c>
      <c r="Q1073" s="176">
        <f t="shared" si="120"/>
        <v>607</v>
      </c>
      <c r="R1073" s="176">
        <f t="shared" si="121"/>
        <v>337</v>
      </c>
      <c r="S1073" s="177">
        <f t="shared" si="122"/>
        <v>0.35699152542372881</v>
      </c>
      <c r="T1073" s="118"/>
    </row>
    <row r="1074" spans="1:20" x14ac:dyDescent="0.25">
      <c r="A1074" s="19" t="s">
        <v>436</v>
      </c>
      <c r="B1074" s="20" t="s">
        <v>183</v>
      </c>
      <c r="C1074" s="21" t="s">
        <v>184</v>
      </c>
      <c r="D1074" s="167">
        <v>0</v>
      </c>
      <c r="E1074" s="168">
        <v>0</v>
      </c>
      <c r="F1074" s="168">
        <v>0</v>
      </c>
      <c r="G1074" s="168">
        <v>0</v>
      </c>
      <c r="H1074" s="169" t="str">
        <f t="shared" si="116"/>
        <v/>
      </c>
      <c r="I1074" s="170">
        <v>142</v>
      </c>
      <c r="J1074" s="171">
        <v>138</v>
      </c>
      <c r="K1074" s="171">
        <v>66</v>
      </c>
      <c r="L1074" s="172">
        <f t="shared" si="117"/>
        <v>0.47826086956521741</v>
      </c>
      <c r="M1074" s="173">
        <v>0</v>
      </c>
      <c r="N1074" s="171">
        <v>2</v>
      </c>
      <c r="O1074" s="174">
        <f t="shared" si="118"/>
        <v>1.4285714285714285E-2</v>
      </c>
      <c r="P1074" s="175">
        <f t="shared" si="119"/>
        <v>142</v>
      </c>
      <c r="Q1074" s="176">
        <f t="shared" si="120"/>
        <v>138</v>
      </c>
      <c r="R1074" s="176">
        <f t="shared" si="121"/>
        <v>2</v>
      </c>
      <c r="S1074" s="177">
        <f t="shared" si="122"/>
        <v>1.4285714285714285E-2</v>
      </c>
      <c r="T1074" s="118"/>
    </row>
    <row r="1075" spans="1:20" x14ac:dyDescent="0.25">
      <c r="A1075" s="19" t="s">
        <v>436</v>
      </c>
      <c r="B1075" s="20" t="s">
        <v>185</v>
      </c>
      <c r="C1075" s="21" t="s">
        <v>188</v>
      </c>
      <c r="D1075" s="167">
        <v>0</v>
      </c>
      <c r="E1075" s="168">
        <v>0</v>
      </c>
      <c r="F1075" s="168">
        <v>0</v>
      </c>
      <c r="G1075" s="168">
        <v>0</v>
      </c>
      <c r="H1075" s="169" t="str">
        <f t="shared" si="116"/>
        <v/>
      </c>
      <c r="I1075" s="170">
        <v>27</v>
      </c>
      <c r="J1075" s="171">
        <v>27</v>
      </c>
      <c r="K1075" s="171">
        <v>19</v>
      </c>
      <c r="L1075" s="172">
        <f t="shared" si="117"/>
        <v>0.70370370370370372</v>
      </c>
      <c r="M1075" s="173">
        <v>0</v>
      </c>
      <c r="N1075" s="171">
        <v>0</v>
      </c>
      <c r="O1075" s="174">
        <f t="shared" si="118"/>
        <v>0</v>
      </c>
      <c r="P1075" s="175">
        <f t="shared" si="119"/>
        <v>27</v>
      </c>
      <c r="Q1075" s="176">
        <f t="shared" si="120"/>
        <v>27</v>
      </c>
      <c r="R1075" s="176" t="str">
        <f t="shared" si="121"/>
        <v/>
      </c>
      <c r="S1075" s="177" t="str">
        <f t="shared" si="122"/>
        <v/>
      </c>
      <c r="T1075" s="118"/>
    </row>
    <row r="1076" spans="1:20" x14ac:dyDescent="0.25">
      <c r="A1076" s="19" t="s">
        <v>436</v>
      </c>
      <c r="B1076" s="20" t="s">
        <v>195</v>
      </c>
      <c r="C1076" s="21" t="s">
        <v>197</v>
      </c>
      <c r="D1076" s="167">
        <v>0</v>
      </c>
      <c r="E1076" s="168">
        <v>0</v>
      </c>
      <c r="F1076" s="168">
        <v>0</v>
      </c>
      <c r="G1076" s="168">
        <v>0</v>
      </c>
      <c r="H1076" s="169" t="str">
        <f t="shared" si="116"/>
        <v/>
      </c>
      <c r="I1076" s="170">
        <v>49</v>
      </c>
      <c r="J1076" s="171">
        <v>24</v>
      </c>
      <c r="K1076" s="171">
        <v>2</v>
      </c>
      <c r="L1076" s="172">
        <f t="shared" si="117"/>
        <v>8.3333333333333329E-2</v>
      </c>
      <c r="M1076" s="173">
        <v>0</v>
      </c>
      <c r="N1076" s="171">
        <v>19</v>
      </c>
      <c r="O1076" s="174">
        <f t="shared" si="118"/>
        <v>0.44186046511627908</v>
      </c>
      <c r="P1076" s="175">
        <f t="shared" si="119"/>
        <v>49</v>
      </c>
      <c r="Q1076" s="176">
        <f t="shared" si="120"/>
        <v>24</v>
      </c>
      <c r="R1076" s="176">
        <f t="shared" si="121"/>
        <v>19</v>
      </c>
      <c r="S1076" s="177">
        <f t="shared" si="122"/>
        <v>0.44186046511627908</v>
      </c>
      <c r="T1076" s="118"/>
    </row>
    <row r="1077" spans="1:20" x14ac:dyDescent="0.25">
      <c r="A1077" s="19" t="s">
        <v>436</v>
      </c>
      <c r="B1077" s="20" t="s">
        <v>200</v>
      </c>
      <c r="C1077" s="21" t="s">
        <v>201</v>
      </c>
      <c r="D1077" s="167">
        <v>0</v>
      </c>
      <c r="E1077" s="168">
        <v>0</v>
      </c>
      <c r="F1077" s="168">
        <v>0</v>
      </c>
      <c r="G1077" s="168">
        <v>0</v>
      </c>
      <c r="H1077" s="169" t="str">
        <f t="shared" si="116"/>
        <v/>
      </c>
      <c r="I1077" s="170">
        <v>7598</v>
      </c>
      <c r="J1077" s="171">
        <v>6169</v>
      </c>
      <c r="K1077" s="171">
        <v>2872</v>
      </c>
      <c r="L1077" s="172">
        <f t="shared" si="117"/>
        <v>0.46555357432322902</v>
      </c>
      <c r="M1077" s="173">
        <v>0</v>
      </c>
      <c r="N1077" s="171">
        <v>1323</v>
      </c>
      <c r="O1077" s="174">
        <f t="shared" si="118"/>
        <v>0.17658836091831287</v>
      </c>
      <c r="P1077" s="175">
        <f t="shared" si="119"/>
        <v>7598</v>
      </c>
      <c r="Q1077" s="176">
        <f t="shared" si="120"/>
        <v>6169</v>
      </c>
      <c r="R1077" s="176">
        <f t="shared" si="121"/>
        <v>1323</v>
      </c>
      <c r="S1077" s="177">
        <f t="shared" si="122"/>
        <v>0.17658836091831287</v>
      </c>
      <c r="T1077" s="118"/>
    </row>
    <row r="1078" spans="1:20" x14ac:dyDescent="0.25">
      <c r="A1078" s="19" t="s">
        <v>436</v>
      </c>
      <c r="B1078" s="20" t="s">
        <v>200</v>
      </c>
      <c r="C1078" s="21" t="s">
        <v>202</v>
      </c>
      <c r="D1078" s="167">
        <v>0</v>
      </c>
      <c r="E1078" s="168">
        <v>0</v>
      </c>
      <c r="F1078" s="168">
        <v>0</v>
      </c>
      <c r="G1078" s="168">
        <v>0</v>
      </c>
      <c r="H1078" s="169" t="str">
        <f t="shared" si="116"/>
        <v/>
      </c>
      <c r="I1078" s="170">
        <v>1260</v>
      </c>
      <c r="J1078" s="171">
        <v>1105</v>
      </c>
      <c r="K1078" s="171">
        <v>448</v>
      </c>
      <c r="L1078" s="172">
        <f t="shared" si="117"/>
        <v>0.40542986425339367</v>
      </c>
      <c r="M1078" s="173">
        <v>0</v>
      </c>
      <c r="N1078" s="171">
        <v>155</v>
      </c>
      <c r="O1078" s="174">
        <f t="shared" si="118"/>
        <v>0.12301587301587301</v>
      </c>
      <c r="P1078" s="175">
        <f t="shared" si="119"/>
        <v>1260</v>
      </c>
      <c r="Q1078" s="176">
        <f t="shared" si="120"/>
        <v>1105</v>
      </c>
      <c r="R1078" s="176">
        <f t="shared" si="121"/>
        <v>155</v>
      </c>
      <c r="S1078" s="177">
        <f t="shared" si="122"/>
        <v>0.12301587301587301</v>
      </c>
      <c r="T1078" s="118"/>
    </row>
    <row r="1079" spans="1:20" ht="30" x14ac:dyDescent="0.25">
      <c r="A1079" s="19" t="s">
        <v>436</v>
      </c>
      <c r="B1079" s="20" t="s">
        <v>302</v>
      </c>
      <c r="C1079" s="21" t="s">
        <v>303</v>
      </c>
      <c r="D1079" s="167">
        <v>0</v>
      </c>
      <c r="E1079" s="168">
        <v>0</v>
      </c>
      <c r="F1079" s="168">
        <v>0</v>
      </c>
      <c r="G1079" s="168">
        <v>0</v>
      </c>
      <c r="H1079" s="169" t="str">
        <f t="shared" si="116"/>
        <v/>
      </c>
      <c r="I1079" s="170">
        <v>603</v>
      </c>
      <c r="J1079" s="171">
        <v>491</v>
      </c>
      <c r="K1079" s="171">
        <v>316</v>
      </c>
      <c r="L1079" s="172">
        <f t="shared" si="117"/>
        <v>0.64358452138492872</v>
      </c>
      <c r="M1079" s="173">
        <v>44</v>
      </c>
      <c r="N1079" s="171">
        <v>38</v>
      </c>
      <c r="O1079" s="174">
        <f t="shared" si="118"/>
        <v>6.6317626527050616E-2</v>
      </c>
      <c r="P1079" s="175">
        <f t="shared" si="119"/>
        <v>603</v>
      </c>
      <c r="Q1079" s="176">
        <f t="shared" si="120"/>
        <v>535</v>
      </c>
      <c r="R1079" s="176">
        <f t="shared" si="121"/>
        <v>38</v>
      </c>
      <c r="S1079" s="177">
        <f t="shared" si="122"/>
        <v>6.6317626527050616E-2</v>
      </c>
      <c r="T1079" s="118"/>
    </row>
    <row r="1080" spans="1:20" ht="30" x14ac:dyDescent="0.25">
      <c r="A1080" s="19" t="s">
        <v>436</v>
      </c>
      <c r="B1080" s="20" t="s">
        <v>302</v>
      </c>
      <c r="C1080" s="21" t="s">
        <v>305</v>
      </c>
      <c r="D1080" s="167">
        <v>0</v>
      </c>
      <c r="E1080" s="168">
        <v>0</v>
      </c>
      <c r="F1080" s="168">
        <v>0</v>
      </c>
      <c r="G1080" s="168">
        <v>0</v>
      </c>
      <c r="H1080" s="169" t="str">
        <f t="shared" si="116"/>
        <v/>
      </c>
      <c r="I1080" s="170">
        <v>1106</v>
      </c>
      <c r="J1080" s="171">
        <v>899</v>
      </c>
      <c r="K1080" s="171">
        <v>687</v>
      </c>
      <c r="L1080" s="172">
        <f t="shared" si="117"/>
        <v>0.76418242491657395</v>
      </c>
      <c r="M1080" s="173">
        <v>59</v>
      </c>
      <c r="N1080" s="171">
        <v>117</v>
      </c>
      <c r="O1080" s="174">
        <f t="shared" si="118"/>
        <v>0.10883720930232559</v>
      </c>
      <c r="P1080" s="175">
        <f t="shared" si="119"/>
        <v>1106</v>
      </c>
      <c r="Q1080" s="176">
        <f t="shared" si="120"/>
        <v>958</v>
      </c>
      <c r="R1080" s="176">
        <f t="shared" si="121"/>
        <v>117</v>
      </c>
      <c r="S1080" s="177">
        <f t="shared" si="122"/>
        <v>0.10883720930232559</v>
      </c>
      <c r="T1080" s="118"/>
    </row>
    <row r="1081" spans="1:20" ht="30" x14ac:dyDescent="0.25">
      <c r="A1081" s="19" t="s">
        <v>436</v>
      </c>
      <c r="B1081" s="20" t="s">
        <v>302</v>
      </c>
      <c r="C1081" s="21" t="s">
        <v>307</v>
      </c>
      <c r="D1081" s="167">
        <v>0</v>
      </c>
      <c r="E1081" s="168">
        <v>0</v>
      </c>
      <c r="F1081" s="168">
        <v>0</v>
      </c>
      <c r="G1081" s="168">
        <v>0</v>
      </c>
      <c r="H1081" s="169" t="str">
        <f t="shared" si="116"/>
        <v/>
      </c>
      <c r="I1081" s="170">
        <v>87</v>
      </c>
      <c r="J1081" s="171">
        <v>77</v>
      </c>
      <c r="K1081" s="171">
        <v>77</v>
      </c>
      <c r="L1081" s="172">
        <f t="shared" si="117"/>
        <v>1</v>
      </c>
      <c r="M1081" s="173">
        <v>3</v>
      </c>
      <c r="N1081" s="171">
        <v>5</v>
      </c>
      <c r="O1081" s="174">
        <f t="shared" si="118"/>
        <v>5.8823529411764705E-2</v>
      </c>
      <c r="P1081" s="175">
        <f t="shared" si="119"/>
        <v>87</v>
      </c>
      <c r="Q1081" s="176">
        <f t="shared" si="120"/>
        <v>80</v>
      </c>
      <c r="R1081" s="176">
        <f t="shared" si="121"/>
        <v>5</v>
      </c>
      <c r="S1081" s="177">
        <f t="shared" si="122"/>
        <v>5.8823529411764705E-2</v>
      </c>
      <c r="T1081" s="118"/>
    </row>
    <row r="1082" spans="1:20" x14ac:dyDescent="0.25">
      <c r="A1082" s="19" t="s">
        <v>436</v>
      </c>
      <c r="B1082" s="20" t="s">
        <v>325</v>
      </c>
      <c r="C1082" s="21" t="s">
        <v>325</v>
      </c>
      <c r="D1082" s="167">
        <v>0</v>
      </c>
      <c r="E1082" s="168">
        <v>0</v>
      </c>
      <c r="F1082" s="168">
        <v>0</v>
      </c>
      <c r="G1082" s="168">
        <v>0</v>
      </c>
      <c r="H1082" s="169" t="str">
        <f t="shared" si="116"/>
        <v/>
      </c>
      <c r="I1082" s="170">
        <v>51</v>
      </c>
      <c r="J1082" s="171">
        <v>47</v>
      </c>
      <c r="K1082" s="171">
        <v>19</v>
      </c>
      <c r="L1082" s="172">
        <f t="shared" si="117"/>
        <v>0.40425531914893614</v>
      </c>
      <c r="M1082" s="173">
        <v>0</v>
      </c>
      <c r="N1082" s="171">
        <v>3</v>
      </c>
      <c r="O1082" s="174">
        <f t="shared" si="118"/>
        <v>0.06</v>
      </c>
      <c r="P1082" s="175">
        <f t="shared" si="119"/>
        <v>51</v>
      </c>
      <c r="Q1082" s="176">
        <f t="shared" si="120"/>
        <v>47</v>
      </c>
      <c r="R1082" s="176">
        <f t="shared" si="121"/>
        <v>3</v>
      </c>
      <c r="S1082" s="177">
        <f t="shared" si="122"/>
        <v>0.06</v>
      </c>
      <c r="T1082" s="118"/>
    </row>
    <row r="1083" spans="1:20" x14ac:dyDescent="0.25">
      <c r="A1083" s="19" t="s">
        <v>436</v>
      </c>
      <c r="B1083" s="20" t="s">
        <v>330</v>
      </c>
      <c r="C1083" s="21" t="s">
        <v>333</v>
      </c>
      <c r="D1083" s="167">
        <v>0</v>
      </c>
      <c r="E1083" s="168">
        <v>0</v>
      </c>
      <c r="F1083" s="168">
        <v>0</v>
      </c>
      <c r="G1083" s="168">
        <v>0</v>
      </c>
      <c r="H1083" s="169" t="str">
        <f t="shared" si="116"/>
        <v/>
      </c>
      <c r="I1083" s="170">
        <v>235</v>
      </c>
      <c r="J1083" s="171">
        <v>223</v>
      </c>
      <c r="K1083" s="171">
        <v>183</v>
      </c>
      <c r="L1083" s="172">
        <f t="shared" si="117"/>
        <v>0.820627802690583</v>
      </c>
      <c r="M1083" s="173">
        <v>0</v>
      </c>
      <c r="N1083" s="171">
        <v>9</v>
      </c>
      <c r="O1083" s="174">
        <f t="shared" si="118"/>
        <v>3.8793103448275863E-2</v>
      </c>
      <c r="P1083" s="175">
        <f t="shared" si="119"/>
        <v>235</v>
      </c>
      <c r="Q1083" s="176">
        <f t="shared" si="120"/>
        <v>223</v>
      </c>
      <c r="R1083" s="176">
        <f t="shared" si="121"/>
        <v>9</v>
      </c>
      <c r="S1083" s="177">
        <f t="shared" si="122"/>
        <v>3.8793103448275863E-2</v>
      </c>
      <c r="T1083" s="118"/>
    </row>
    <row r="1084" spans="1:20" x14ac:dyDescent="0.25">
      <c r="A1084" s="19" t="s">
        <v>436</v>
      </c>
      <c r="B1084" s="20" t="s">
        <v>334</v>
      </c>
      <c r="C1084" s="21" t="s">
        <v>335</v>
      </c>
      <c r="D1084" s="167">
        <v>0</v>
      </c>
      <c r="E1084" s="168">
        <v>0</v>
      </c>
      <c r="F1084" s="168">
        <v>0</v>
      </c>
      <c r="G1084" s="168">
        <v>0</v>
      </c>
      <c r="H1084" s="169" t="str">
        <f t="shared" si="116"/>
        <v/>
      </c>
      <c r="I1084" s="170">
        <v>21</v>
      </c>
      <c r="J1084" s="171">
        <v>18</v>
      </c>
      <c r="K1084" s="171">
        <v>10</v>
      </c>
      <c r="L1084" s="172">
        <f t="shared" si="117"/>
        <v>0.55555555555555558</v>
      </c>
      <c r="M1084" s="173">
        <v>0</v>
      </c>
      <c r="N1084" s="171">
        <v>2</v>
      </c>
      <c r="O1084" s="174">
        <f t="shared" si="118"/>
        <v>0.1</v>
      </c>
      <c r="P1084" s="175">
        <f t="shared" si="119"/>
        <v>21</v>
      </c>
      <c r="Q1084" s="176">
        <f t="shared" si="120"/>
        <v>18</v>
      </c>
      <c r="R1084" s="176">
        <f t="shared" si="121"/>
        <v>2</v>
      </c>
      <c r="S1084" s="177">
        <f t="shared" si="122"/>
        <v>0.1</v>
      </c>
      <c r="T1084" s="118"/>
    </row>
    <row r="1085" spans="1:20" x14ac:dyDescent="0.25">
      <c r="A1085" s="19" t="s">
        <v>436</v>
      </c>
      <c r="B1085" s="20" t="s">
        <v>368</v>
      </c>
      <c r="C1085" s="21" t="s">
        <v>369</v>
      </c>
      <c r="D1085" s="167">
        <v>0</v>
      </c>
      <c r="E1085" s="168">
        <v>0</v>
      </c>
      <c r="F1085" s="168">
        <v>0</v>
      </c>
      <c r="G1085" s="168">
        <v>0</v>
      </c>
      <c r="H1085" s="169" t="str">
        <f t="shared" si="116"/>
        <v/>
      </c>
      <c r="I1085" s="170">
        <v>3292</v>
      </c>
      <c r="J1085" s="171">
        <v>2119</v>
      </c>
      <c r="K1085" s="171">
        <v>1151</v>
      </c>
      <c r="L1085" s="172">
        <f t="shared" si="117"/>
        <v>0.5431807456347334</v>
      </c>
      <c r="M1085" s="173">
        <v>1</v>
      </c>
      <c r="N1085" s="171">
        <v>1167</v>
      </c>
      <c r="O1085" s="174">
        <f t="shared" si="118"/>
        <v>0.35503498630970493</v>
      </c>
      <c r="P1085" s="175">
        <f t="shared" si="119"/>
        <v>3292</v>
      </c>
      <c r="Q1085" s="176">
        <f t="shared" si="120"/>
        <v>2120</v>
      </c>
      <c r="R1085" s="176">
        <f t="shared" si="121"/>
        <v>1167</v>
      </c>
      <c r="S1085" s="177">
        <f t="shared" si="122"/>
        <v>0.35503498630970493</v>
      </c>
      <c r="T1085" s="118"/>
    </row>
    <row r="1086" spans="1:20" x14ac:dyDescent="0.25">
      <c r="A1086" s="19" t="s">
        <v>436</v>
      </c>
      <c r="B1086" s="20" t="s">
        <v>378</v>
      </c>
      <c r="C1086" s="21" t="s">
        <v>381</v>
      </c>
      <c r="D1086" s="167">
        <v>0</v>
      </c>
      <c r="E1086" s="168">
        <v>0</v>
      </c>
      <c r="F1086" s="168">
        <v>0</v>
      </c>
      <c r="G1086" s="168">
        <v>0</v>
      </c>
      <c r="H1086" s="169" t="str">
        <f t="shared" si="116"/>
        <v/>
      </c>
      <c r="I1086" s="170">
        <v>20</v>
      </c>
      <c r="J1086" s="171">
        <v>16</v>
      </c>
      <c r="K1086" s="171">
        <v>12</v>
      </c>
      <c r="L1086" s="172">
        <f t="shared" si="117"/>
        <v>0.75</v>
      </c>
      <c r="M1086" s="173">
        <v>3</v>
      </c>
      <c r="N1086" s="171">
        <v>0</v>
      </c>
      <c r="O1086" s="174">
        <f t="shared" si="118"/>
        <v>0</v>
      </c>
      <c r="P1086" s="175">
        <f t="shared" si="119"/>
        <v>20</v>
      </c>
      <c r="Q1086" s="176">
        <f t="shared" si="120"/>
        <v>19</v>
      </c>
      <c r="R1086" s="176" t="str">
        <f t="shared" si="121"/>
        <v/>
      </c>
      <c r="S1086" s="177" t="str">
        <f t="shared" si="122"/>
        <v/>
      </c>
      <c r="T1086" s="118"/>
    </row>
    <row r="1087" spans="1:20" ht="30" x14ac:dyDescent="0.25">
      <c r="A1087" s="19" t="s">
        <v>436</v>
      </c>
      <c r="B1087" s="20" t="s">
        <v>387</v>
      </c>
      <c r="C1087" s="21" t="s">
        <v>388</v>
      </c>
      <c r="D1087" s="167">
        <v>0</v>
      </c>
      <c r="E1087" s="168">
        <v>0</v>
      </c>
      <c r="F1087" s="168">
        <v>0</v>
      </c>
      <c r="G1087" s="168">
        <v>0</v>
      </c>
      <c r="H1087" s="169" t="str">
        <f t="shared" si="116"/>
        <v/>
      </c>
      <c r="I1087" s="170">
        <v>285</v>
      </c>
      <c r="J1087" s="171">
        <v>220</v>
      </c>
      <c r="K1087" s="171">
        <v>98</v>
      </c>
      <c r="L1087" s="172">
        <f t="shared" si="117"/>
        <v>0.44545454545454544</v>
      </c>
      <c r="M1087" s="173">
        <v>1</v>
      </c>
      <c r="N1087" s="171">
        <v>62</v>
      </c>
      <c r="O1087" s="174">
        <f t="shared" si="118"/>
        <v>0.21908127208480566</v>
      </c>
      <c r="P1087" s="175">
        <f t="shared" si="119"/>
        <v>285</v>
      </c>
      <c r="Q1087" s="176">
        <f t="shared" si="120"/>
        <v>221</v>
      </c>
      <c r="R1087" s="176">
        <f t="shared" si="121"/>
        <v>62</v>
      </c>
      <c r="S1087" s="177">
        <f t="shared" si="122"/>
        <v>0.21908127208480566</v>
      </c>
      <c r="T1087" s="118"/>
    </row>
    <row r="1088" spans="1:20" x14ac:dyDescent="0.25">
      <c r="A1088" s="19" t="s">
        <v>436</v>
      </c>
      <c r="B1088" s="20" t="s">
        <v>390</v>
      </c>
      <c r="C1088" s="21" t="s">
        <v>392</v>
      </c>
      <c r="D1088" s="167">
        <v>0</v>
      </c>
      <c r="E1088" s="168">
        <v>0</v>
      </c>
      <c r="F1088" s="168">
        <v>0</v>
      </c>
      <c r="G1088" s="168">
        <v>0</v>
      </c>
      <c r="H1088" s="169" t="str">
        <f t="shared" si="116"/>
        <v/>
      </c>
      <c r="I1088" s="170">
        <v>3735</v>
      </c>
      <c r="J1088" s="171">
        <v>2544</v>
      </c>
      <c r="K1088" s="171">
        <v>1232</v>
      </c>
      <c r="L1088" s="172">
        <f t="shared" si="117"/>
        <v>0.48427672955974843</v>
      </c>
      <c r="M1088" s="173">
        <v>6</v>
      </c>
      <c r="N1088" s="171">
        <v>1101</v>
      </c>
      <c r="O1088" s="174">
        <f t="shared" si="118"/>
        <v>0.30156121610517667</v>
      </c>
      <c r="P1088" s="175">
        <f t="shared" si="119"/>
        <v>3735</v>
      </c>
      <c r="Q1088" s="176">
        <f t="shared" si="120"/>
        <v>2550</v>
      </c>
      <c r="R1088" s="176">
        <f t="shared" si="121"/>
        <v>1101</v>
      </c>
      <c r="S1088" s="177">
        <f t="shared" si="122"/>
        <v>0.30156121610517667</v>
      </c>
      <c r="T1088" s="118"/>
    </row>
    <row r="1089" spans="1:20" x14ac:dyDescent="0.25">
      <c r="A1089" s="19" t="s">
        <v>436</v>
      </c>
      <c r="B1089" s="20" t="s">
        <v>396</v>
      </c>
      <c r="C1089" s="21" t="s">
        <v>399</v>
      </c>
      <c r="D1089" s="167">
        <v>0</v>
      </c>
      <c r="E1089" s="168">
        <v>0</v>
      </c>
      <c r="F1089" s="168">
        <v>0</v>
      </c>
      <c r="G1089" s="168">
        <v>0</v>
      </c>
      <c r="H1089" s="169" t="str">
        <f t="shared" si="116"/>
        <v/>
      </c>
      <c r="I1089" s="170">
        <v>744</v>
      </c>
      <c r="J1089" s="171">
        <v>687</v>
      </c>
      <c r="K1089" s="171">
        <v>121</v>
      </c>
      <c r="L1089" s="172">
        <f t="shared" si="117"/>
        <v>0.17612809315866085</v>
      </c>
      <c r="M1089" s="173">
        <v>0</v>
      </c>
      <c r="N1089" s="171">
        <v>52</v>
      </c>
      <c r="O1089" s="174">
        <f t="shared" si="118"/>
        <v>7.0365358592692828E-2</v>
      </c>
      <c r="P1089" s="175">
        <f t="shared" si="119"/>
        <v>744</v>
      </c>
      <c r="Q1089" s="176">
        <f t="shared" si="120"/>
        <v>687</v>
      </c>
      <c r="R1089" s="176">
        <f t="shared" si="121"/>
        <v>52</v>
      </c>
      <c r="S1089" s="177">
        <f t="shared" si="122"/>
        <v>7.0365358592692828E-2</v>
      </c>
      <c r="T1089" s="118"/>
    </row>
    <row r="1090" spans="1:20" x14ac:dyDescent="0.25">
      <c r="A1090" s="19" t="s">
        <v>437</v>
      </c>
      <c r="B1090" s="20" t="s">
        <v>23</v>
      </c>
      <c r="C1090" s="21" t="s">
        <v>24</v>
      </c>
      <c r="D1090" s="167">
        <v>0</v>
      </c>
      <c r="E1090" s="168">
        <v>0</v>
      </c>
      <c r="F1090" s="168">
        <v>0</v>
      </c>
      <c r="G1090" s="168">
        <v>0</v>
      </c>
      <c r="H1090" s="169" t="str">
        <f t="shared" ref="H1090:H1153" si="123">IF((E1090+G1090)&lt;&gt;0,G1090/(E1090+G1090),"")</f>
        <v/>
      </c>
      <c r="I1090" s="170">
        <v>2</v>
      </c>
      <c r="J1090" s="171">
        <v>2</v>
      </c>
      <c r="K1090" s="171">
        <v>2</v>
      </c>
      <c r="L1090" s="172">
        <f t="shared" ref="L1090:L1153" si="124">IF(J1090&lt;&gt;0,K1090/J1090,"")</f>
        <v>1</v>
      </c>
      <c r="M1090" s="173">
        <v>0</v>
      </c>
      <c r="N1090" s="171">
        <v>0</v>
      </c>
      <c r="O1090" s="174">
        <f t="shared" ref="O1090:O1153" si="125">IF((J1090+M1090+N1090)&lt;&gt;0,N1090/(J1090+M1090+N1090),"")</f>
        <v>0</v>
      </c>
      <c r="P1090" s="175">
        <f t="shared" si="119"/>
        <v>2</v>
      </c>
      <c r="Q1090" s="176">
        <f t="shared" si="120"/>
        <v>2</v>
      </c>
      <c r="R1090" s="176" t="str">
        <f t="shared" si="121"/>
        <v/>
      </c>
      <c r="S1090" s="177" t="str">
        <f t="shared" si="122"/>
        <v/>
      </c>
      <c r="T1090" s="118"/>
    </row>
    <row r="1091" spans="1:20" x14ac:dyDescent="0.25">
      <c r="A1091" s="19" t="s">
        <v>437</v>
      </c>
      <c r="B1091" s="20" t="s">
        <v>36</v>
      </c>
      <c r="C1091" s="21" t="s">
        <v>37</v>
      </c>
      <c r="D1091" s="167">
        <v>0</v>
      </c>
      <c r="E1091" s="168">
        <v>0</v>
      </c>
      <c r="F1091" s="168">
        <v>0</v>
      </c>
      <c r="G1091" s="168">
        <v>0</v>
      </c>
      <c r="H1091" s="169" t="str">
        <f t="shared" si="123"/>
        <v/>
      </c>
      <c r="I1091" s="170">
        <v>38</v>
      </c>
      <c r="J1091" s="171">
        <v>18</v>
      </c>
      <c r="K1091" s="171">
        <v>5</v>
      </c>
      <c r="L1091" s="172">
        <f t="shared" si="124"/>
        <v>0.27777777777777779</v>
      </c>
      <c r="M1091" s="173">
        <v>1</v>
      </c>
      <c r="N1091" s="171">
        <v>15</v>
      </c>
      <c r="O1091" s="174">
        <f t="shared" si="125"/>
        <v>0.44117647058823528</v>
      </c>
      <c r="P1091" s="175">
        <f t="shared" ref="P1091:P1154" si="126">IF(SUM(D1091,I1091)&gt;0,SUM(D1091,I1091),"")</f>
        <v>38</v>
      </c>
      <c r="Q1091" s="176">
        <f t="shared" ref="Q1091:Q1154" si="127">IF(SUM(E1091,J1091, M1091)&gt;0,SUM(E1091,J1091, M1091),"")</f>
        <v>19</v>
      </c>
      <c r="R1091" s="176">
        <f t="shared" ref="R1091:R1154" si="128">IF(SUM(G1091,N1091)&gt;0,SUM(G1091,N1091),"")</f>
        <v>15</v>
      </c>
      <c r="S1091" s="177">
        <f t="shared" ref="S1091:S1154" si="129">IFERROR(IF((Q1091+R1091)&lt;&gt;0,R1091/(Q1091+R1091),""),"")</f>
        <v>0.44117647058823528</v>
      </c>
      <c r="T1091" s="118"/>
    </row>
    <row r="1092" spans="1:20" x14ac:dyDescent="0.25">
      <c r="A1092" s="19" t="s">
        <v>437</v>
      </c>
      <c r="B1092" s="20" t="s">
        <v>84</v>
      </c>
      <c r="C1092" s="21" t="s">
        <v>85</v>
      </c>
      <c r="D1092" s="167">
        <v>0</v>
      </c>
      <c r="E1092" s="168">
        <v>0</v>
      </c>
      <c r="F1092" s="168">
        <v>0</v>
      </c>
      <c r="G1092" s="168">
        <v>0</v>
      </c>
      <c r="H1092" s="169" t="str">
        <f t="shared" si="123"/>
        <v/>
      </c>
      <c r="I1092" s="170">
        <v>1241</v>
      </c>
      <c r="J1092" s="171">
        <v>1222</v>
      </c>
      <c r="K1092" s="171">
        <v>627</v>
      </c>
      <c r="L1092" s="172">
        <f t="shared" si="124"/>
        <v>0.51309328968903434</v>
      </c>
      <c r="M1092" s="173">
        <v>0</v>
      </c>
      <c r="N1092" s="171">
        <v>8</v>
      </c>
      <c r="O1092" s="174">
        <f t="shared" si="125"/>
        <v>6.5040650406504065E-3</v>
      </c>
      <c r="P1092" s="175">
        <f t="shared" si="126"/>
        <v>1241</v>
      </c>
      <c r="Q1092" s="176">
        <f t="shared" si="127"/>
        <v>1222</v>
      </c>
      <c r="R1092" s="176">
        <f t="shared" si="128"/>
        <v>8</v>
      </c>
      <c r="S1092" s="177">
        <f t="shared" si="129"/>
        <v>6.5040650406504065E-3</v>
      </c>
      <c r="T1092" s="118"/>
    </row>
    <row r="1093" spans="1:20" x14ac:dyDescent="0.25">
      <c r="A1093" s="19" t="s">
        <v>437</v>
      </c>
      <c r="B1093" s="20" t="s">
        <v>84</v>
      </c>
      <c r="C1093" s="21" t="s">
        <v>89</v>
      </c>
      <c r="D1093" s="167">
        <v>0</v>
      </c>
      <c r="E1093" s="168">
        <v>0</v>
      </c>
      <c r="F1093" s="168">
        <v>0</v>
      </c>
      <c r="G1093" s="168">
        <v>0</v>
      </c>
      <c r="H1093" s="169" t="str">
        <f t="shared" si="123"/>
        <v/>
      </c>
      <c r="I1093" s="170">
        <v>756</v>
      </c>
      <c r="J1093" s="171">
        <v>699</v>
      </c>
      <c r="K1093" s="171">
        <v>324</v>
      </c>
      <c r="L1093" s="172">
        <f t="shared" si="124"/>
        <v>0.46351931330472101</v>
      </c>
      <c r="M1093" s="173">
        <v>0</v>
      </c>
      <c r="N1093" s="171">
        <v>17</v>
      </c>
      <c r="O1093" s="174">
        <f t="shared" si="125"/>
        <v>2.3743016759776536E-2</v>
      </c>
      <c r="P1093" s="175">
        <f t="shared" si="126"/>
        <v>756</v>
      </c>
      <c r="Q1093" s="176">
        <f t="shared" si="127"/>
        <v>699</v>
      </c>
      <c r="R1093" s="176">
        <f t="shared" si="128"/>
        <v>17</v>
      </c>
      <c r="S1093" s="177">
        <f t="shared" si="129"/>
        <v>2.3743016759776536E-2</v>
      </c>
      <c r="T1093" s="118"/>
    </row>
    <row r="1094" spans="1:20" x14ac:dyDescent="0.25">
      <c r="A1094" s="19" t="s">
        <v>437</v>
      </c>
      <c r="B1094" s="20" t="s">
        <v>114</v>
      </c>
      <c r="C1094" s="21" t="s">
        <v>115</v>
      </c>
      <c r="D1094" s="167">
        <v>0</v>
      </c>
      <c r="E1094" s="168">
        <v>0</v>
      </c>
      <c r="F1094" s="168">
        <v>0</v>
      </c>
      <c r="G1094" s="168">
        <v>0</v>
      </c>
      <c r="H1094" s="169" t="str">
        <f t="shared" si="123"/>
        <v/>
      </c>
      <c r="I1094" s="170">
        <v>7</v>
      </c>
      <c r="J1094" s="171">
        <v>3</v>
      </c>
      <c r="K1094" s="171">
        <v>2</v>
      </c>
      <c r="L1094" s="172">
        <f t="shared" si="124"/>
        <v>0.66666666666666663</v>
      </c>
      <c r="M1094" s="173">
        <v>4</v>
      </c>
      <c r="N1094" s="171">
        <v>0</v>
      </c>
      <c r="O1094" s="174">
        <f t="shared" si="125"/>
        <v>0</v>
      </c>
      <c r="P1094" s="175">
        <f t="shared" si="126"/>
        <v>7</v>
      </c>
      <c r="Q1094" s="176">
        <f t="shared" si="127"/>
        <v>7</v>
      </c>
      <c r="R1094" s="176" t="str">
        <f t="shared" si="128"/>
        <v/>
      </c>
      <c r="S1094" s="177" t="str">
        <f t="shared" si="129"/>
        <v/>
      </c>
      <c r="T1094" s="118"/>
    </row>
    <row r="1095" spans="1:20" x14ac:dyDescent="0.25">
      <c r="A1095" s="19" t="s">
        <v>437</v>
      </c>
      <c r="B1095" s="20" t="s">
        <v>136</v>
      </c>
      <c r="C1095" s="21" t="s">
        <v>138</v>
      </c>
      <c r="D1095" s="167">
        <v>0</v>
      </c>
      <c r="E1095" s="168">
        <v>0</v>
      </c>
      <c r="F1095" s="168">
        <v>0</v>
      </c>
      <c r="G1095" s="168">
        <v>0</v>
      </c>
      <c r="H1095" s="169" t="str">
        <f t="shared" si="123"/>
        <v/>
      </c>
      <c r="I1095" s="170">
        <v>1</v>
      </c>
      <c r="J1095" s="171">
        <v>0</v>
      </c>
      <c r="K1095" s="171">
        <v>0</v>
      </c>
      <c r="L1095" s="172" t="str">
        <f t="shared" si="124"/>
        <v/>
      </c>
      <c r="M1095" s="173">
        <v>1</v>
      </c>
      <c r="N1095" s="171">
        <v>0</v>
      </c>
      <c r="O1095" s="174">
        <f t="shared" si="125"/>
        <v>0</v>
      </c>
      <c r="P1095" s="175">
        <f t="shared" si="126"/>
        <v>1</v>
      </c>
      <c r="Q1095" s="176">
        <f t="shared" si="127"/>
        <v>1</v>
      </c>
      <c r="R1095" s="176" t="str">
        <f t="shared" si="128"/>
        <v/>
      </c>
      <c r="S1095" s="177" t="str">
        <f t="shared" si="129"/>
        <v/>
      </c>
      <c r="T1095" s="118"/>
    </row>
    <row r="1096" spans="1:20" x14ac:dyDescent="0.25">
      <c r="A1096" s="19" t="s">
        <v>437</v>
      </c>
      <c r="B1096" s="20" t="s">
        <v>143</v>
      </c>
      <c r="C1096" s="21" t="s">
        <v>144</v>
      </c>
      <c r="D1096" s="167">
        <v>0</v>
      </c>
      <c r="E1096" s="168">
        <v>0</v>
      </c>
      <c r="F1096" s="168">
        <v>0</v>
      </c>
      <c r="G1096" s="168">
        <v>0</v>
      </c>
      <c r="H1096" s="169" t="str">
        <f t="shared" si="123"/>
        <v/>
      </c>
      <c r="I1096" s="170">
        <v>1</v>
      </c>
      <c r="J1096" s="171">
        <v>1</v>
      </c>
      <c r="K1096" s="171">
        <v>0</v>
      </c>
      <c r="L1096" s="172">
        <f t="shared" si="124"/>
        <v>0</v>
      </c>
      <c r="M1096" s="173">
        <v>0</v>
      </c>
      <c r="N1096" s="171">
        <v>0</v>
      </c>
      <c r="O1096" s="174">
        <f t="shared" si="125"/>
        <v>0</v>
      </c>
      <c r="P1096" s="175">
        <f t="shared" si="126"/>
        <v>1</v>
      </c>
      <c r="Q1096" s="176">
        <f t="shared" si="127"/>
        <v>1</v>
      </c>
      <c r="R1096" s="176" t="str">
        <f t="shared" si="128"/>
        <v/>
      </c>
      <c r="S1096" s="177" t="str">
        <f t="shared" si="129"/>
        <v/>
      </c>
      <c r="T1096" s="118"/>
    </row>
    <row r="1097" spans="1:20" x14ac:dyDescent="0.25">
      <c r="A1097" s="19" t="s">
        <v>437</v>
      </c>
      <c r="B1097" s="20" t="s">
        <v>152</v>
      </c>
      <c r="C1097" s="21" t="s">
        <v>153</v>
      </c>
      <c r="D1097" s="167">
        <v>0</v>
      </c>
      <c r="E1097" s="168">
        <v>0</v>
      </c>
      <c r="F1097" s="168">
        <v>0</v>
      </c>
      <c r="G1097" s="168">
        <v>0</v>
      </c>
      <c r="H1097" s="169" t="str">
        <f t="shared" si="123"/>
        <v/>
      </c>
      <c r="I1097" s="170">
        <v>2</v>
      </c>
      <c r="J1097" s="171">
        <v>2</v>
      </c>
      <c r="K1097" s="171">
        <v>1</v>
      </c>
      <c r="L1097" s="172">
        <f t="shared" si="124"/>
        <v>0.5</v>
      </c>
      <c r="M1097" s="173">
        <v>0</v>
      </c>
      <c r="N1097" s="171">
        <v>0</v>
      </c>
      <c r="O1097" s="174">
        <f t="shared" si="125"/>
        <v>0</v>
      </c>
      <c r="P1097" s="175">
        <f t="shared" si="126"/>
        <v>2</v>
      </c>
      <c r="Q1097" s="176">
        <f t="shared" si="127"/>
        <v>2</v>
      </c>
      <c r="R1097" s="176" t="str">
        <f t="shared" si="128"/>
        <v/>
      </c>
      <c r="S1097" s="177" t="str">
        <f t="shared" si="129"/>
        <v/>
      </c>
      <c r="T1097" s="118"/>
    </row>
    <row r="1098" spans="1:20" x14ac:dyDescent="0.25">
      <c r="A1098" s="19" t="s">
        <v>437</v>
      </c>
      <c r="B1098" s="20" t="s">
        <v>169</v>
      </c>
      <c r="C1098" s="21" t="s">
        <v>175</v>
      </c>
      <c r="D1098" s="167">
        <v>0</v>
      </c>
      <c r="E1098" s="168">
        <v>0</v>
      </c>
      <c r="F1098" s="168">
        <v>0</v>
      </c>
      <c r="G1098" s="168">
        <v>0</v>
      </c>
      <c r="H1098" s="169" t="str">
        <f t="shared" si="123"/>
        <v/>
      </c>
      <c r="I1098" s="170">
        <v>3684</v>
      </c>
      <c r="J1098" s="171">
        <v>2727</v>
      </c>
      <c r="K1098" s="171">
        <v>1302</v>
      </c>
      <c r="L1098" s="172">
        <f t="shared" si="124"/>
        <v>0.47744774477447743</v>
      </c>
      <c r="M1098" s="173">
        <v>1</v>
      </c>
      <c r="N1098" s="171">
        <v>814</v>
      </c>
      <c r="O1098" s="174">
        <f t="shared" si="125"/>
        <v>0.22981366459627328</v>
      </c>
      <c r="P1098" s="175">
        <f t="shared" si="126"/>
        <v>3684</v>
      </c>
      <c r="Q1098" s="176">
        <f t="shared" si="127"/>
        <v>2728</v>
      </c>
      <c r="R1098" s="176">
        <f t="shared" si="128"/>
        <v>814</v>
      </c>
      <c r="S1098" s="177">
        <f t="shared" si="129"/>
        <v>0.22981366459627328</v>
      </c>
      <c r="T1098" s="118"/>
    </row>
    <row r="1099" spans="1:20" x14ac:dyDescent="0.25">
      <c r="A1099" s="19" t="s">
        <v>437</v>
      </c>
      <c r="B1099" s="20" t="s">
        <v>189</v>
      </c>
      <c r="C1099" s="21" t="s">
        <v>192</v>
      </c>
      <c r="D1099" s="167">
        <v>0</v>
      </c>
      <c r="E1099" s="168">
        <v>0</v>
      </c>
      <c r="F1099" s="168">
        <v>0</v>
      </c>
      <c r="G1099" s="168">
        <v>0</v>
      </c>
      <c r="H1099" s="169" t="str">
        <f t="shared" si="123"/>
        <v/>
      </c>
      <c r="I1099" s="170">
        <v>16</v>
      </c>
      <c r="J1099" s="171">
        <v>14</v>
      </c>
      <c r="K1099" s="171">
        <v>7</v>
      </c>
      <c r="L1099" s="172">
        <f t="shared" si="124"/>
        <v>0.5</v>
      </c>
      <c r="M1099" s="173">
        <v>0</v>
      </c>
      <c r="N1099" s="171">
        <v>0</v>
      </c>
      <c r="O1099" s="174">
        <f t="shared" si="125"/>
        <v>0</v>
      </c>
      <c r="P1099" s="175">
        <f t="shared" si="126"/>
        <v>16</v>
      </c>
      <c r="Q1099" s="176">
        <f t="shared" si="127"/>
        <v>14</v>
      </c>
      <c r="R1099" s="176" t="str">
        <f t="shared" si="128"/>
        <v/>
      </c>
      <c r="S1099" s="177" t="str">
        <f t="shared" si="129"/>
        <v/>
      </c>
      <c r="T1099" s="118"/>
    </row>
    <row r="1100" spans="1:20" x14ac:dyDescent="0.25">
      <c r="A1100" s="19" t="s">
        <v>437</v>
      </c>
      <c r="B1100" s="20" t="s">
        <v>195</v>
      </c>
      <c r="C1100" s="21" t="s">
        <v>197</v>
      </c>
      <c r="D1100" s="167">
        <v>0</v>
      </c>
      <c r="E1100" s="168">
        <v>0</v>
      </c>
      <c r="F1100" s="168">
        <v>0</v>
      </c>
      <c r="G1100" s="168">
        <v>0</v>
      </c>
      <c r="H1100" s="169" t="str">
        <f t="shared" si="123"/>
        <v/>
      </c>
      <c r="I1100" s="170">
        <v>42</v>
      </c>
      <c r="J1100" s="171">
        <v>40</v>
      </c>
      <c r="K1100" s="171">
        <v>14</v>
      </c>
      <c r="L1100" s="172">
        <f t="shared" si="124"/>
        <v>0.35</v>
      </c>
      <c r="M1100" s="173">
        <v>0</v>
      </c>
      <c r="N1100" s="171">
        <v>1</v>
      </c>
      <c r="O1100" s="174">
        <f t="shared" si="125"/>
        <v>2.4390243902439025E-2</v>
      </c>
      <c r="P1100" s="175">
        <f t="shared" si="126"/>
        <v>42</v>
      </c>
      <c r="Q1100" s="176">
        <f t="shared" si="127"/>
        <v>40</v>
      </c>
      <c r="R1100" s="176">
        <f t="shared" si="128"/>
        <v>1</v>
      </c>
      <c r="S1100" s="177">
        <f t="shared" si="129"/>
        <v>2.4390243902439025E-2</v>
      </c>
      <c r="T1100" s="118"/>
    </row>
    <row r="1101" spans="1:20" x14ac:dyDescent="0.25">
      <c r="A1101" s="19" t="s">
        <v>437</v>
      </c>
      <c r="B1101" s="20" t="s">
        <v>223</v>
      </c>
      <c r="C1101" s="21" t="s">
        <v>223</v>
      </c>
      <c r="D1101" s="167">
        <v>0</v>
      </c>
      <c r="E1101" s="168">
        <v>0</v>
      </c>
      <c r="F1101" s="168">
        <v>0</v>
      </c>
      <c r="G1101" s="168">
        <v>0</v>
      </c>
      <c r="H1101" s="169" t="str">
        <f t="shared" si="123"/>
        <v/>
      </c>
      <c r="I1101" s="170">
        <v>75</v>
      </c>
      <c r="J1101" s="171">
        <v>64</v>
      </c>
      <c r="K1101" s="171">
        <v>19</v>
      </c>
      <c r="L1101" s="172">
        <f t="shared" si="124"/>
        <v>0.296875</v>
      </c>
      <c r="M1101" s="173">
        <v>11</v>
      </c>
      <c r="N1101" s="171">
        <v>0</v>
      </c>
      <c r="O1101" s="174">
        <f t="shared" si="125"/>
        <v>0</v>
      </c>
      <c r="P1101" s="175">
        <f t="shared" si="126"/>
        <v>75</v>
      </c>
      <c r="Q1101" s="176">
        <f t="shared" si="127"/>
        <v>75</v>
      </c>
      <c r="R1101" s="176" t="str">
        <f t="shared" si="128"/>
        <v/>
      </c>
      <c r="S1101" s="177" t="str">
        <f t="shared" si="129"/>
        <v/>
      </c>
      <c r="T1101" s="118"/>
    </row>
    <row r="1102" spans="1:20" x14ac:dyDescent="0.25">
      <c r="A1102" s="19" t="s">
        <v>437</v>
      </c>
      <c r="B1102" s="20" t="s">
        <v>261</v>
      </c>
      <c r="C1102" s="21" t="s">
        <v>264</v>
      </c>
      <c r="D1102" s="167">
        <v>0</v>
      </c>
      <c r="E1102" s="168">
        <v>0</v>
      </c>
      <c r="F1102" s="168">
        <v>0</v>
      </c>
      <c r="G1102" s="168">
        <v>0</v>
      </c>
      <c r="H1102" s="169" t="str">
        <f t="shared" si="123"/>
        <v/>
      </c>
      <c r="I1102" s="170">
        <v>2</v>
      </c>
      <c r="J1102" s="171">
        <v>2</v>
      </c>
      <c r="K1102" s="171">
        <v>0</v>
      </c>
      <c r="L1102" s="172">
        <f t="shared" si="124"/>
        <v>0</v>
      </c>
      <c r="M1102" s="173">
        <v>0</v>
      </c>
      <c r="N1102" s="171">
        <v>0</v>
      </c>
      <c r="O1102" s="174">
        <f t="shared" si="125"/>
        <v>0</v>
      </c>
      <c r="P1102" s="175">
        <f t="shared" si="126"/>
        <v>2</v>
      </c>
      <c r="Q1102" s="176">
        <f t="shared" si="127"/>
        <v>2</v>
      </c>
      <c r="R1102" s="176" t="str">
        <f t="shared" si="128"/>
        <v/>
      </c>
      <c r="S1102" s="177" t="str">
        <f t="shared" si="129"/>
        <v/>
      </c>
      <c r="T1102" s="118"/>
    </row>
    <row r="1103" spans="1:20" x14ac:dyDescent="0.25">
      <c r="A1103" s="19" t="s">
        <v>437</v>
      </c>
      <c r="B1103" s="20" t="s">
        <v>294</v>
      </c>
      <c r="C1103" s="21" t="s">
        <v>295</v>
      </c>
      <c r="D1103" s="167">
        <v>0</v>
      </c>
      <c r="E1103" s="168">
        <v>0</v>
      </c>
      <c r="F1103" s="168">
        <v>0</v>
      </c>
      <c r="G1103" s="168">
        <v>0</v>
      </c>
      <c r="H1103" s="169" t="str">
        <f t="shared" si="123"/>
        <v/>
      </c>
      <c r="I1103" s="170">
        <v>21</v>
      </c>
      <c r="J1103" s="171">
        <v>15</v>
      </c>
      <c r="K1103" s="171">
        <v>13</v>
      </c>
      <c r="L1103" s="172">
        <f t="shared" si="124"/>
        <v>0.8666666666666667</v>
      </c>
      <c r="M1103" s="173">
        <v>1</v>
      </c>
      <c r="N1103" s="171">
        <v>1</v>
      </c>
      <c r="O1103" s="174">
        <f t="shared" si="125"/>
        <v>5.8823529411764705E-2</v>
      </c>
      <c r="P1103" s="175">
        <f t="shared" si="126"/>
        <v>21</v>
      </c>
      <c r="Q1103" s="176">
        <f t="shared" si="127"/>
        <v>16</v>
      </c>
      <c r="R1103" s="176">
        <f t="shared" si="128"/>
        <v>1</v>
      </c>
      <c r="S1103" s="177">
        <f t="shared" si="129"/>
        <v>5.8823529411764705E-2</v>
      </c>
      <c r="T1103" s="118"/>
    </row>
    <row r="1104" spans="1:20" x14ac:dyDescent="0.25">
      <c r="A1104" s="19" t="s">
        <v>437</v>
      </c>
      <c r="B1104" s="20" t="s">
        <v>296</v>
      </c>
      <c r="C1104" s="21" t="s">
        <v>297</v>
      </c>
      <c r="D1104" s="167">
        <v>0</v>
      </c>
      <c r="E1104" s="168">
        <v>0</v>
      </c>
      <c r="F1104" s="168">
        <v>0</v>
      </c>
      <c r="G1104" s="168">
        <v>0</v>
      </c>
      <c r="H1104" s="169" t="str">
        <f t="shared" si="123"/>
        <v/>
      </c>
      <c r="I1104" s="170">
        <v>58</v>
      </c>
      <c r="J1104" s="171">
        <v>51</v>
      </c>
      <c r="K1104" s="171">
        <v>41</v>
      </c>
      <c r="L1104" s="172">
        <f t="shared" si="124"/>
        <v>0.80392156862745101</v>
      </c>
      <c r="M1104" s="173">
        <v>2</v>
      </c>
      <c r="N1104" s="171">
        <v>1</v>
      </c>
      <c r="O1104" s="174">
        <f t="shared" si="125"/>
        <v>1.8518518518518517E-2</v>
      </c>
      <c r="P1104" s="175">
        <f t="shared" si="126"/>
        <v>58</v>
      </c>
      <c r="Q1104" s="176">
        <f t="shared" si="127"/>
        <v>53</v>
      </c>
      <c r="R1104" s="176">
        <f t="shared" si="128"/>
        <v>1</v>
      </c>
      <c r="S1104" s="177">
        <f t="shared" si="129"/>
        <v>1.8518518518518517E-2</v>
      </c>
      <c r="T1104" s="118"/>
    </row>
    <row r="1105" spans="1:20" ht="30" x14ac:dyDescent="0.25">
      <c r="A1105" s="19" t="s">
        <v>437</v>
      </c>
      <c r="B1105" s="20" t="s">
        <v>302</v>
      </c>
      <c r="C1105" s="21" t="s">
        <v>305</v>
      </c>
      <c r="D1105" s="167">
        <v>0</v>
      </c>
      <c r="E1105" s="168">
        <v>0</v>
      </c>
      <c r="F1105" s="168">
        <v>0</v>
      </c>
      <c r="G1105" s="168">
        <v>0</v>
      </c>
      <c r="H1105" s="169" t="str">
        <f t="shared" si="123"/>
        <v/>
      </c>
      <c r="I1105" s="170">
        <v>1048</v>
      </c>
      <c r="J1105" s="171">
        <v>732</v>
      </c>
      <c r="K1105" s="171">
        <v>695</v>
      </c>
      <c r="L1105" s="172">
        <f t="shared" si="124"/>
        <v>0.94945355191256831</v>
      </c>
      <c r="M1105" s="173">
        <v>112</v>
      </c>
      <c r="N1105" s="171">
        <v>27</v>
      </c>
      <c r="O1105" s="174">
        <f t="shared" si="125"/>
        <v>3.0998851894374284E-2</v>
      </c>
      <c r="P1105" s="175">
        <f t="shared" si="126"/>
        <v>1048</v>
      </c>
      <c r="Q1105" s="176">
        <f t="shared" si="127"/>
        <v>844</v>
      </c>
      <c r="R1105" s="176">
        <f t="shared" si="128"/>
        <v>27</v>
      </c>
      <c r="S1105" s="177">
        <f t="shared" si="129"/>
        <v>3.0998851894374284E-2</v>
      </c>
      <c r="T1105" s="118"/>
    </row>
    <row r="1106" spans="1:20" x14ac:dyDescent="0.25">
      <c r="A1106" s="19" t="s">
        <v>437</v>
      </c>
      <c r="B1106" s="20" t="s">
        <v>319</v>
      </c>
      <c r="C1106" s="21" t="s">
        <v>320</v>
      </c>
      <c r="D1106" s="167">
        <v>0</v>
      </c>
      <c r="E1106" s="168">
        <v>0</v>
      </c>
      <c r="F1106" s="168">
        <v>0</v>
      </c>
      <c r="G1106" s="168">
        <v>0</v>
      </c>
      <c r="H1106" s="169" t="str">
        <f t="shared" si="123"/>
        <v/>
      </c>
      <c r="I1106" s="170">
        <v>424</v>
      </c>
      <c r="J1106" s="171">
        <v>202</v>
      </c>
      <c r="K1106" s="171">
        <v>51</v>
      </c>
      <c r="L1106" s="172">
        <f t="shared" si="124"/>
        <v>0.25247524752475248</v>
      </c>
      <c r="M1106" s="173">
        <v>3</v>
      </c>
      <c r="N1106" s="171">
        <v>194</v>
      </c>
      <c r="O1106" s="174">
        <f t="shared" si="125"/>
        <v>0.48621553884711777</v>
      </c>
      <c r="P1106" s="175">
        <f t="shared" si="126"/>
        <v>424</v>
      </c>
      <c r="Q1106" s="176">
        <f t="shared" si="127"/>
        <v>205</v>
      </c>
      <c r="R1106" s="176">
        <f t="shared" si="128"/>
        <v>194</v>
      </c>
      <c r="S1106" s="177">
        <f t="shared" si="129"/>
        <v>0.48621553884711777</v>
      </c>
      <c r="T1106" s="118"/>
    </row>
    <row r="1107" spans="1:20" x14ac:dyDescent="0.25">
      <c r="A1107" s="19" t="s">
        <v>437</v>
      </c>
      <c r="B1107" s="20" t="s">
        <v>336</v>
      </c>
      <c r="C1107" s="21" t="s">
        <v>338</v>
      </c>
      <c r="D1107" s="167">
        <v>0</v>
      </c>
      <c r="E1107" s="168">
        <v>0</v>
      </c>
      <c r="F1107" s="168">
        <v>0</v>
      </c>
      <c r="G1107" s="168">
        <v>0</v>
      </c>
      <c r="H1107" s="169" t="str">
        <f t="shared" si="123"/>
        <v/>
      </c>
      <c r="I1107" s="170">
        <v>5</v>
      </c>
      <c r="J1107" s="171">
        <v>5</v>
      </c>
      <c r="K1107" s="171">
        <v>3</v>
      </c>
      <c r="L1107" s="172">
        <f t="shared" si="124"/>
        <v>0.6</v>
      </c>
      <c r="M1107" s="173">
        <v>0</v>
      </c>
      <c r="N1107" s="171">
        <v>0</v>
      </c>
      <c r="O1107" s="174">
        <f t="shared" si="125"/>
        <v>0</v>
      </c>
      <c r="P1107" s="175">
        <f t="shared" si="126"/>
        <v>5</v>
      </c>
      <c r="Q1107" s="176">
        <f t="shared" si="127"/>
        <v>5</v>
      </c>
      <c r="R1107" s="176" t="str">
        <f t="shared" si="128"/>
        <v/>
      </c>
      <c r="S1107" s="177" t="str">
        <f t="shared" si="129"/>
        <v/>
      </c>
      <c r="T1107" s="118"/>
    </row>
    <row r="1108" spans="1:20" x14ac:dyDescent="0.25">
      <c r="A1108" s="19" t="s">
        <v>437</v>
      </c>
      <c r="B1108" s="20" t="s">
        <v>346</v>
      </c>
      <c r="C1108" s="21" t="s">
        <v>348</v>
      </c>
      <c r="D1108" s="167">
        <v>0</v>
      </c>
      <c r="E1108" s="168">
        <v>0</v>
      </c>
      <c r="F1108" s="168">
        <v>0</v>
      </c>
      <c r="G1108" s="168">
        <v>0</v>
      </c>
      <c r="H1108" s="169" t="str">
        <f t="shared" si="123"/>
        <v/>
      </c>
      <c r="I1108" s="170">
        <v>5</v>
      </c>
      <c r="J1108" s="171">
        <v>4</v>
      </c>
      <c r="K1108" s="171">
        <v>2</v>
      </c>
      <c r="L1108" s="172">
        <f t="shared" si="124"/>
        <v>0.5</v>
      </c>
      <c r="M1108" s="173">
        <v>1</v>
      </c>
      <c r="N1108" s="171">
        <v>0</v>
      </c>
      <c r="O1108" s="174">
        <f t="shared" si="125"/>
        <v>0</v>
      </c>
      <c r="P1108" s="175">
        <f t="shared" si="126"/>
        <v>5</v>
      </c>
      <c r="Q1108" s="176">
        <f t="shared" si="127"/>
        <v>5</v>
      </c>
      <c r="R1108" s="176" t="str">
        <f t="shared" si="128"/>
        <v/>
      </c>
      <c r="S1108" s="177" t="str">
        <f t="shared" si="129"/>
        <v/>
      </c>
      <c r="T1108" s="118"/>
    </row>
    <row r="1109" spans="1:20" x14ac:dyDescent="0.25">
      <c r="A1109" s="19" t="s">
        <v>437</v>
      </c>
      <c r="B1109" s="20" t="s">
        <v>358</v>
      </c>
      <c r="C1109" s="21" t="s">
        <v>359</v>
      </c>
      <c r="D1109" s="167">
        <v>0</v>
      </c>
      <c r="E1109" s="168">
        <v>0</v>
      </c>
      <c r="F1109" s="168">
        <v>0</v>
      </c>
      <c r="G1109" s="168">
        <v>0</v>
      </c>
      <c r="H1109" s="169" t="str">
        <f t="shared" si="123"/>
        <v/>
      </c>
      <c r="I1109" s="170">
        <v>344</v>
      </c>
      <c r="J1109" s="171">
        <v>332</v>
      </c>
      <c r="K1109" s="171">
        <v>195</v>
      </c>
      <c r="L1109" s="172">
        <f t="shared" si="124"/>
        <v>0.58734939759036142</v>
      </c>
      <c r="M1109" s="173">
        <v>0</v>
      </c>
      <c r="N1109" s="171">
        <v>7</v>
      </c>
      <c r="O1109" s="174">
        <f t="shared" si="125"/>
        <v>2.0648967551622419E-2</v>
      </c>
      <c r="P1109" s="175">
        <f t="shared" si="126"/>
        <v>344</v>
      </c>
      <c r="Q1109" s="176">
        <f t="shared" si="127"/>
        <v>332</v>
      </c>
      <c r="R1109" s="176">
        <f t="shared" si="128"/>
        <v>7</v>
      </c>
      <c r="S1109" s="177">
        <f t="shared" si="129"/>
        <v>2.0648967551622419E-2</v>
      </c>
      <c r="T1109" s="118"/>
    </row>
    <row r="1110" spans="1:20" x14ac:dyDescent="0.25">
      <c r="A1110" s="19" t="s">
        <v>437</v>
      </c>
      <c r="B1110" s="20" t="s">
        <v>368</v>
      </c>
      <c r="C1110" s="21" t="s">
        <v>369</v>
      </c>
      <c r="D1110" s="167">
        <v>0</v>
      </c>
      <c r="E1110" s="168">
        <v>0</v>
      </c>
      <c r="F1110" s="168">
        <v>0</v>
      </c>
      <c r="G1110" s="168">
        <v>0</v>
      </c>
      <c r="H1110" s="169" t="str">
        <f t="shared" si="123"/>
        <v/>
      </c>
      <c r="I1110" s="170">
        <v>3412</v>
      </c>
      <c r="J1110" s="171">
        <v>3045</v>
      </c>
      <c r="K1110" s="171">
        <v>2750</v>
      </c>
      <c r="L1110" s="172">
        <f t="shared" si="124"/>
        <v>0.90311986863711002</v>
      </c>
      <c r="M1110" s="173">
        <v>1</v>
      </c>
      <c r="N1110" s="171">
        <v>293</v>
      </c>
      <c r="O1110" s="174">
        <f t="shared" si="125"/>
        <v>8.7750823599880207E-2</v>
      </c>
      <c r="P1110" s="175">
        <f t="shared" si="126"/>
        <v>3412</v>
      </c>
      <c r="Q1110" s="176">
        <f t="shared" si="127"/>
        <v>3046</v>
      </c>
      <c r="R1110" s="176">
        <f t="shared" si="128"/>
        <v>293</v>
      </c>
      <c r="S1110" s="177">
        <f t="shared" si="129"/>
        <v>8.7750823599880207E-2</v>
      </c>
      <c r="T1110" s="118"/>
    </row>
    <row r="1111" spans="1:20" ht="30" x14ac:dyDescent="0.25">
      <c r="A1111" s="19" t="s">
        <v>437</v>
      </c>
      <c r="B1111" s="20" t="s">
        <v>387</v>
      </c>
      <c r="C1111" s="21" t="s">
        <v>388</v>
      </c>
      <c r="D1111" s="167">
        <v>0</v>
      </c>
      <c r="E1111" s="168">
        <v>0</v>
      </c>
      <c r="F1111" s="168">
        <v>0</v>
      </c>
      <c r="G1111" s="168">
        <v>0</v>
      </c>
      <c r="H1111" s="169" t="str">
        <f t="shared" si="123"/>
        <v/>
      </c>
      <c r="I1111" s="170">
        <v>1037</v>
      </c>
      <c r="J1111" s="171">
        <v>518</v>
      </c>
      <c r="K1111" s="171">
        <v>279</v>
      </c>
      <c r="L1111" s="172">
        <f t="shared" si="124"/>
        <v>0.53861003861003864</v>
      </c>
      <c r="M1111" s="173">
        <v>1</v>
      </c>
      <c r="N1111" s="171">
        <v>489</v>
      </c>
      <c r="O1111" s="174">
        <f t="shared" si="125"/>
        <v>0.48511904761904762</v>
      </c>
      <c r="P1111" s="175">
        <f t="shared" si="126"/>
        <v>1037</v>
      </c>
      <c r="Q1111" s="176">
        <f t="shared" si="127"/>
        <v>519</v>
      </c>
      <c r="R1111" s="176">
        <f t="shared" si="128"/>
        <v>489</v>
      </c>
      <c r="S1111" s="177">
        <f t="shared" si="129"/>
        <v>0.48511904761904762</v>
      </c>
      <c r="T1111" s="118"/>
    </row>
    <row r="1112" spans="1:20" x14ac:dyDescent="0.25">
      <c r="A1112" s="19" t="s">
        <v>437</v>
      </c>
      <c r="B1112" s="20" t="s">
        <v>390</v>
      </c>
      <c r="C1112" s="21" t="s">
        <v>392</v>
      </c>
      <c r="D1112" s="167">
        <v>0</v>
      </c>
      <c r="E1112" s="168">
        <v>0</v>
      </c>
      <c r="F1112" s="168">
        <v>0</v>
      </c>
      <c r="G1112" s="168">
        <v>0</v>
      </c>
      <c r="H1112" s="169" t="str">
        <f t="shared" si="123"/>
        <v/>
      </c>
      <c r="I1112" s="170">
        <v>1364</v>
      </c>
      <c r="J1112" s="171">
        <v>1260</v>
      </c>
      <c r="K1112" s="171">
        <v>825</v>
      </c>
      <c r="L1112" s="172">
        <f t="shared" si="124"/>
        <v>0.65476190476190477</v>
      </c>
      <c r="M1112" s="173">
        <v>2</v>
      </c>
      <c r="N1112" s="171">
        <v>84</v>
      </c>
      <c r="O1112" s="174">
        <f t="shared" si="125"/>
        <v>6.2407132243684993E-2</v>
      </c>
      <c r="P1112" s="175">
        <f t="shared" si="126"/>
        <v>1364</v>
      </c>
      <c r="Q1112" s="176">
        <f t="shared" si="127"/>
        <v>1262</v>
      </c>
      <c r="R1112" s="176">
        <f t="shared" si="128"/>
        <v>84</v>
      </c>
      <c r="S1112" s="177">
        <f t="shared" si="129"/>
        <v>6.2407132243684993E-2</v>
      </c>
      <c r="T1112" s="118"/>
    </row>
    <row r="1113" spans="1:20" x14ac:dyDescent="0.25">
      <c r="A1113" s="19" t="s">
        <v>437</v>
      </c>
      <c r="B1113" s="20" t="s">
        <v>396</v>
      </c>
      <c r="C1113" s="21" t="s">
        <v>405</v>
      </c>
      <c r="D1113" s="167">
        <v>0</v>
      </c>
      <c r="E1113" s="168">
        <v>0</v>
      </c>
      <c r="F1113" s="168">
        <v>0</v>
      </c>
      <c r="G1113" s="168">
        <v>0</v>
      </c>
      <c r="H1113" s="169" t="str">
        <f t="shared" si="123"/>
        <v/>
      </c>
      <c r="I1113" s="170">
        <v>153</v>
      </c>
      <c r="J1113" s="171">
        <v>143</v>
      </c>
      <c r="K1113" s="171">
        <v>91</v>
      </c>
      <c r="L1113" s="172">
        <f t="shared" si="124"/>
        <v>0.63636363636363635</v>
      </c>
      <c r="M1113" s="173">
        <v>0</v>
      </c>
      <c r="N1113" s="171">
        <v>10</v>
      </c>
      <c r="O1113" s="174">
        <f t="shared" si="125"/>
        <v>6.535947712418301E-2</v>
      </c>
      <c r="P1113" s="175">
        <f t="shared" si="126"/>
        <v>153</v>
      </c>
      <c r="Q1113" s="176">
        <f t="shared" si="127"/>
        <v>143</v>
      </c>
      <c r="R1113" s="176">
        <f t="shared" si="128"/>
        <v>10</v>
      </c>
      <c r="S1113" s="177">
        <f t="shared" si="129"/>
        <v>6.535947712418301E-2</v>
      </c>
      <c r="T1113" s="118"/>
    </row>
    <row r="1114" spans="1:20" x14ac:dyDescent="0.25">
      <c r="A1114" s="19" t="s">
        <v>437</v>
      </c>
      <c r="B1114" s="20" t="s">
        <v>396</v>
      </c>
      <c r="C1114" s="21" t="s">
        <v>407</v>
      </c>
      <c r="D1114" s="167">
        <v>0</v>
      </c>
      <c r="E1114" s="168">
        <v>0</v>
      </c>
      <c r="F1114" s="168">
        <v>0</v>
      </c>
      <c r="G1114" s="168">
        <v>0</v>
      </c>
      <c r="H1114" s="169" t="str">
        <f t="shared" si="123"/>
        <v/>
      </c>
      <c r="I1114" s="170">
        <v>80</v>
      </c>
      <c r="J1114" s="171">
        <v>77</v>
      </c>
      <c r="K1114" s="171">
        <v>36</v>
      </c>
      <c r="L1114" s="172">
        <f t="shared" si="124"/>
        <v>0.46753246753246752</v>
      </c>
      <c r="M1114" s="173">
        <v>1</v>
      </c>
      <c r="N1114" s="171">
        <v>0</v>
      </c>
      <c r="O1114" s="174">
        <f t="shared" si="125"/>
        <v>0</v>
      </c>
      <c r="P1114" s="175">
        <f t="shared" si="126"/>
        <v>80</v>
      </c>
      <c r="Q1114" s="176">
        <f t="shared" si="127"/>
        <v>78</v>
      </c>
      <c r="R1114" s="176" t="str">
        <f t="shared" si="128"/>
        <v/>
      </c>
      <c r="S1114" s="177" t="str">
        <f t="shared" si="129"/>
        <v/>
      </c>
      <c r="T1114" s="118"/>
    </row>
    <row r="1115" spans="1:20" x14ac:dyDescent="0.25">
      <c r="A1115" s="19" t="s">
        <v>437</v>
      </c>
      <c r="B1115" s="20" t="s">
        <v>396</v>
      </c>
      <c r="C1115" s="21" t="s">
        <v>409</v>
      </c>
      <c r="D1115" s="167">
        <v>0</v>
      </c>
      <c r="E1115" s="168">
        <v>0</v>
      </c>
      <c r="F1115" s="168">
        <v>0</v>
      </c>
      <c r="G1115" s="168">
        <v>0</v>
      </c>
      <c r="H1115" s="169" t="str">
        <f t="shared" si="123"/>
        <v/>
      </c>
      <c r="I1115" s="170">
        <v>71</v>
      </c>
      <c r="J1115" s="171">
        <v>66</v>
      </c>
      <c r="K1115" s="171">
        <v>51</v>
      </c>
      <c r="L1115" s="172">
        <f t="shared" si="124"/>
        <v>0.77272727272727271</v>
      </c>
      <c r="M1115" s="173">
        <v>1</v>
      </c>
      <c r="N1115" s="171">
        <v>3</v>
      </c>
      <c r="O1115" s="174">
        <f t="shared" si="125"/>
        <v>4.2857142857142858E-2</v>
      </c>
      <c r="P1115" s="175">
        <f t="shared" si="126"/>
        <v>71</v>
      </c>
      <c r="Q1115" s="176">
        <f t="shared" si="127"/>
        <v>67</v>
      </c>
      <c r="R1115" s="176">
        <f t="shared" si="128"/>
        <v>3</v>
      </c>
      <c r="S1115" s="177">
        <f t="shared" si="129"/>
        <v>4.2857142857142858E-2</v>
      </c>
      <c r="T1115" s="118"/>
    </row>
    <row r="1116" spans="1:20" x14ac:dyDescent="0.25">
      <c r="A1116" s="19" t="s">
        <v>439</v>
      </c>
      <c r="B1116" s="20" t="s">
        <v>6</v>
      </c>
      <c r="C1116" s="21" t="s">
        <v>7</v>
      </c>
      <c r="D1116" s="167">
        <v>0</v>
      </c>
      <c r="E1116" s="168">
        <v>0</v>
      </c>
      <c r="F1116" s="168">
        <v>0</v>
      </c>
      <c r="G1116" s="168">
        <v>0</v>
      </c>
      <c r="H1116" s="169" t="str">
        <f t="shared" si="123"/>
        <v/>
      </c>
      <c r="I1116" s="170">
        <v>2738</v>
      </c>
      <c r="J1116" s="171">
        <v>495</v>
      </c>
      <c r="K1116" s="171">
        <v>194</v>
      </c>
      <c r="L1116" s="172">
        <f t="shared" si="124"/>
        <v>0.39191919191919194</v>
      </c>
      <c r="M1116" s="173">
        <v>1</v>
      </c>
      <c r="N1116" s="171">
        <v>2240</v>
      </c>
      <c r="O1116" s="174">
        <f t="shared" si="125"/>
        <v>0.81871345029239762</v>
      </c>
      <c r="P1116" s="175">
        <f t="shared" si="126"/>
        <v>2738</v>
      </c>
      <c r="Q1116" s="176">
        <f t="shared" si="127"/>
        <v>496</v>
      </c>
      <c r="R1116" s="176">
        <f t="shared" si="128"/>
        <v>2240</v>
      </c>
      <c r="S1116" s="177">
        <f t="shared" si="129"/>
        <v>0.81871345029239762</v>
      </c>
      <c r="T1116" s="118"/>
    </row>
    <row r="1117" spans="1:20" x14ac:dyDescent="0.25">
      <c r="A1117" s="19" t="s">
        <v>439</v>
      </c>
      <c r="B1117" s="20" t="s">
        <v>10</v>
      </c>
      <c r="C1117" s="21" t="s">
        <v>11</v>
      </c>
      <c r="D1117" s="167">
        <v>0</v>
      </c>
      <c r="E1117" s="168">
        <v>0</v>
      </c>
      <c r="F1117" s="168">
        <v>0</v>
      </c>
      <c r="G1117" s="168">
        <v>0</v>
      </c>
      <c r="H1117" s="169" t="str">
        <f t="shared" si="123"/>
        <v/>
      </c>
      <c r="I1117" s="170">
        <v>7</v>
      </c>
      <c r="J1117" s="171">
        <v>6</v>
      </c>
      <c r="K1117" s="171">
        <v>0</v>
      </c>
      <c r="L1117" s="172">
        <f t="shared" si="124"/>
        <v>0</v>
      </c>
      <c r="M1117" s="173">
        <v>0</v>
      </c>
      <c r="N1117" s="171">
        <v>1</v>
      </c>
      <c r="O1117" s="174">
        <f t="shared" si="125"/>
        <v>0.14285714285714285</v>
      </c>
      <c r="P1117" s="175">
        <f t="shared" si="126"/>
        <v>7</v>
      </c>
      <c r="Q1117" s="176">
        <f t="shared" si="127"/>
        <v>6</v>
      </c>
      <c r="R1117" s="176">
        <f t="shared" si="128"/>
        <v>1</v>
      </c>
      <c r="S1117" s="177">
        <f t="shared" si="129"/>
        <v>0.14285714285714285</v>
      </c>
      <c r="T1117" s="118"/>
    </row>
    <row r="1118" spans="1:20" x14ac:dyDescent="0.25">
      <c r="A1118" s="19" t="s">
        <v>439</v>
      </c>
      <c r="B1118" s="20" t="s">
        <v>10</v>
      </c>
      <c r="C1118" s="21" t="s">
        <v>20</v>
      </c>
      <c r="D1118" s="167">
        <v>0</v>
      </c>
      <c r="E1118" s="168">
        <v>0</v>
      </c>
      <c r="F1118" s="168">
        <v>0</v>
      </c>
      <c r="G1118" s="168">
        <v>0</v>
      </c>
      <c r="H1118" s="169" t="str">
        <f t="shared" si="123"/>
        <v/>
      </c>
      <c r="I1118" s="170">
        <v>36</v>
      </c>
      <c r="J1118" s="171">
        <v>35</v>
      </c>
      <c r="K1118" s="171">
        <v>1</v>
      </c>
      <c r="L1118" s="172">
        <f t="shared" si="124"/>
        <v>2.8571428571428571E-2</v>
      </c>
      <c r="M1118" s="173">
        <v>0</v>
      </c>
      <c r="N1118" s="171">
        <v>1</v>
      </c>
      <c r="O1118" s="174">
        <f t="shared" si="125"/>
        <v>2.7777777777777776E-2</v>
      </c>
      <c r="P1118" s="175">
        <f t="shared" si="126"/>
        <v>36</v>
      </c>
      <c r="Q1118" s="176">
        <f t="shared" si="127"/>
        <v>35</v>
      </c>
      <c r="R1118" s="176">
        <f t="shared" si="128"/>
        <v>1</v>
      </c>
      <c r="S1118" s="177">
        <f t="shared" si="129"/>
        <v>2.7777777777777776E-2</v>
      </c>
      <c r="T1118" s="118"/>
    </row>
    <row r="1119" spans="1:20" x14ac:dyDescent="0.25">
      <c r="A1119" s="19" t="s">
        <v>439</v>
      </c>
      <c r="B1119" s="20" t="s">
        <v>10</v>
      </c>
      <c r="C1119" s="21" t="s">
        <v>22</v>
      </c>
      <c r="D1119" s="167">
        <v>0</v>
      </c>
      <c r="E1119" s="168">
        <v>0</v>
      </c>
      <c r="F1119" s="168">
        <v>0</v>
      </c>
      <c r="G1119" s="168">
        <v>0</v>
      </c>
      <c r="H1119" s="169" t="str">
        <f t="shared" si="123"/>
        <v/>
      </c>
      <c r="I1119" s="170">
        <v>24</v>
      </c>
      <c r="J1119" s="171">
        <v>22</v>
      </c>
      <c r="K1119" s="171">
        <v>3</v>
      </c>
      <c r="L1119" s="172">
        <f t="shared" si="124"/>
        <v>0.13636363636363635</v>
      </c>
      <c r="M1119" s="173">
        <v>0</v>
      </c>
      <c r="N1119" s="171">
        <v>2</v>
      </c>
      <c r="O1119" s="174">
        <f t="shared" si="125"/>
        <v>8.3333333333333329E-2</v>
      </c>
      <c r="P1119" s="175">
        <f t="shared" si="126"/>
        <v>24</v>
      </c>
      <c r="Q1119" s="176">
        <f t="shared" si="127"/>
        <v>22</v>
      </c>
      <c r="R1119" s="176">
        <f t="shared" si="128"/>
        <v>2</v>
      </c>
      <c r="S1119" s="177">
        <f t="shared" si="129"/>
        <v>8.3333333333333329E-2</v>
      </c>
      <c r="T1119" s="118"/>
    </row>
    <row r="1120" spans="1:20" x14ac:dyDescent="0.25">
      <c r="A1120" s="19" t="s">
        <v>439</v>
      </c>
      <c r="B1120" s="20" t="s">
        <v>70</v>
      </c>
      <c r="C1120" s="21" t="s">
        <v>74</v>
      </c>
      <c r="D1120" s="167">
        <v>0</v>
      </c>
      <c r="E1120" s="168">
        <v>0</v>
      </c>
      <c r="F1120" s="168">
        <v>0</v>
      </c>
      <c r="G1120" s="168">
        <v>0</v>
      </c>
      <c r="H1120" s="169" t="str">
        <f t="shared" si="123"/>
        <v/>
      </c>
      <c r="I1120" s="170">
        <v>51</v>
      </c>
      <c r="J1120" s="171">
        <v>50</v>
      </c>
      <c r="K1120" s="171">
        <v>14</v>
      </c>
      <c r="L1120" s="172">
        <f t="shared" si="124"/>
        <v>0.28000000000000003</v>
      </c>
      <c r="M1120" s="173">
        <v>0</v>
      </c>
      <c r="N1120" s="171">
        <v>1</v>
      </c>
      <c r="O1120" s="174">
        <f t="shared" si="125"/>
        <v>1.9607843137254902E-2</v>
      </c>
      <c r="P1120" s="175">
        <f t="shared" si="126"/>
        <v>51</v>
      </c>
      <c r="Q1120" s="176">
        <f t="shared" si="127"/>
        <v>50</v>
      </c>
      <c r="R1120" s="176">
        <f t="shared" si="128"/>
        <v>1</v>
      </c>
      <c r="S1120" s="177">
        <f t="shared" si="129"/>
        <v>1.9607843137254902E-2</v>
      </c>
      <c r="T1120" s="118"/>
    </row>
    <row r="1121" spans="1:20" x14ac:dyDescent="0.25">
      <c r="A1121" s="19" t="s">
        <v>439</v>
      </c>
      <c r="B1121" s="20" t="s">
        <v>84</v>
      </c>
      <c r="C1121" s="21" t="s">
        <v>85</v>
      </c>
      <c r="D1121" s="167">
        <v>0</v>
      </c>
      <c r="E1121" s="168">
        <v>0</v>
      </c>
      <c r="F1121" s="168">
        <v>0</v>
      </c>
      <c r="G1121" s="168">
        <v>0</v>
      </c>
      <c r="H1121" s="169" t="str">
        <f t="shared" si="123"/>
        <v/>
      </c>
      <c r="I1121" s="170">
        <v>1723</v>
      </c>
      <c r="J1121" s="171">
        <v>1276</v>
      </c>
      <c r="K1121" s="171">
        <v>156</v>
      </c>
      <c r="L1121" s="172">
        <f t="shared" si="124"/>
        <v>0.12225705329153605</v>
      </c>
      <c r="M1121" s="173">
        <v>0</v>
      </c>
      <c r="N1121" s="171">
        <v>445</v>
      </c>
      <c r="O1121" s="174">
        <f t="shared" si="125"/>
        <v>0.25857059848925046</v>
      </c>
      <c r="P1121" s="175">
        <f t="shared" si="126"/>
        <v>1723</v>
      </c>
      <c r="Q1121" s="176">
        <f t="shared" si="127"/>
        <v>1276</v>
      </c>
      <c r="R1121" s="176">
        <f t="shared" si="128"/>
        <v>445</v>
      </c>
      <c r="S1121" s="177">
        <f t="shared" si="129"/>
        <v>0.25857059848925046</v>
      </c>
      <c r="T1121" s="118"/>
    </row>
    <row r="1122" spans="1:20" x14ac:dyDescent="0.25">
      <c r="A1122" s="19" t="s">
        <v>439</v>
      </c>
      <c r="B1122" s="20" t="s">
        <v>84</v>
      </c>
      <c r="C1122" s="21" t="s">
        <v>89</v>
      </c>
      <c r="D1122" s="167">
        <v>0</v>
      </c>
      <c r="E1122" s="168">
        <v>0</v>
      </c>
      <c r="F1122" s="168">
        <v>0</v>
      </c>
      <c r="G1122" s="168">
        <v>0</v>
      </c>
      <c r="H1122" s="169" t="str">
        <f t="shared" si="123"/>
        <v/>
      </c>
      <c r="I1122" s="170">
        <v>1337</v>
      </c>
      <c r="J1122" s="171">
        <v>1187</v>
      </c>
      <c r="K1122" s="171">
        <v>99</v>
      </c>
      <c r="L1122" s="172">
        <f t="shared" si="124"/>
        <v>8.3403538331929233E-2</v>
      </c>
      <c r="M1122" s="173">
        <v>0</v>
      </c>
      <c r="N1122" s="171">
        <v>144</v>
      </c>
      <c r="O1122" s="174">
        <f t="shared" si="125"/>
        <v>0.10818933132982719</v>
      </c>
      <c r="P1122" s="175">
        <f t="shared" si="126"/>
        <v>1337</v>
      </c>
      <c r="Q1122" s="176">
        <f t="shared" si="127"/>
        <v>1187</v>
      </c>
      <c r="R1122" s="176">
        <f t="shared" si="128"/>
        <v>144</v>
      </c>
      <c r="S1122" s="177">
        <f t="shared" si="129"/>
        <v>0.10818933132982719</v>
      </c>
      <c r="T1122" s="118"/>
    </row>
    <row r="1123" spans="1:20" x14ac:dyDescent="0.25">
      <c r="A1123" s="19" t="s">
        <v>439</v>
      </c>
      <c r="B1123" s="20" t="s">
        <v>121</v>
      </c>
      <c r="C1123" s="21" t="s">
        <v>123</v>
      </c>
      <c r="D1123" s="167">
        <v>0</v>
      </c>
      <c r="E1123" s="168">
        <v>0</v>
      </c>
      <c r="F1123" s="168">
        <v>0</v>
      </c>
      <c r="G1123" s="168">
        <v>0</v>
      </c>
      <c r="H1123" s="169" t="str">
        <f t="shared" si="123"/>
        <v/>
      </c>
      <c r="I1123" s="170">
        <v>1995</v>
      </c>
      <c r="J1123" s="171">
        <v>1242</v>
      </c>
      <c r="K1123" s="171">
        <v>373</v>
      </c>
      <c r="L1123" s="172">
        <f t="shared" si="124"/>
        <v>0.30032206119162641</v>
      </c>
      <c r="M1123" s="173">
        <v>1</v>
      </c>
      <c r="N1123" s="171">
        <v>743</v>
      </c>
      <c r="O1123" s="174">
        <f t="shared" si="125"/>
        <v>0.37411883182275929</v>
      </c>
      <c r="P1123" s="175">
        <f t="shared" si="126"/>
        <v>1995</v>
      </c>
      <c r="Q1123" s="176">
        <f t="shared" si="127"/>
        <v>1243</v>
      </c>
      <c r="R1123" s="176">
        <f t="shared" si="128"/>
        <v>743</v>
      </c>
      <c r="S1123" s="177">
        <f t="shared" si="129"/>
        <v>0.37411883182275929</v>
      </c>
      <c r="T1123" s="118"/>
    </row>
    <row r="1124" spans="1:20" x14ac:dyDescent="0.25">
      <c r="A1124" s="19" t="s">
        <v>439</v>
      </c>
      <c r="B1124" s="20" t="s">
        <v>150</v>
      </c>
      <c r="C1124" s="21" t="s">
        <v>151</v>
      </c>
      <c r="D1124" s="167">
        <v>0</v>
      </c>
      <c r="E1124" s="168">
        <v>0</v>
      </c>
      <c r="F1124" s="168">
        <v>0</v>
      </c>
      <c r="G1124" s="168">
        <v>0</v>
      </c>
      <c r="H1124" s="169" t="str">
        <f t="shared" si="123"/>
        <v/>
      </c>
      <c r="I1124" s="170">
        <v>1947</v>
      </c>
      <c r="J1124" s="171">
        <v>803</v>
      </c>
      <c r="K1124" s="171">
        <v>324</v>
      </c>
      <c r="L1124" s="172">
        <f t="shared" si="124"/>
        <v>0.40348692403486924</v>
      </c>
      <c r="M1124" s="173">
        <v>0</v>
      </c>
      <c r="N1124" s="171">
        <v>1142</v>
      </c>
      <c r="O1124" s="174">
        <f t="shared" si="125"/>
        <v>0.58714652956298197</v>
      </c>
      <c r="P1124" s="175">
        <f t="shared" si="126"/>
        <v>1947</v>
      </c>
      <c r="Q1124" s="176">
        <f t="shared" si="127"/>
        <v>803</v>
      </c>
      <c r="R1124" s="176">
        <f t="shared" si="128"/>
        <v>1142</v>
      </c>
      <c r="S1124" s="177">
        <f t="shared" si="129"/>
        <v>0.58714652956298197</v>
      </c>
      <c r="T1124" s="118"/>
    </row>
    <row r="1125" spans="1:20" x14ac:dyDescent="0.25">
      <c r="A1125" s="19" t="s">
        <v>439</v>
      </c>
      <c r="B1125" s="20" t="s">
        <v>169</v>
      </c>
      <c r="C1125" s="21" t="s">
        <v>175</v>
      </c>
      <c r="D1125" s="167">
        <v>0</v>
      </c>
      <c r="E1125" s="168">
        <v>0</v>
      </c>
      <c r="F1125" s="168">
        <v>0</v>
      </c>
      <c r="G1125" s="168">
        <v>0</v>
      </c>
      <c r="H1125" s="169" t="str">
        <f t="shared" si="123"/>
        <v/>
      </c>
      <c r="I1125" s="170">
        <v>8587</v>
      </c>
      <c r="J1125" s="171">
        <v>5755</v>
      </c>
      <c r="K1125" s="171">
        <v>1340</v>
      </c>
      <c r="L1125" s="172">
        <f t="shared" si="124"/>
        <v>0.23284100781928757</v>
      </c>
      <c r="M1125" s="173">
        <v>0</v>
      </c>
      <c r="N1125" s="171">
        <v>2720</v>
      </c>
      <c r="O1125" s="174">
        <f t="shared" si="125"/>
        <v>0.32094395280235988</v>
      </c>
      <c r="P1125" s="175">
        <f t="shared" si="126"/>
        <v>8587</v>
      </c>
      <c r="Q1125" s="176">
        <f t="shared" si="127"/>
        <v>5755</v>
      </c>
      <c r="R1125" s="176">
        <f t="shared" si="128"/>
        <v>2720</v>
      </c>
      <c r="S1125" s="177">
        <f t="shared" si="129"/>
        <v>0.32094395280235988</v>
      </c>
      <c r="T1125" s="118"/>
    </row>
    <row r="1126" spans="1:20" x14ac:dyDescent="0.25">
      <c r="A1126" s="19" t="s">
        <v>439</v>
      </c>
      <c r="B1126" s="20" t="s">
        <v>183</v>
      </c>
      <c r="C1126" s="21" t="s">
        <v>184</v>
      </c>
      <c r="D1126" s="167">
        <v>0</v>
      </c>
      <c r="E1126" s="168">
        <v>0</v>
      </c>
      <c r="F1126" s="168">
        <v>0</v>
      </c>
      <c r="G1126" s="168">
        <v>0</v>
      </c>
      <c r="H1126" s="169" t="str">
        <f t="shared" si="123"/>
        <v/>
      </c>
      <c r="I1126" s="170">
        <v>267</v>
      </c>
      <c r="J1126" s="171">
        <v>236</v>
      </c>
      <c r="K1126" s="171">
        <v>49</v>
      </c>
      <c r="L1126" s="172">
        <f t="shared" si="124"/>
        <v>0.2076271186440678</v>
      </c>
      <c r="M1126" s="173">
        <v>0</v>
      </c>
      <c r="N1126" s="171">
        <v>30</v>
      </c>
      <c r="O1126" s="174">
        <f t="shared" si="125"/>
        <v>0.11278195488721804</v>
      </c>
      <c r="P1126" s="175">
        <f t="shared" si="126"/>
        <v>267</v>
      </c>
      <c r="Q1126" s="176">
        <f t="shared" si="127"/>
        <v>236</v>
      </c>
      <c r="R1126" s="176">
        <f t="shared" si="128"/>
        <v>30</v>
      </c>
      <c r="S1126" s="177">
        <f t="shared" si="129"/>
        <v>0.11278195488721804</v>
      </c>
      <c r="T1126" s="118"/>
    </row>
    <row r="1127" spans="1:20" x14ac:dyDescent="0.25">
      <c r="A1127" s="19" t="s">
        <v>439</v>
      </c>
      <c r="B1127" s="20" t="s">
        <v>185</v>
      </c>
      <c r="C1127" s="21" t="s">
        <v>188</v>
      </c>
      <c r="D1127" s="167">
        <v>0</v>
      </c>
      <c r="E1127" s="168">
        <v>0</v>
      </c>
      <c r="F1127" s="168">
        <v>0</v>
      </c>
      <c r="G1127" s="168">
        <v>0</v>
      </c>
      <c r="H1127" s="169" t="str">
        <f t="shared" si="123"/>
        <v/>
      </c>
      <c r="I1127" s="170">
        <v>136</v>
      </c>
      <c r="J1127" s="171">
        <v>99</v>
      </c>
      <c r="K1127" s="171">
        <v>63</v>
      </c>
      <c r="L1127" s="172">
        <f t="shared" si="124"/>
        <v>0.63636363636363635</v>
      </c>
      <c r="M1127" s="173">
        <v>0</v>
      </c>
      <c r="N1127" s="171">
        <v>37</v>
      </c>
      <c r="O1127" s="174">
        <f t="shared" si="125"/>
        <v>0.27205882352941174</v>
      </c>
      <c r="P1127" s="175">
        <f t="shared" si="126"/>
        <v>136</v>
      </c>
      <c r="Q1127" s="176">
        <f t="shared" si="127"/>
        <v>99</v>
      </c>
      <c r="R1127" s="176">
        <f t="shared" si="128"/>
        <v>37</v>
      </c>
      <c r="S1127" s="177">
        <f t="shared" si="129"/>
        <v>0.27205882352941174</v>
      </c>
      <c r="T1127" s="118"/>
    </row>
    <row r="1128" spans="1:20" x14ac:dyDescent="0.25">
      <c r="A1128" s="19" t="s">
        <v>439</v>
      </c>
      <c r="B1128" s="20" t="s">
        <v>207</v>
      </c>
      <c r="C1128" s="21" t="s">
        <v>207</v>
      </c>
      <c r="D1128" s="167">
        <v>0</v>
      </c>
      <c r="E1128" s="168">
        <v>0</v>
      </c>
      <c r="F1128" s="168">
        <v>0</v>
      </c>
      <c r="G1128" s="168">
        <v>0</v>
      </c>
      <c r="H1128" s="169" t="str">
        <f t="shared" si="123"/>
        <v/>
      </c>
      <c r="I1128" s="170">
        <v>205</v>
      </c>
      <c r="J1128" s="171">
        <v>197</v>
      </c>
      <c r="K1128" s="171">
        <v>163</v>
      </c>
      <c r="L1128" s="172">
        <f t="shared" si="124"/>
        <v>0.82741116751269039</v>
      </c>
      <c r="M1128" s="173">
        <v>0</v>
      </c>
      <c r="N1128" s="171">
        <v>8</v>
      </c>
      <c r="O1128" s="174">
        <f t="shared" si="125"/>
        <v>3.9024390243902439E-2</v>
      </c>
      <c r="P1128" s="175">
        <f t="shared" si="126"/>
        <v>205</v>
      </c>
      <c r="Q1128" s="176">
        <f t="shared" si="127"/>
        <v>197</v>
      </c>
      <c r="R1128" s="176">
        <f t="shared" si="128"/>
        <v>8</v>
      </c>
      <c r="S1128" s="177">
        <f t="shared" si="129"/>
        <v>3.9024390243902439E-2</v>
      </c>
      <c r="T1128" s="118"/>
    </row>
    <row r="1129" spans="1:20" x14ac:dyDescent="0.25">
      <c r="A1129" s="19" t="s">
        <v>439</v>
      </c>
      <c r="B1129" s="20" t="s">
        <v>218</v>
      </c>
      <c r="C1129" s="21" t="s">
        <v>220</v>
      </c>
      <c r="D1129" s="167">
        <v>0</v>
      </c>
      <c r="E1129" s="168">
        <v>0</v>
      </c>
      <c r="F1129" s="168">
        <v>0</v>
      </c>
      <c r="G1129" s="168">
        <v>0</v>
      </c>
      <c r="H1129" s="169" t="str">
        <f t="shared" si="123"/>
        <v/>
      </c>
      <c r="I1129" s="170">
        <v>5308</v>
      </c>
      <c r="J1129" s="171">
        <v>4301</v>
      </c>
      <c r="K1129" s="171">
        <v>2947</v>
      </c>
      <c r="L1129" s="172">
        <f t="shared" si="124"/>
        <v>0.68518949081608926</v>
      </c>
      <c r="M1129" s="173">
        <v>23</v>
      </c>
      <c r="N1129" s="171">
        <v>992</v>
      </c>
      <c r="O1129" s="174">
        <f t="shared" si="125"/>
        <v>0.18660647103085026</v>
      </c>
      <c r="P1129" s="175">
        <f t="shared" si="126"/>
        <v>5308</v>
      </c>
      <c r="Q1129" s="176">
        <f t="shared" si="127"/>
        <v>4324</v>
      </c>
      <c r="R1129" s="176">
        <f t="shared" si="128"/>
        <v>992</v>
      </c>
      <c r="S1129" s="177">
        <f t="shared" si="129"/>
        <v>0.18660647103085026</v>
      </c>
      <c r="T1129" s="118"/>
    </row>
    <row r="1130" spans="1:20" x14ac:dyDescent="0.25">
      <c r="A1130" s="19" t="s">
        <v>439</v>
      </c>
      <c r="B1130" s="20" t="s">
        <v>249</v>
      </c>
      <c r="C1130" s="21" t="s">
        <v>250</v>
      </c>
      <c r="D1130" s="167">
        <v>0</v>
      </c>
      <c r="E1130" s="168">
        <v>0</v>
      </c>
      <c r="F1130" s="168">
        <v>0</v>
      </c>
      <c r="G1130" s="168">
        <v>0</v>
      </c>
      <c r="H1130" s="169" t="str">
        <f t="shared" si="123"/>
        <v/>
      </c>
      <c r="I1130" s="170">
        <v>5867</v>
      </c>
      <c r="J1130" s="171">
        <v>1222</v>
      </c>
      <c r="K1130" s="171">
        <v>377</v>
      </c>
      <c r="L1130" s="172">
        <f t="shared" si="124"/>
        <v>0.30851063829787234</v>
      </c>
      <c r="M1130" s="173">
        <v>0</v>
      </c>
      <c r="N1130" s="171">
        <v>4630</v>
      </c>
      <c r="O1130" s="174">
        <f t="shared" si="125"/>
        <v>0.79118250170881754</v>
      </c>
      <c r="P1130" s="175">
        <f t="shared" si="126"/>
        <v>5867</v>
      </c>
      <c r="Q1130" s="176">
        <f t="shared" si="127"/>
        <v>1222</v>
      </c>
      <c r="R1130" s="176">
        <f t="shared" si="128"/>
        <v>4630</v>
      </c>
      <c r="S1130" s="177">
        <f t="shared" si="129"/>
        <v>0.79118250170881754</v>
      </c>
      <c r="T1130" s="118"/>
    </row>
    <row r="1131" spans="1:20" x14ac:dyDescent="0.25">
      <c r="A1131" s="19" t="s">
        <v>439</v>
      </c>
      <c r="B1131" s="20" t="s">
        <v>298</v>
      </c>
      <c r="C1131" s="21" t="s">
        <v>299</v>
      </c>
      <c r="D1131" s="167">
        <v>0</v>
      </c>
      <c r="E1131" s="168">
        <v>0</v>
      </c>
      <c r="F1131" s="168">
        <v>0</v>
      </c>
      <c r="G1131" s="168">
        <v>0</v>
      </c>
      <c r="H1131" s="169" t="str">
        <f t="shared" si="123"/>
        <v/>
      </c>
      <c r="I1131" s="170">
        <v>264</v>
      </c>
      <c r="J1131" s="171">
        <v>162</v>
      </c>
      <c r="K1131" s="171">
        <v>75</v>
      </c>
      <c r="L1131" s="172">
        <f t="shared" si="124"/>
        <v>0.46296296296296297</v>
      </c>
      <c r="M1131" s="173">
        <v>0</v>
      </c>
      <c r="N1131" s="171">
        <v>98</v>
      </c>
      <c r="O1131" s="174">
        <f t="shared" si="125"/>
        <v>0.37692307692307692</v>
      </c>
      <c r="P1131" s="175">
        <f t="shared" si="126"/>
        <v>264</v>
      </c>
      <c r="Q1131" s="176">
        <f t="shared" si="127"/>
        <v>162</v>
      </c>
      <c r="R1131" s="176">
        <f t="shared" si="128"/>
        <v>98</v>
      </c>
      <c r="S1131" s="177">
        <f t="shared" si="129"/>
        <v>0.37692307692307692</v>
      </c>
      <c r="T1131" s="118"/>
    </row>
    <row r="1132" spans="1:20" ht="30" x14ac:dyDescent="0.25">
      <c r="A1132" s="19" t="s">
        <v>439</v>
      </c>
      <c r="B1132" s="20" t="s">
        <v>302</v>
      </c>
      <c r="C1132" s="21" t="s">
        <v>305</v>
      </c>
      <c r="D1132" s="167">
        <v>0</v>
      </c>
      <c r="E1132" s="168">
        <v>0</v>
      </c>
      <c r="F1132" s="168">
        <v>0</v>
      </c>
      <c r="G1132" s="168">
        <v>0</v>
      </c>
      <c r="H1132" s="169" t="str">
        <f t="shared" si="123"/>
        <v/>
      </c>
      <c r="I1132" s="170">
        <v>879</v>
      </c>
      <c r="J1132" s="171">
        <v>702</v>
      </c>
      <c r="K1132" s="171">
        <v>101</v>
      </c>
      <c r="L1132" s="172">
        <f t="shared" si="124"/>
        <v>0.14387464387464388</v>
      </c>
      <c r="M1132" s="173">
        <v>5</v>
      </c>
      <c r="N1132" s="171">
        <v>175</v>
      </c>
      <c r="O1132" s="174">
        <f t="shared" si="125"/>
        <v>0.1984126984126984</v>
      </c>
      <c r="P1132" s="175">
        <f t="shared" si="126"/>
        <v>879</v>
      </c>
      <c r="Q1132" s="176">
        <f t="shared" si="127"/>
        <v>707</v>
      </c>
      <c r="R1132" s="176">
        <f t="shared" si="128"/>
        <v>175</v>
      </c>
      <c r="S1132" s="177">
        <f t="shared" si="129"/>
        <v>0.1984126984126984</v>
      </c>
      <c r="T1132" s="118"/>
    </row>
    <row r="1133" spans="1:20" x14ac:dyDescent="0.25">
      <c r="A1133" s="19" t="s">
        <v>439</v>
      </c>
      <c r="B1133" s="20" t="s">
        <v>316</v>
      </c>
      <c r="C1133" s="21" t="s">
        <v>318</v>
      </c>
      <c r="D1133" s="167">
        <v>0</v>
      </c>
      <c r="E1133" s="168">
        <v>0</v>
      </c>
      <c r="F1133" s="168">
        <v>0</v>
      </c>
      <c r="G1133" s="168">
        <v>0</v>
      </c>
      <c r="H1133" s="169" t="str">
        <f t="shared" si="123"/>
        <v/>
      </c>
      <c r="I1133" s="170">
        <v>621</v>
      </c>
      <c r="J1133" s="171">
        <v>508</v>
      </c>
      <c r="K1133" s="171">
        <v>454</v>
      </c>
      <c r="L1133" s="172">
        <f t="shared" si="124"/>
        <v>0.89370078740157477</v>
      </c>
      <c r="M1133" s="173">
        <v>2</v>
      </c>
      <c r="N1133" s="171">
        <v>106</v>
      </c>
      <c r="O1133" s="174">
        <f t="shared" si="125"/>
        <v>0.17207792207792208</v>
      </c>
      <c r="P1133" s="175">
        <f t="shared" si="126"/>
        <v>621</v>
      </c>
      <c r="Q1133" s="176">
        <f t="shared" si="127"/>
        <v>510</v>
      </c>
      <c r="R1133" s="176">
        <f t="shared" si="128"/>
        <v>106</v>
      </c>
      <c r="S1133" s="177">
        <f t="shared" si="129"/>
        <v>0.17207792207792208</v>
      </c>
      <c r="T1133" s="118"/>
    </row>
    <row r="1134" spans="1:20" x14ac:dyDescent="0.25">
      <c r="A1134" s="19" t="s">
        <v>439</v>
      </c>
      <c r="B1134" s="20" t="s">
        <v>366</v>
      </c>
      <c r="C1134" s="21" t="s">
        <v>367</v>
      </c>
      <c r="D1134" s="167">
        <v>0</v>
      </c>
      <c r="E1134" s="168">
        <v>0</v>
      </c>
      <c r="F1134" s="168">
        <v>0</v>
      </c>
      <c r="G1134" s="168">
        <v>0</v>
      </c>
      <c r="H1134" s="169" t="str">
        <f t="shared" si="123"/>
        <v/>
      </c>
      <c r="I1134" s="170">
        <v>1568</v>
      </c>
      <c r="J1134" s="171">
        <v>1066</v>
      </c>
      <c r="K1134" s="171">
        <v>165</v>
      </c>
      <c r="L1134" s="172">
        <f t="shared" si="124"/>
        <v>0.15478424015009382</v>
      </c>
      <c r="M1134" s="173">
        <v>2</v>
      </c>
      <c r="N1134" s="171">
        <v>490</v>
      </c>
      <c r="O1134" s="174">
        <f t="shared" si="125"/>
        <v>0.31450577663671375</v>
      </c>
      <c r="P1134" s="175">
        <f t="shared" si="126"/>
        <v>1568</v>
      </c>
      <c r="Q1134" s="176">
        <f t="shared" si="127"/>
        <v>1068</v>
      </c>
      <c r="R1134" s="176">
        <f t="shared" si="128"/>
        <v>490</v>
      </c>
      <c r="S1134" s="177">
        <f t="shared" si="129"/>
        <v>0.31450577663671375</v>
      </c>
      <c r="T1134" s="118"/>
    </row>
    <row r="1135" spans="1:20" x14ac:dyDescent="0.25">
      <c r="A1135" s="19" t="s">
        <v>439</v>
      </c>
      <c r="B1135" s="20" t="s">
        <v>368</v>
      </c>
      <c r="C1135" s="21" t="s">
        <v>372</v>
      </c>
      <c r="D1135" s="167">
        <v>0</v>
      </c>
      <c r="E1135" s="168">
        <v>0</v>
      </c>
      <c r="F1135" s="168">
        <v>0</v>
      </c>
      <c r="G1135" s="168">
        <v>0</v>
      </c>
      <c r="H1135" s="169" t="str">
        <f t="shared" si="123"/>
        <v/>
      </c>
      <c r="I1135" s="170">
        <v>8068</v>
      </c>
      <c r="J1135" s="171">
        <v>5244</v>
      </c>
      <c r="K1135" s="171">
        <v>2370</v>
      </c>
      <c r="L1135" s="172">
        <f t="shared" si="124"/>
        <v>0.45194508009153317</v>
      </c>
      <c r="M1135" s="173">
        <v>0</v>
      </c>
      <c r="N1135" s="171">
        <v>2811</v>
      </c>
      <c r="O1135" s="174">
        <f t="shared" si="125"/>
        <v>0.34897579143389201</v>
      </c>
      <c r="P1135" s="175">
        <f t="shared" si="126"/>
        <v>8068</v>
      </c>
      <c r="Q1135" s="176">
        <f t="shared" si="127"/>
        <v>5244</v>
      </c>
      <c r="R1135" s="176">
        <f t="shared" si="128"/>
        <v>2811</v>
      </c>
      <c r="S1135" s="177">
        <f t="shared" si="129"/>
        <v>0.34897579143389201</v>
      </c>
      <c r="T1135" s="118"/>
    </row>
    <row r="1136" spans="1:20" ht="30" x14ac:dyDescent="0.25">
      <c r="A1136" s="19" t="s">
        <v>439</v>
      </c>
      <c r="B1136" s="20" t="s">
        <v>387</v>
      </c>
      <c r="C1136" s="21" t="s">
        <v>388</v>
      </c>
      <c r="D1136" s="167">
        <v>0</v>
      </c>
      <c r="E1136" s="168">
        <v>0</v>
      </c>
      <c r="F1136" s="168">
        <v>0</v>
      </c>
      <c r="G1136" s="168">
        <v>0</v>
      </c>
      <c r="H1136" s="169" t="str">
        <f t="shared" si="123"/>
        <v/>
      </c>
      <c r="I1136" s="170">
        <v>164</v>
      </c>
      <c r="J1136" s="171">
        <v>155</v>
      </c>
      <c r="K1136" s="171">
        <v>147</v>
      </c>
      <c r="L1136" s="172">
        <f t="shared" si="124"/>
        <v>0.94838709677419353</v>
      </c>
      <c r="M1136" s="173">
        <v>0</v>
      </c>
      <c r="N1136" s="171">
        <v>7</v>
      </c>
      <c r="O1136" s="174">
        <f t="shared" si="125"/>
        <v>4.3209876543209874E-2</v>
      </c>
      <c r="P1136" s="175">
        <f t="shared" si="126"/>
        <v>164</v>
      </c>
      <c r="Q1136" s="176">
        <f t="shared" si="127"/>
        <v>155</v>
      </c>
      <c r="R1136" s="176">
        <f t="shared" si="128"/>
        <v>7</v>
      </c>
      <c r="S1136" s="177">
        <f t="shared" si="129"/>
        <v>4.3209876543209874E-2</v>
      </c>
      <c r="T1136" s="118"/>
    </row>
    <row r="1137" spans="1:20" ht="30" x14ac:dyDescent="0.25">
      <c r="A1137" s="19" t="s">
        <v>439</v>
      </c>
      <c r="B1137" s="20" t="s">
        <v>387</v>
      </c>
      <c r="C1137" s="21" t="s">
        <v>389</v>
      </c>
      <c r="D1137" s="167">
        <v>0</v>
      </c>
      <c r="E1137" s="168">
        <v>0</v>
      </c>
      <c r="F1137" s="168">
        <v>0</v>
      </c>
      <c r="G1137" s="168">
        <v>0</v>
      </c>
      <c r="H1137" s="169" t="str">
        <f t="shared" si="123"/>
        <v/>
      </c>
      <c r="I1137" s="170">
        <v>6915</v>
      </c>
      <c r="J1137" s="171">
        <v>3654</v>
      </c>
      <c r="K1137" s="171">
        <v>1824</v>
      </c>
      <c r="L1137" s="172">
        <f t="shared" si="124"/>
        <v>0.49917898193760263</v>
      </c>
      <c r="M1137" s="173">
        <v>0</v>
      </c>
      <c r="N1137" s="171">
        <v>3228</v>
      </c>
      <c r="O1137" s="174">
        <f t="shared" si="125"/>
        <v>0.46904969485614645</v>
      </c>
      <c r="P1137" s="175">
        <f t="shared" si="126"/>
        <v>6915</v>
      </c>
      <c r="Q1137" s="176">
        <f t="shared" si="127"/>
        <v>3654</v>
      </c>
      <c r="R1137" s="176">
        <f t="shared" si="128"/>
        <v>3228</v>
      </c>
      <c r="S1137" s="177">
        <f t="shared" si="129"/>
        <v>0.46904969485614645</v>
      </c>
      <c r="T1137" s="118"/>
    </row>
    <row r="1138" spans="1:20" x14ac:dyDescent="0.25">
      <c r="A1138" s="19" t="s">
        <v>439</v>
      </c>
      <c r="B1138" s="20" t="s">
        <v>390</v>
      </c>
      <c r="C1138" s="21" t="s">
        <v>392</v>
      </c>
      <c r="D1138" s="167">
        <v>0</v>
      </c>
      <c r="E1138" s="168">
        <v>0</v>
      </c>
      <c r="F1138" s="168">
        <v>0</v>
      </c>
      <c r="G1138" s="168">
        <v>0</v>
      </c>
      <c r="H1138" s="169" t="str">
        <f t="shared" si="123"/>
        <v/>
      </c>
      <c r="I1138" s="170">
        <v>5216</v>
      </c>
      <c r="J1138" s="171">
        <v>4623</v>
      </c>
      <c r="K1138" s="171">
        <v>3553</v>
      </c>
      <c r="L1138" s="172">
        <f t="shared" si="124"/>
        <v>0.76854856154012541</v>
      </c>
      <c r="M1138" s="173">
        <v>0</v>
      </c>
      <c r="N1138" s="171">
        <v>591</v>
      </c>
      <c r="O1138" s="174">
        <f t="shared" si="125"/>
        <v>0.11334867663981588</v>
      </c>
      <c r="P1138" s="175">
        <f t="shared" si="126"/>
        <v>5216</v>
      </c>
      <c r="Q1138" s="176">
        <f t="shared" si="127"/>
        <v>4623</v>
      </c>
      <c r="R1138" s="176">
        <f t="shared" si="128"/>
        <v>591</v>
      </c>
      <c r="S1138" s="177">
        <f t="shared" si="129"/>
        <v>0.11334867663981588</v>
      </c>
      <c r="T1138" s="118"/>
    </row>
    <row r="1139" spans="1:20" x14ac:dyDescent="0.25">
      <c r="A1139" s="19" t="s">
        <v>439</v>
      </c>
      <c r="B1139" s="20" t="s">
        <v>396</v>
      </c>
      <c r="C1139" s="21" t="s">
        <v>405</v>
      </c>
      <c r="D1139" s="167">
        <v>0</v>
      </c>
      <c r="E1139" s="168">
        <v>0</v>
      </c>
      <c r="F1139" s="168">
        <v>0</v>
      </c>
      <c r="G1139" s="168">
        <v>0</v>
      </c>
      <c r="H1139" s="169" t="str">
        <f t="shared" si="123"/>
        <v/>
      </c>
      <c r="I1139" s="170">
        <v>42</v>
      </c>
      <c r="J1139" s="171">
        <v>42</v>
      </c>
      <c r="K1139" s="171">
        <v>22</v>
      </c>
      <c r="L1139" s="172">
        <f t="shared" si="124"/>
        <v>0.52380952380952384</v>
      </c>
      <c r="M1139" s="173">
        <v>0</v>
      </c>
      <c r="N1139" s="171">
        <v>0</v>
      </c>
      <c r="O1139" s="174">
        <f t="shared" si="125"/>
        <v>0</v>
      </c>
      <c r="P1139" s="175">
        <f t="shared" si="126"/>
        <v>42</v>
      </c>
      <c r="Q1139" s="176">
        <f t="shared" si="127"/>
        <v>42</v>
      </c>
      <c r="R1139" s="176" t="str">
        <f t="shared" si="128"/>
        <v/>
      </c>
      <c r="S1139" s="177" t="str">
        <f t="shared" si="129"/>
        <v/>
      </c>
      <c r="T1139" s="118"/>
    </row>
    <row r="1140" spans="1:20" x14ac:dyDescent="0.25">
      <c r="A1140" s="19" t="s">
        <v>439</v>
      </c>
      <c r="B1140" s="20" t="s">
        <v>396</v>
      </c>
      <c r="C1140" s="21" t="s">
        <v>409</v>
      </c>
      <c r="D1140" s="167">
        <v>0</v>
      </c>
      <c r="E1140" s="168">
        <v>0</v>
      </c>
      <c r="F1140" s="168">
        <v>0</v>
      </c>
      <c r="G1140" s="168">
        <v>0</v>
      </c>
      <c r="H1140" s="169" t="str">
        <f t="shared" si="123"/>
        <v/>
      </c>
      <c r="I1140" s="170">
        <v>72</v>
      </c>
      <c r="J1140" s="171">
        <v>58</v>
      </c>
      <c r="K1140" s="171">
        <v>5</v>
      </c>
      <c r="L1140" s="172">
        <f t="shared" si="124"/>
        <v>8.6206896551724144E-2</v>
      </c>
      <c r="M1140" s="173">
        <v>0</v>
      </c>
      <c r="N1140" s="171">
        <v>13</v>
      </c>
      <c r="O1140" s="174">
        <f t="shared" si="125"/>
        <v>0.18309859154929578</v>
      </c>
      <c r="P1140" s="175">
        <f t="shared" si="126"/>
        <v>72</v>
      </c>
      <c r="Q1140" s="176">
        <f t="shared" si="127"/>
        <v>58</v>
      </c>
      <c r="R1140" s="176">
        <f t="shared" si="128"/>
        <v>13</v>
      </c>
      <c r="S1140" s="177">
        <f t="shared" si="129"/>
        <v>0.18309859154929578</v>
      </c>
      <c r="T1140" s="118"/>
    </row>
    <row r="1141" spans="1:20" x14ac:dyDescent="0.25">
      <c r="A1141" s="19" t="s">
        <v>440</v>
      </c>
      <c r="B1141" s="20" t="s">
        <v>6</v>
      </c>
      <c r="C1141" s="21" t="s">
        <v>7</v>
      </c>
      <c r="D1141" s="167">
        <v>1</v>
      </c>
      <c r="E1141" s="168">
        <v>0</v>
      </c>
      <c r="F1141" s="168">
        <v>0</v>
      </c>
      <c r="G1141" s="168">
        <v>0</v>
      </c>
      <c r="H1141" s="169" t="str">
        <f t="shared" si="123"/>
        <v/>
      </c>
      <c r="I1141" s="170">
        <v>6509</v>
      </c>
      <c r="J1141" s="171">
        <v>1937</v>
      </c>
      <c r="K1141" s="171">
        <v>585</v>
      </c>
      <c r="L1141" s="172">
        <f t="shared" si="124"/>
        <v>0.30201342281879195</v>
      </c>
      <c r="M1141" s="173">
        <v>24</v>
      </c>
      <c r="N1141" s="171">
        <v>4471</v>
      </c>
      <c r="O1141" s="174">
        <f t="shared" si="125"/>
        <v>0.69511815920398012</v>
      </c>
      <c r="P1141" s="175">
        <f t="shared" si="126"/>
        <v>6510</v>
      </c>
      <c r="Q1141" s="176">
        <f t="shared" si="127"/>
        <v>1961</v>
      </c>
      <c r="R1141" s="176">
        <f t="shared" si="128"/>
        <v>4471</v>
      </c>
      <c r="S1141" s="177">
        <f t="shared" si="129"/>
        <v>0.69511815920398012</v>
      </c>
      <c r="T1141" s="118"/>
    </row>
    <row r="1142" spans="1:20" x14ac:dyDescent="0.25">
      <c r="A1142" s="19" t="s">
        <v>440</v>
      </c>
      <c r="B1142" s="20" t="s">
        <v>14</v>
      </c>
      <c r="C1142" s="21" t="s">
        <v>16</v>
      </c>
      <c r="D1142" s="167">
        <v>0</v>
      </c>
      <c r="E1142" s="168">
        <v>0</v>
      </c>
      <c r="F1142" s="168">
        <v>0</v>
      </c>
      <c r="G1142" s="168">
        <v>0</v>
      </c>
      <c r="H1142" s="169" t="str">
        <f t="shared" si="123"/>
        <v/>
      </c>
      <c r="I1142" s="170">
        <v>1972</v>
      </c>
      <c r="J1142" s="171">
        <v>778</v>
      </c>
      <c r="K1142" s="171">
        <v>270</v>
      </c>
      <c r="L1142" s="172">
        <f t="shared" si="124"/>
        <v>0.34704370179948585</v>
      </c>
      <c r="M1142" s="173">
        <v>0</v>
      </c>
      <c r="N1142" s="171">
        <v>1180</v>
      </c>
      <c r="O1142" s="174">
        <f t="shared" si="125"/>
        <v>0.60265577119509706</v>
      </c>
      <c r="P1142" s="175">
        <f t="shared" si="126"/>
        <v>1972</v>
      </c>
      <c r="Q1142" s="176">
        <f t="shared" si="127"/>
        <v>778</v>
      </c>
      <c r="R1142" s="176">
        <f t="shared" si="128"/>
        <v>1180</v>
      </c>
      <c r="S1142" s="177">
        <f t="shared" si="129"/>
        <v>0.60265577119509706</v>
      </c>
      <c r="T1142" s="118"/>
    </row>
    <row r="1143" spans="1:20" x14ac:dyDescent="0.25">
      <c r="A1143" s="19" t="s">
        <v>440</v>
      </c>
      <c r="B1143" s="20" t="s">
        <v>8</v>
      </c>
      <c r="C1143" s="21" t="s">
        <v>9</v>
      </c>
      <c r="D1143" s="167">
        <v>1</v>
      </c>
      <c r="E1143" s="168">
        <v>1</v>
      </c>
      <c r="F1143" s="168">
        <v>1</v>
      </c>
      <c r="G1143" s="168">
        <v>0</v>
      </c>
      <c r="H1143" s="169">
        <f t="shared" si="123"/>
        <v>0</v>
      </c>
      <c r="I1143" s="170">
        <v>37</v>
      </c>
      <c r="J1143" s="171">
        <v>31</v>
      </c>
      <c r="K1143" s="171">
        <v>13</v>
      </c>
      <c r="L1143" s="172">
        <f t="shared" si="124"/>
        <v>0.41935483870967744</v>
      </c>
      <c r="M1143" s="173">
        <v>0</v>
      </c>
      <c r="N1143" s="171">
        <v>4</v>
      </c>
      <c r="O1143" s="174">
        <f t="shared" si="125"/>
        <v>0.11428571428571428</v>
      </c>
      <c r="P1143" s="175">
        <f t="shared" si="126"/>
        <v>38</v>
      </c>
      <c r="Q1143" s="176">
        <f t="shared" si="127"/>
        <v>32</v>
      </c>
      <c r="R1143" s="176">
        <f t="shared" si="128"/>
        <v>4</v>
      </c>
      <c r="S1143" s="177">
        <f t="shared" si="129"/>
        <v>0.1111111111111111</v>
      </c>
      <c r="T1143" s="118"/>
    </row>
    <row r="1144" spans="1:20" x14ac:dyDescent="0.25">
      <c r="A1144" s="19" t="s">
        <v>440</v>
      </c>
      <c r="B1144" s="20" t="s">
        <v>10</v>
      </c>
      <c r="C1144" s="21" t="s">
        <v>22</v>
      </c>
      <c r="D1144" s="167">
        <v>1</v>
      </c>
      <c r="E1144" s="168">
        <v>0</v>
      </c>
      <c r="F1144" s="168">
        <v>0</v>
      </c>
      <c r="G1144" s="168">
        <v>0</v>
      </c>
      <c r="H1144" s="169" t="str">
        <f t="shared" si="123"/>
        <v/>
      </c>
      <c r="I1144" s="170">
        <v>2129</v>
      </c>
      <c r="J1144" s="171">
        <v>1899</v>
      </c>
      <c r="K1144" s="171">
        <v>500</v>
      </c>
      <c r="L1144" s="172">
        <f t="shared" si="124"/>
        <v>0.2632964718272775</v>
      </c>
      <c r="M1144" s="173">
        <v>0</v>
      </c>
      <c r="N1144" s="171">
        <v>183</v>
      </c>
      <c r="O1144" s="174">
        <f t="shared" si="125"/>
        <v>8.7896253602305477E-2</v>
      </c>
      <c r="P1144" s="175">
        <f t="shared" si="126"/>
        <v>2130</v>
      </c>
      <c r="Q1144" s="176">
        <f t="shared" si="127"/>
        <v>1899</v>
      </c>
      <c r="R1144" s="176">
        <f t="shared" si="128"/>
        <v>183</v>
      </c>
      <c r="S1144" s="177">
        <f t="shared" si="129"/>
        <v>8.7896253602305477E-2</v>
      </c>
      <c r="T1144" s="118"/>
    </row>
    <row r="1145" spans="1:20" x14ac:dyDescent="0.25">
      <c r="A1145" s="19" t="s">
        <v>440</v>
      </c>
      <c r="B1145" s="20" t="s">
        <v>23</v>
      </c>
      <c r="C1145" s="21" t="s">
        <v>24</v>
      </c>
      <c r="D1145" s="167">
        <v>0</v>
      </c>
      <c r="E1145" s="168">
        <v>0</v>
      </c>
      <c r="F1145" s="168">
        <v>0</v>
      </c>
      <c r="G1145" s="168">
        <v>0</v>
      </c>
      <c r="H1145" s="169" t="str">
        <f t="shared" si="123"/>
        <v/>
      </c>
      <c r="I1145" s="170">
        <v>1</v>
      </c>
      <c r="J1145" s="171">
        <v>1</v>
      </c>
      <c r="K1145" s="171">
        <v>0</v>
      </c>
      <c r="L1145" s="172">
        <f t="shared" si="124"/>
        <v>0</v>
      </c>
      <c r="M1145" s="173">
        <v>1</v>
      </c>
      <c r="N1145" s="171">
        <v>0</v>
      </c>
      <c r="O1145" s="174">
        <f t="shared" si="125"/>
        <v>0</v>
      </c>
      <c r="P1145" s="175">
        <f t="shared" si="126"/>
        <v>1</v>
      </c>
      <c r="Q1145" s="176">
        <f t="shared" si="127"/>
        <v>2</v>
      </c>
      <c r="R1145" s="176" t="str">
        <f t="shared" si="128"/>
        <v/>
      </c>
      <c r="S1145" s="177" t="str">
        <f t="shared" si="129"/>
        <v/>
      </c>
      <c r="T1145" s="118"/>
    </row>
    <row r="1146" spans="1:20" x14ac:dyDescent="0.25">
      <c r="A1146" s="19" t="s">
        <v>440</v>
      </c>
      <c r="B1146" s="20" t="s">
        <v>29</v>
      </c>
      <c r="C1146" s="21" t="s">
        <v>30</v>
      </c>
      <c r="D1146" s="167">
        <v>2</v>
      </c>
      <c r="E1146" s="168">
        <v>1</v>
      </c>
      <c r="F1146" s="168">
        <v>1</v>
      </c>
      <c r="G1146" s="168">
        <v>1</v>
      </c>
      <c r="H1146" s="169">
        <f t="shared" si="123"/>
        <v>0.5</v>
      </c>
      <c r="I1146" s="170">
        <v>515</v>
      </c>
      <c r="J1146" s="171">
        <v>267</v>
      </c>
      <c r="K1146" s="171">
        <v>113</v>
      </c>
      <c r="L1146" s="172">
        <f t="shared" si="124"/>
        <v>0.42322097378277151</v>
      </c>
      <c r="M1146" s="173">
        <v>0</v>
      </c>
      <c r="N1146" s="171">
        <v>242</v>
      </c>
      <c r="O1146" s="174">
        <f t="shared" si="125"/>
        <v>0.47544204322200395</v>
      </c>
      <c r="P1146" s="175">
        <f t="shared" si="126"/>
        <v>517</v>
      </c>
      <c r="Q1146" s="176">
        <f t="shared" si="127"/>
        <v>268</v>
      </c>
      <c r="R1146" s="176">
        <f t="shared" si="128"/>
        <v>243</v>
      </c>
      <c r="S1146" s="177">
        <f t="shared" si="129"/>
        <v>0.47553816046966729</v>
      </c>
      <c r="T1146" s="118"/>
    </row>
    <row r="1147" spans="1:20" x14ac:dyDescent="0.25">
      <c r="A1147" s="19" t="s">
        <v>440</v>
      </c>
      <c r="B1147" s="20" t="s">
        <v>38</v>
      </c>
      <c r="C1147" s="21" t="s">
        <v>39</v>
      </c>
      <c r="D1147" s="167">
        <v>0</v>
      </c>
      <c r="E1147" s="168">
        <v>0</v>
      </c>
      <c r="F1147" s="168">
        <v>0</v>
      </c>
      <c r="G1147" s="168">
        <v>0</v>
      </c>
      <c r="H1147" s="169" t="str">
        <f t="shared" si="123"/>
        <v/>
      </c>
      <c r="I1147" s="170">
        <v>729</v>
      </c>
      <c r="J1147" s="171">
        <v>336</v>
      </c>
      <c r="K1147" s="171">
        <v>86</v>
      </c>
      <c r="L1147" s="172">
        <f t="shared" si="124"/>
        <v>0.25595238095238093</v>
      </c>
      <c r="M1147" s="173">
        <v>2</v>
      </c>
      <c r="N1147" s="171">
        <v>387</v>
      </c>
      <c r="O1147" s="174">
        <f t="shared" si="125"/>
        <v>0.53379310344827591</v>
      </c>
      <c r="P1147" s="175">
        <f t="shared" si="126"/>
        <v>729</v>
      </c>
      <c r="Q1147" s="176">
        <f t="shared" si="127"/>
        <v>338</v>
      </c>
      <c r="R1147" s="176">
        <f t="shared" si="128"/>
        <v>387</v>
      </c>
      <c r="S1147" s="177">
        <f t="shared" si="129"/>
        <v>0.53379310344827591</v>
      </c>
      <c r="T1147" s="118"/>
    </row>
    <row r="1148" spans="1:20" ht="30" x14ac:dyDescent="0.25">
      <c r="A1148" s="19" t="s">
        <v>440</v>
      </c>
      <c r="B1148" s="20" t="s">
        <v>42</v>
      </c>
      <c r="C1148" s="21" t="s">
        <v>46</v>
      </c>
      <c r="D1148" s="167">
        <v>0</v>
      </c>
      <c r="E1148" s="168">
        <v>0</v>
      </c>
      <c r="F1148" s="168">
        <v>0</v>
      </c>
      <c r="G1148" s="168">
        <v>0</v>
      </c>
      <c r="H1148" s="169" t="str">
        <f t="shared" si="123"/>
        <v/>
      </c>
      <c r="I1148" s="170">
        <v>32</v>
      </c>
      <c r="J1148" s="171">
        <v>25</v>
      </c>
      <c r="K1148" s="171">
        <v>10</v>
      </c>
      <c r="L1148" s="172">
        <f t="shared" si="124"/>
        <v>0.4</v>
      </c>
      <c r="M1148" s="173">
        <v>0</v>
      </c>
      <c r="N1148" s="171">
        <v>7</v>
      </c>
      <c r="O1148" s="174">
        <f t="shared" si="125"/>
        <v>0.21875</v>
      </c>
      <c r="P1148" s="175">
        <f t="shared" si="126"/>
        <v>32</v>
      </c>
      <c r="Q1148" s="176">
        <f t="shared" si="127"/>
        <v>25</v>
      </c>
      <c r="R1148" s="176">
        <f t="shared" si="128"/>
        <v>7</v>
      </c>
      <c r="S1148" s="177">
        <f t="shared" si="129"/>
        <v>0.21875</v>
      </c>
      <c r="T1148" s="118"/>
    </row>
    <row r="1149" spans="1:20" x14ac:dyDescent="0.25">
      <c r="A1149" s="19" t="s">
        <v>440</v>
      </c>
      <c r="B1149" s="20" t="s">
        <v>50</v>
      </c>
      <c r="C1149" s="21" t="s">
        <v>56</v>
      </c>
      <c r="D1149" s="167">
        <v>0</v>
      </c>
      <c r="E1149" s="168">
        <v>0</v>
      </c>
      <c r="F1149" s="168">
        <v>0</v>
      </c>
      <c r="G1149" s="168">
        <v>0</v>
      </c>
      <c r="H1149" s="169" t="str">
        <f t="shared" si="123"/>
        <v/>
      </c>
      <c r="I1149" s="170">
        <v>18</v>
      </c>
      <c r="J1149" s="171">
        <v>14</v>
      </c>
      <c r="K1149" s="171">
        <v>6</v>
      </c>
      <c r="L1149" s="172">
        <f t="shared" si="124"/>
        <v>0.42857142857142855</v>
      </c>
      <c r="M1149" s="173">
        <v>0</v>
      </c>
      <c r="N1149" s="171">
        <v>0</v>
      </c>
      <c r="O1149" s="174">
        <f t="shared" si="125"/>
        <v>0</v>
      </c>
      <c r="P1149" s="175">
        <f t="shared" si="126"/>
        <v>18</v>
      </c>
      <c r="Q1149" s="176">
        <f t="shared" si="127"/>
        <v>14</v>
      </c>
      <c r="R1149" s="176" t="str">
        <f t="shared" si="128"/>
        <v/>
      </c>
      <c r="S1149" s="177" t="str">
        <f t="shared" si="129"/>
        <v/>
      </c>
      <c r="T1149" s="118"/>
    </row>
    <row r="1150" spans="1:20" x14ac:dyDescent="0.25">
      <c r="A1150" s="19" t="s">
        <v>440</v>
      </c>
      <c r="B1150" s="20" t="s">
        <v>50</v>
      </c>
      <c r="C1150" s="21" t="s">
        <v>58</v>
      </c>
      <c r="D1150" s="167">
        <v>3</v>
      </c>
      <c r="E1150" s="168">
        <v>3</v>
      </c>
      <c r="F1150" s="168">
        <v>3</v>
      </c>
      <c r="G1150" s="168">
        <v>0</v>
      </c>
      <c r="H1150" s="169">
        <f t="shared" si="123"/>
        <v>0</v>
      </c>
      <c r="I1150" s="170">
        <v>151</v>
      </c>
      <c r="J1150" s="171">
        <v>132</v>
      </c>
      <c r="K1150" s="171">
        <v>24</v>
      </c>
      <c r="L1150" s="172">
        <f t="shared" si="124"/>
        <v>0.18181818181818182</v>
      </c>
      <c r="M1150" s="173">
        <v>0</v>
      </c>
      <c r="N1150" s="171">
        <v>4</v>
      </c>
      <c r="O1150" s="174">
        <f t="shared" si="125"/>
        <v>2.9411764705882353E-2</v>
      </c>
      <c r="P1150" s="175">
        <f t="shared" si="126"/>
        <v>154</v>
      </c>
      <c r="Q1150" s="176">
        <f t="shared" si="127"/>
        <v>135</v>
      </c>
      <c r="R1150" s="176">
        <f t="shared" si="128"/>
        <v>4</v>
      </c>
      <c r="S1150" s="177">
        <f t="shared" si="129"/>
        <v>2.8776978417266189E-2</v>
      </c>
      <c r="T1150" s="118"/>
    </row>
    <row r="1151" spans="1:20" x14ac:dyDescent="0.25">
      <c r="A1151" s="19" t="s">
        <v>440</v>
      </c>
      <c r="B1151" s="20" t="s">
        <v>59</v>
      </c>
      <c r="C1151" s="21" t="s">
        <v>60</v>
      </c>
      <c r="D1151" s="167">
        <v>0</v>
      </c>
      <c r="E1151" s="168">
        <v>0</v>
      </c>
      <c r="F1151" s="168">
        <v>0</v>
      </c>
      <c r="G1151" s="168">
        <v>0</v>
      </c>
      <c r="H1151" s="169" t="str">
        <f t="shared" si="123"/>
        <v/>
      </c>
      <c r="I1151" s="170">
        <v>10</v>
      </c>
      <c r="J1151" s="171">
        <v>9</v>
      </c>
      <c r="K1151" s="171">
        <v>6</v>
      </c>
      <c r="L1151" s="172">
        <f t="shared" si="124"/>
        <v>0.66666666666666663</v>
      </c>
      <c r="M1151" s="173">
        <v>2</v>
      </c>
      <c r="N1151" s="171">
        <v>0</v>
      </c>
      <c r="O1151" s="174">
        <f t="shared" si="125"/>
        <v>0</v>
      </c>
      <c r="P1151" s="175">
        <f t="shared" si="126"/>
        <v>10</v>
      </c>
      <c r="Q1151" s="176">
        <f t="shared" si="127"/>
        <v>11</v>
      </c>
      <c r="R1151" s="176" t="str">
        <f t="shared" si="128"/>
        <v/>
      </c>
      <c r="S1151" s="177" t="str">
        <f t="shared" si="129"/>
        <v/>
      </c>
      <c r="T1151" s="118"/>
    </row>
    <row r="1152" spans="1:20" x14ac:dyDescent="0.25">
      <c r="A1152" s="19" t="s">
        <v>440</v>
      </c>
      <c r="B1152" s="20" t="s">
        <v>70</v>
      </c>
      <c r="C1152" s="21" t="s">
        <v>73</v>
      </c>
      <c r="D1152" s="167">
        <v>1</v>
      </c>
      <c r="E1152" s="168">
        <v>1</v>
      </c>
      <c r="F1152" s="168">
        <v>0</v>
      </c>
      <c r="G1152" s="168">
        <v>0</v>
      </c>
      <c r="H1152" s="169">
        <f t="shared" si="123"/>
        <v>0</v>
      </c>
      <c r="I1152" s="170">
        <v>754</v>
      </c>
      <c r="J1152" s="171">
        <v>703</v>
      </c>
      <c r="K1152" s="171">
        <v>544</v>
      </c>
      <c r="L1152" s="172">
        <f t="shared" si="124"/>
        <v>0.77382645803698435</v>
      </c>
      <c r="M1152" s="173">
        <v>2</v>
      </c>
      <c r="N1152" s="171">
        <v>20</v>
      </c>
      <c r="O1152" s="174">
        <f t="shared" si="125"/>
        <v>2.7586206896551724E-2</v>
      </c>
      <c r="P1152" s="175">
        <f t="shared" si="126"/>
        <v>755</v>
      </c>
      <c r="Q1152" s="176">
        <f t="shared" si="127"/>
        <v>706</v>
      </c>
      <c r="R1152" s="176">
        <f t="shared" si="128"/>
        <v>20</v>
      </c>
      <c r="S1152" s="177">
        <f t="shared" si="129"/>
        <v>2.7548209366391185E-2</v>
      </c>
      <c r="T1152" s="118"/>
    </row>
    <row r="1153" spans="1:20" x14ac:dyDescent="0.25">
      <c r="A1153" s="19" t="s">
        <v>440</v>
      </c>
      <c r="B1153" s="20" t="s">
        <v>70</v>
      </c>
      <c r="C1153" s="21" t="s">
        <v>74</v>
      </c>
      <c r="D1153" s="167">
        <v>3</v>
      </c>
      <c r="E1153" s="168">
        <v>0</v>
      </c>
      <c r="F1153" s="168">
        <v>0</v>
      </c>
      <c r="G1153" s="168">
        <v>0</v>
      </c>
      <c r="H1153" s="169" t="str">
        <f t="shared" si="123"/>
        <v/>
      </c>
      <c r="I1153" s="170">
        <v>2323</v>
      </c>
      <c r="J1153" s="171">
        <v>2218</v>
      </c>
      <c r="K1153" s="171">
        <v>1922</v>
      </c>
      <c r="L1153" s="172">
        <f t="shared" si="124"/>
        <v>0.86654643823264199</v>
      </c>
      <c r="M1153" s="173">
        <v>7</v>
      </c>
      <c r="N1153" s="171">
        <v>58</v>
      </c>
      <c r="O1153" s="174">
        <f t="shared" si="125"/>
        <v>2.5405168637757335E-2</v>
      </c>
      <c r="P1153" s="175">
        <f t="shared" si="126"/>
        <v>2326</v>
      </c>
      <c r="Q1153" s="176">
        <f t="shared" si="127"/>
        <v>2225</v>
      </c>
      <c r="R1153" s="176">
        <f t="shared" si="128"/>
        <v>58</v>
      </c>
      <c r="S1153" s="177">
        <f t="shared" si="129"/>
        <v>2.5405168637757335E-2</v>
      </c>
      <c r="T1153" s="118"/>
    </row>
    <row r="1154" spans="1:20" x14ac:dyDescent="0.25">
      <c r="A1154" s="19" t="s">
        <v>440</v>
      </c>
      <c r="B1154" s="20" t="s">
        <v>70</v>
      </c>
      <c r="C1154" s="21" t="s">
        <v>75</v>
      </c>
      <c r="D1154" s="167">
        <v>7</v>
      </c>
      <c r="E1154" s="168">
        <v>6</v>
      </c>
      <c r="F1154" s="168">
        <v>5</v>
      </c>
      <c r="G1154" s="168">
        <v>0</v>
      </c>
      <c r="H1154" s="169">
        <f t="shared" ref="H1154:H1217" si="130">IF((E1154+G1154)&lt;&gt;0,G1154/(E1154+G1154),"")</f>
        <v>0</v>
      </c>
      <c r="I1154" s="170">
        <v>2368</v>
      </c>
      <c r="J1154" s="171">
        <v>2267</v>
      </c>
      <c r="K1154" s="171">
        <v>1894</v>
      </c>
      <c r="L1154" s="172">
        <f t="shared" ref="L1154:L1217" si="131">IF(J1154&lt;&gt;0,K1154/J1154,"")</f>
        <v>0.83546537273930299</v>
      </c>
      <c r="M1154" s="173">
        <v>8</v>
      </c>
      <c r="N1154" s="171">
        <v>54</v>
      </c>
      <c r="O1154" s="174">
        <f t="shared" ref="O1154:O1217" si="132">IF((J1154+M1154+N1154)&lt;&gt;0,N1154/(J1154+M1154+N1154),"")</f>
        <v>2.3185916702447403E-2</v>
      </c>
      <c r="P1154" s="175">
        <f t="shared" si="126"/>
        <v>2375</v>
      </c>
      <c r="Q1154" s="176">
        <f t="shared" si="127"/>
        <v>2281</v>
      </c>
      <c r="R1154" s="176">
        <f t="shared" si="128"/>
        <v>54</v>
      </c>
      <c r="S1154" s="177">
        <f t="shared" si="129"/>
        <v>2.3126338329764455E-2</v>
      </c>
      <c r="T1154" s="118"/>
    </row>
    <row r="1155" spans="1:20" x14ac:dyDescent="0.25">
      <c r="A1155" s="19" t="s">
        <v>440</v>
      </c>
      <c r="B1155" s="20" t="s">
        <v>82</v>
      </c>
      <c r="C1155" s="21" t="s">
        <v>83</v>
      </c>
      <c r="D1155" s="167">
        <v>0</v>
      </c>
      <c r="E1155" s="168">
        <v>0</v>
      </c>
      <c r="F1155" s="168">
        <v>0</v>
      </c>
      <c r="G1155" s="168">
        <v>0</v>
      </c>
      <c r="H1155" s="169" t="str">
        <f t="shared" si="130"/>
        <v/>
      </c>
      <c r="I1155" s="170">
        <v>48</v>
      </c>
      <c r="J1155" s="171">
        <v>41</v>
      </c>
      <c r="K1155" s="171">
        <v>12</v>
      </c>
      <c r="L1155" s="172">
        <f t="shared" si="131"/>
        <v>0.29268292682926828</v>
      </c>
      <c r="M1155" s="173">
        <v>0</v>
      </c>
      <c r="N1155" s="171">
        <v>7</v>
      </c>
      <c r="O1155" s="174">
        <f t="shared" si="132"/>
        <v>0.14583333333333334</v>
      </c>
      <c r="P1155" s="175">
        <f t="shared" ref="P1155:P1218" si="133">IF(SUM(D1155,I1155)&gt;0,SUM(D1155,I1155),"")</f>
        <v>48</v>
      </c>
      <c r="Q1155" s="176">
        <f t="shared" ref="Q1155:Q1218" si="134">IF(SUM(E1155,J1155, M1155)&gt;0,SUM(E1155,J1155, M1155),"")</f>
        <v>41</v>
      </c>
      <c r="R1155" s="176">
        <f t="shared" ref="R1155:R1218" si="135">IF(SUM(G1155,N1155)&gt;0,SUM(G1155,N1155),"")</f>
        <v>7</v>
      </c>
      <c r="S1155" s="177">
        <f t="shared" ref="S1155:S1218" si="136">IFERROR(IF((Q1155+R1155)&lt;&gt;0,R1155/(Q1155+R1155),""),"")</f>
        <v>0.14583333333333334</v>
      </c>
      <c r="T1155" s="118"/>
    </row>
    <row r="1156" spans="1:20" x14ac:dyDescent="0.25">
      <c r="A1156" s="19" t="s">
        <v>440</v>
      </c>
      <c r="B1156" s="20" t="s">
        <v>84</v>
      </c>
      <c r="C1156" s="21" t="s">
        <v>85</v>
      </c>
      <c r="D1156" s="167">
        <v>6</v>
      </c>
      <c r="E1156" s="168">
        <v>1</v>
      </c>
      <c r="F1156" s="168">
        <v>1</v>
      </c>
      <c r="G1156" s="168">
        <v>0</v>
      </c>
      <c r="H1156" s="169">
        <f t="shared" si="130"/>
        <v>0</v>
      </c>
      <c r="I1156" s="170">
        <v>22247</v>
      </c>
      <c r="J1156" s="171">
        <v>21342</v>
      </c>
      <c r="K1156" s="171">
        <v>11559</v>
      </c>
      <c r="L1156" s="172">
        <f t="shared" si="131"/>
        <v>0.54160809671071131</v>
      </c>
      <c r="M1156" s="173">
        <v>1</v>
      </c>
      <c r="N1156" s="171">
        <v>844</v>
      </c>
      <c r="O1156" s="174">
        <f t="shared" si="132"/>
        <v>3.8040293865777258E-2</v>
      </c>
      <c r="P1156" s="175">
        <f t="shared" si="133"/>
        <v>22253</v>
      </c>
      <c r="Q1156" s="176">
        <f t="shared" si="134"/>
        <v>21344</v>
      </c>
      <c r="R1156" s="176">
        <f t="shared" si="135"/>
        <v>844</v>
      </c>
      <c r="S1156" s="177">
        <f t="shared" si="136"/>
        <v>3.8038579412294937E-2</v>
      </c>
      <c r="T1156" s="118"/>
    </row>
    <row r="1157" spans="1:20" ht="30" x14ac:dyDescent="0.25">
      <c r="A1157" s="19" t="s">
        <v>440</v>
      </c>
      <c r="B1157" s="20" t="s">
        <v>84</v>
      </c>
      <c r="C1157" s="21" t="s">
        <v>88</v>
      </c>
      <c r="D1157" s="167">
        <v>2</v>
      </c>
      <c r="E1157" s="168">
        <v>2</v>
      </c>
      <c r="F1157" s="168">
        <v>2</v>
      </c>
      <c r="G1157" s="168">
        <v>0</v>
      </c>
      <c r="H1157" s="169">
        <f t="shared" si="130"/>
        <v>0</v>
      </c>
      <c r="I1157" s="170">
        <v>18324</v>
      </c>
      <c r="J1157" s="171">
        <v>17597</v>
      </c>
      <c r="K1157" s="171">
        <v>11766</v>
      </c>
      <c r="L1157" s="172">
        <f t="shared" si="131"/>
        <v>0.66863669943740411</v>
      </c>
      <c r="M1157" s="173">
        <v>0</v>
      </c>
      <c r="N1157" s="171">
        <v>693</v>
      </c>
      <c r="O1157" s="174">
        <f t="shared" si="132"/>
        <v>3.7889557135046471E-2</v>
      </c>
      <c r="P1157" s="175">
        <f t="shared" si="133"/>
        <v>18326</v>
      </c>
      <c r="Q1157" s="176">
        <f t="shared" si="134"/>
        <v>17599</v>
      </c>
      <c r="R1157" s="176">
        <f t="shared" si="135"/>
        <v>693</v>
      </c>
      <c r="S1157" s="177">
        <f t="shared" si="136"/>
        <v>3.7885414388803849E-2</v>
      </c>
      <c r="T1157" s="118"/>
    </row>
    <row r="1158" spans="1:20" x14ac:dyDescent="0.25">
      <c r="A1158" s="19" t="s">
        <v>440</v>
      </c>
      <c r="B1158" s="20" t="s">
        <v>84</v>
      </c>
      <c r="C1158" s="21" t="s">
        <v>89</v>
      </c>
      <c r="D1158" s="167">
        <v>1</v>
      </c>
      <c r="E1158" s="168">
        <v>1</v>
      </c>
      <c r="F1158" s="168">
        <v>1</v>
      </c>
      <c r="G1158" s="168">
        <v>0</v>
      </c>
      <c r="H1158" s="169">
        <f t="shared" si="130"/>
        <v>0</v>
      </c>
      <c r="I1158" s="170">
        <v>29790</v>
      </c>
      <c r="J1158" s="171">
        <v>28583</v>
      </c>
      <c r="K1158" s="171">
        <v>17123</v>
      </c>
      <c r="L1158" s="172">
        <f t="shared" si="131"/>
        <v>0.5990623797362068</v>
      </c>
      <c r="M1158" s="173">
        <v>0</v>
      </c>
      <c r="N1158" s="171">
        <v>1151</v>
      </c>
      <c r="O1158" s="174">
        <f t="shared" si="132"/>
        <v>3.8709894396986612E-2</v>
      </c>
      <c r="P1158" s="175">
        <f t="shared" si="133"/>
        <v>29791</v>
      </c>
      <c r="Q1158" s="176">
        <f t="shared" si="134"/>
        <v>28584</v>
      </c>
      <c r="R1158" s="176">
        <f t="shared" si="135"/>
        <v>1151</v>
      </c>
      <c r="S1158" s="177">
        <f t="shared" si="136"/>
        <v>3.8708592567681187E-2</v>
      </c>
      <c r="T1158" s="118"/>
    </row>
    <row r="1159" spans="1:20" x14ac:dyDescent="0.25">
      <c r="A1159" s="19" t="s">
        <v>440</v>
      </c>
      <c r="B1159" s="20" t="s">
        <v>92</v>
      </c>
      <c r="C1159" s="21" t="s">
        <v>93</v>
      </c>
      <c r="D1159" s="167">
        <v>0</v>
      </c>
      <c r="E1159" s="168">
        <v>0</v>
      </c>
      <c r="F1159" s="168">
        <v>0</v>
      </c>
      <c r="G1159" s="168">
        <v>0</v>
      </c>
      <c r="H1159" s="169" t="str">
        <f t="shared" si="130"/>
        <v/>
      </c>
      <c r="I1159" s="170">
        <v>39</v>
      </c>
      <c r="J1159" s="171">
        <v>37</v>
      </c>
      <c r="K1159" s="171">
        <v>23</v>
      </c>
      <c r="L1159" s="172">
        <f t="shared" si="131"/>
        <v>0.6216216216216216</v>
      </c>
      <c r="M1159" s="173">
        <v>0</v>
      </c>
      <c r="N1159" s="171">
        <v>1</v>
      </c>
      <c r="O1159" s="174">
        <f t="shared" si="132"/>
        <v>2.6315789473684209E-2</v>
      </c>
      <c r="P1159" s="175">
        <f t="shared" si="133"/>
        <v>39</v>
      </c>
      <c r="Q1159" s="176">
        <f t="shared" si="134"/>
        <v>37</v>
      </c>
      <c r="R1159" s="176">
        <f t="shared" si="135"/>
        <v>1</v>
      </c>
      <c r="S1159" s="177">
        <f t="shared" si="136"/>
        <v>2.6315789473684209E-2</v>
      </c>
      <c r="T1159" s="118"/>
    </row>
    <row r="1160" spans="1:20" ht="45" x14ac:dyDescent="0.25">
      <c r="A1160" s="19" t="s">
        <v>440</v>
      </c>
      <c r="B1160" s="20" t="s">
        <v>99</v>
      </c>
      <c r="C1160" s="21" t="s">
        <v>100</v>
      </c>
      <c r="D1160" s="167">
        <v>0</v>
      </c>
      <c r="E1160" s="168">
        <v>0</v>
      </c>
      <c r="F1160" s="168">
        <v>0</v>
      </c>
      <c r="G1160" s="168">
        <v>0</v>
      </c>
      <c r="H1160" s="169" t="str">
        <f t="shared" si="130"/>
        <v/>
      </c>
      <c r="I1160" s="170">
        <v>5</v>
      </c>
      <c r="J1160" s="171">
        <v>5</v>
      </c>
      <c r="K1160" s="171">
        <v>3</v>
      </c>
      <c r="L1160" s="172">
        <f t="shared" si="131"/>
        <v>0.6</v>
      </c>
      <c r="M1160" s="173">
        <v>0</v>
      </c>
      <c r="N1160" s="171">
        <v>0</v>
      </c>
      <c r="O1160" s="174">
        <f t="shared" si="132"/>
        <v>0</v>
      </c>
      <c r="P1160" s="175">
        <f t="shared" si="133"/>
        <v>5</v>
      </c>
      <c r="Q1160" s="176">
        <f t="shared" si="134"/>
        <v>5</v>
      </c>
      <c r="R1160" s="176" t="str">
        <f t="shared" si="135"/>
        <v/>
      </c>
      <c r="S1160" s="177" t="str">
        <f t="shared" si="136"/>
        <v/>
      </c>
      <c r="T1160" s="118"/>
    </row>
    <row r="1161" spans="1:20" x14ac:dyDescent="0.25">
      <c r="A1161" s="19" t="s">
        <v>440</v>
      </c>
      <c r="B1161" s="20" t="s">
        <v>102</v>
      </c>
      <c r="C1161" s="21" t="s">
        <v>103</v>
      </c>
      <c r="D1161" s="167">
        <v>0</v>
      </c>
      <c r="E1161" s="168">
        <v>0</v>
      </c>
      <c r="F1161" s="168">
        <v>0</v>
      </c>
      <c r="G1161" s="168">
        <v>0</v>
      </c>
      <c r="H1161" s="169" t="str">
        <f t="shared" si="130"/>
        <v/>
      </c>
      <c r="I1161" s="170">
        <v>14</v>
      </c>
      <c r="J1161" s="171">
        <v>14</v>
      </c>
      <c r="K1161" s="171">
        <v>6</v>
      </c>
      <c r="L1161" s="172">
        <f t="shared" si="131"/>
        <v>0.42857142857142855</v>
      </c>
      <c r="M1161" s="173">
        <v>0</v>
      </c>
      <c r="N1161" s="171">
        <v>0</v>
      </c>
      <c r="O1161" s="174">
        <f t="shared" si="132"/>
        <v>0</v>
      </c>
      <c r="P1161" s="175">
        <f t="shared" si="133"/>
        <v>14</v>
      </c>
      <c r="Q1161" s="176">
        <f t="shared" si="134"/>
        <v>14</v>
      </c>
      <c r="R1161" s="176" t="str">
        <f t="shared" si="135"/>
        <v/>
      </c>
      <c r="S1161" s="177" t="str">
        <f t="shared" si="136"/>
        <v/>
      </c>
      <c r="T1161" s="118"/>
    </row>
    <row r="1162" spans="1:20" x14ac:dyDescent="0.25">
      <c r="A1162" s="19" t="s">
        <v>440</v>
      </c>
      <c r="B1162" s="20" t="s">
        <v>106</v>
      </c>
      <c r="C1162" s="21" t="s">
        <v>107</v>
      </c>
      <c r="D1162" s="167">
        <v>0</v>
      </c>
      <c r="E1162" s="168">
        <v>0</v>
      </c>
      <c r="F1162" s="168">
        <v>0</v>
      </c>
      <c r="G1162" s="168">
        <v>0</v>
      </c>
      <c r="H1162" s="169" t="str">
        <f t="shared" si="130"/>
        <v/>
      </c>
      <c r="I1162" s="170">
        <v>2</v>
      </c>
      <c r="J1162" s="171">
        <v>2</v>
      </c>
      <c r="K1162" s="171">
        <v>2</v>
      </c>
      <c r="L1162" s="172">
        <f t="shared" si="131"/>
        <v>1</v>
      </c>
      <c r="M1162" s="173">
        <v>0</v>
      </c>
      <c r="N1162" s="171">
        <v>0</v>
      </c>
      <c r="O1162" s="174">
        <f t="shared" si="132"/>
        <v>0</v>
      </c>
      <c r="P1162" s="175">
        <f t="shared" si="133"/>
        <v>2</v>
      </c>
      <c r="Q1162" s="176">
        <f t="shared" si="134"/>
        <v>2</v>
      </c>
      <c r="R1162" s="176" t="str">
        <f t="shared" si="135"/>
        <v/>
      </c>
      <c r="S1162" s="177" t="str">
        <f t="shared" si="136"/>
        <v/>
      </c>
      <c r="T1162" s="118"/>
    </row>
    <row r="1163" spans="1:20" x14ac:dyDescent="0.25">
      <c r="A1163" s="19" t="s">
        <v>440</v>
      </c>
      <c r="B1163" s="20" t="s">
        <v>108</v>
      </c>
      <c r="C1163" s="21" t="s">
        <v>109</v>
      </c>
      <c r="D1163" s="167">
        <v>4</v>
      </c>
      <c r="E1163" s="168">
        <v>4</v>
      </c>
      <c r="F1163" s="168">
        <v>4</v>
      </c>
      <c r="G1163" s="168">
        <v>0</v>
      </c>
      <c r="H1163" s="169">
        <f t="shared" si="130"/>
        <v>0</v>
      </c>
      <c r="I1163" s="170">
        <v>1892</v>
      </c>
      <c r="J1163" s="171">
        <v>1140</v>
      </c>
      <c r="K1163" s="171">
        <v>330</v>
      </c>
      <c r="L1163" s="172">
        <f t="shared" si="131"/>
        <v>0.28947368421052633</v>
      </c>
      <c r="M1163" s="173">
        <v>46</v>
      </c>
      <c r="N1163" s="171">
        <v>750</v>
      </c>
      <c r="O1163" s="174">
        <f t="shared" si="132"/>
        <v>0.38739669421487605</v>
      </c>
      <c r="P1163" s="175">
        <f t="shared" si="133"/>
        <v>1896</v>
      </c>
      <c r="Q1163" s="176">
        <f t="shared" si="134"/>
        <v>1190</v>
      </c>
      <c r="R1163" s="176">
        <f t="shared" si="135"/>
        <v>750</v>
      </c>
      <c r="S1163" s="177">
        <f t="shared" si="136"/>
        <v>0.38659793814432991</v>
      </c>
      <c r="T1163" s="118"/>
    </row>
    <row r="1164" spans="1:20" x14ac:dyDescent="0.25">
      <c r="A1164" s="19" t="s">
        <v>440</v>
      </c>
      <c r="B1164" s="20" t="s">
        <v>112</v>
      </c>
      <c r="C1164" s="21" t="s">
        <v>113</v>
      </c>
      <c r="D1164" s="167">
        <v>0</v>
      </c>
      <c r="E1164" s="168">
        <v>0</v>
      </c>
      <c r="F1164" s="168">
        <v>0</v>
      </c>
      <c r="G1164" s="168">
        <v>0</v>
      </c>
      <c r="H1164" s="169" t="str">
        <f t="shared" si="130"/>
        <v/>
      </c>
      <c r="I1164" s="170">
        <v>3</v>
      </c>
      <c r="J1164" s="171">
        <v>2</v>
      </c>
      <c r="K1164" s="171">
        <v>0</v>
      </c>
      <c r="L1164" s="172">
        <f t="shared" si="131"/>
        <v>0</v>
      </c>
      <c r="M1164" s="173">
        <v>0</v>
      </c>
      <c r="N1164" s="171">
        <v>0</v>
      </c>
      <c r="O1164" s="174">
        <f t="shared" si="132"/>
        <v>0</v>
      </c>
      <c r="P1164" s="175">
        <f t="shared" si="133"/>
        <v>3</v>
      </c>
      <c r="Q1164" s="176">
        <f t="shared" si="134"/>
        <v>2</v>
      </c>
      <c r="R1164" s="176" t="str">
        <f t="shared" si="135"/>
        <v/>
      </c>
      <c r="S1164" s="177" t="str">
        <f t="shared" si="136"/>
        <v/>
      </c>
      <c r="T1164" s="118"/>
    </row>
    <row r="1165" spans="1:20" ht="30" x14ac:dyDescent="0.25">
      <c r="A1165" s="19" t="s">
        <v>440</v>
      </c>
      <c r="B1165" s="20" t="s">
        <v>117</v>
      </c>
      <c r="C1165" s="21" t="s">
        <v>118</v>
      </c>
      <c r="D1165" s="167">
        <v>1</v>
      </c>
      <c r="E1165" s="168">
        <v>0</v>
      </c>
      <c r="F1165" s="168">
        <v>0</v>
      </c>
      <c r="G1165" s="168">
        <v>1</v>
      </c>
      <c r="H1165" s="169">
        <f t="shared" si="130"/>
        <v>1</v>
      </c>
      <c r="I1165" s="170">
        <v>4935</v>
      </c>
      <c r="J1165" s="171">
        <v>2545</v>
      </c>
      <c r="K1165" s="171">
        <v>287</v>
      </c>
      <c r="L1165" s="172">
        <f t="shared" si="131"/>
        <v>0.11277013752455796</v>
      </c>
      <c r="M1165" s="173">
        <v>1</v>
      </c>
      <c r="N1165" s="171">
        <v>2244</v>
      </c>
      <c r="O1165" s="174">
        <f t="shared" si="132"/>
        <v>0.46847599164926929</v>
      </c>
      <c r="P1165" s="175">
        <f t="shared" si="133"/>
        <v>4936</v>
      </c>
      <c r="Q1165" s="176">
        <f t="shared" si="134"/>
        <v>2546</v>
      </c>
      <c r="R1165" s="176">
        <f t="shared" si="135"/>
        <v>2245</v>
      </c>
      <c r="S1165" s="177">
        <f t="shared" si="136"/>
        <v>0.46858693383427258</v>
      </c>
      <c r="T1165" s="118"/>
    </row>
    <row r="1166" spans="1:20" x14ac:dyDescent="0.25">
      <c r="A1166" s="19" t="s">
        <v>440</v>
      </c>
      <c r="B1166" s="20" t="s">
        <v>121</v>
      </c>
      <c r="C1166" s="21" t="s">
        <v>123</v>
      </c>
      <c r="D1166" s="167">
        <v>19</v>
      </c>
      <c r="E1166" s="168">
        <v>11</v>
      </c>
      <c r="F1166" s="168">
        <v>0</v>
      </c>
      <c r="G1166" s="168">
        <v>3</v>
      </c>
      <c r="H1166" s="169">
        <f t="shared" si="130"/>
        <v>0.21428571428571427</v>
      </c>
      <c r="I1166" s="170">
        <v>14637</v>
      </c>
      <c r="J1166" s="171">
        <v>8425</v>
      </c>
      <c r="K1166" s="171">
        <v>2748</v>
      </c>
      <c r="L1166" s="172">
        <f t="shared" si="131"/>
        <v>0.32617210682492581</v>
      </c>
      <c r="M1166" s="173">
        <v>92</v>
      </c>
      <c r="N1166" s="171">
        <v>6096</v>
      </c>
      <c r="O1166" s="174">
        <f t="shared" si="132"/>
        <v>0.41716280024635599</v>
      </c>
      <c r="P1166" s="175">
        <f t="shared" si="133"/>
        <v>14656</v>
      </c>
      <c r="Q1166" s="176">
        <f t="shared" si="134"/>
        <v>8528</v>
      </c>
      <c r="R1166" s="176">
        <f t="shared" si="135"/>
        <v>6099</v>
      </c>
      <c r="S1166" s="177">
        <f t="shared" si="136"/>
        <v>0.41696861967594173</v>
      </c>
      <c r="T1166" s="118"/>
    </row>
    <row r="1167" spans="1:20" x14ac:dyDescent="0.25">
      <c r="A1167" s="19" t="s">
        <v>440</v>
      </c>
      <c r="B1167" s="20" t="s">
        <v>132</v>
      </c>
      <c r="C1167" s="21" t="s">
        <v>133</v>
      </c>
      <c r="D1167" s="167">
        <v>3</v>
      </c>
      <c r="E1167" s="168">
        <v>0</v>
      </c>
      <c r="F1167" s="168">
        <v>0</v>
      </c>
      <c r="G1167" s="168">
        <v>2</v>
      </c>
      <c r="H1167" s="169">
        <f t="shared" si="130"/>
        <v>1</v>
      </c>
      <c r="I1167" s="170">
        <v>2413</v>
      </c>
      <c r="J1167" s="171">
        <v>1526</v>
      </c>
      <c r="K1167" s="171">
        <v>83</v>
      </c>
      <c r="L1167" s="172">
        <f t="shared" si="131"/>
        <v>5.439056356487549E-2</v>
      </c>
      <c r="M1167" s="173">
        <v>19</v>
      </c>
      <c r="N1167" s="171">
        <v>771</v>
      </c>
      <c r="O1167" s="174">
        <f t="shared" si="132"/>
        <v>0.33290155440414509</v>
      </c>
      <c r="P1167" s="175">
        <f t="shared" si="133"/>
        <v>2416</v>
      </c>
      <c r="Q1167" s="176">
        <f t="shared" si="134"/>
        <v>1545</v>
      </c>
      <c r="R1167" s="176">
        <f t="shared" si="135"/>
        <v>773</v>
      </c>
      <c r="S1167" s="177">
        <f t="shared" si="136"/>
        <v>0.33347713546160485</v>
      </c>
      <c r="T1167" s="118"/>
    </row>
    <row r="1168" spans="1:20" x14ac:dyDescent="0.25">
      <c r="A1168" s="19" t="s">
        <v>440</v>
      </c>
      <c r="B1168" s="20" t="s">
        <v>134</v>
      </c>
      <c r="C1168" s="21" t="s">
        <v>135</v>
      </c>
      <c r="D1168" s="167">
        <v>0</v>
      </c>
      <c r="E1168" s="168">
        <v>0</v>
      </c>
      <c r="F1168" s="168">
        <v>0</v>
      </c>
      <c r="G1168" s="168">
        <v>0</v>
      </c>
      <c r="H1168" s="169" t="str">
        <f t="shared" si="130"/>
        <v/>
      </c>
      <c r="I1168" s="170">
        <v>5</v>
      </c>
      <c r="J1168" s="171">
        <v>3</v>
      </c>
      <c r="K1168" s="171">
        <v>0</v>
      </c>
      <c r="L1168" s="172">
        <f t="shared" si="131"/>
        <v>0</v>
      </c>
      <c r="M1168" s="173">
        <v>0</v>
      </c>
      <c r="N1168" s="171">
        <v>2</v>
      </c>
      <c r="O1168" s="174">
        <f t="shared" si="132"/>
        <v>0.4</v>
      </c>
      <c r="P1168" s="175">
        <f t="shared" si="133"/>
        <v>5</v>
      </c>
      <c r="Q1168" s="176">
        <f t="shared" si="134"/>
        <v>3</v>
      </c>
      <c r="R1168" s="176">
        <f t="shared" si="135"/>
        <v>2</v>
      </c>
      <c r="S1168" s="177">
        <f t="shared" si="136"/>
        <v>0.4</v>
      </c>
      <c r="T1168" s="118"/>
    </row>
    <row r="1169" spans="1:20" x14ac:dyDescent="0.25">
      <c r="A1169" s="19" t="s">
        <v>440</v>
      </c>
      <c r="B1169" s="20" t="s">
        <v>136</v>
      </c>
      <c r="C1169" s="21" t="s">
        <v>138</v>
      </c>
      <c r="D1169" s="167">
        <v>0</v>
      </c>
      <c r="E1169" s="168">
        <v>0</v>
      </c>
      <c r="F1169" s="168">
        <v>0</v>
      </c>
      <c r="G1169" s="168">
        <v>0</v>
      </c>
      <c r="H1169" s="169" t="str">
        <f t="shared" si="130"/>
        <v/>
      </c>
      <c r="I1169" s="170">
        <v>1</v>
      </c>
      <c r="J1169" s="171">
        <v>1</v>
      </c>
      <c r="K1169" s="171">
        <v>0</v>
      </c>
      <c r="L1169" s="172">
        <f t="shared" si="131"/>
        <v>0</v>
      </c>
      <c r="M1169" s="173">
        <v>0</v>
      </c>
      <c r="N1169" s="171">
        <v>0</v>
      </c>
      <c r="O1169" s="174">
        <f t="shared" si="132"/>
        <v>0</v>
      </c>
      <c r="P1169" s="175">
        <f t="shared" si="133"/>
        <v>1</v>
      </c>
      <c r="Q1169" s="176">
        <f t="shared" si="134"/>
        <v>1</v>
      </c>
      <c r="R1169" s="176" t="str">
        <f t="shared" si="135"/>
        <v/>
      </c>
      <c r="S1169" s="177" t="str">
        <f t="shared" si="136"/>
        <v/>
      </c>
      <c r="T1169" s="118"/>
    </row>
    <row r="1170" spans="1:20" x14ac:dyDescent="0.25">
      <c r="A1170" s="19" t="s">
        <v>440</v>
      </c>
      <c r="B1170" s="20" t="s">
        <v>141</v>
      </c>
      <c r="C1170" s="21" t="s">
        <v>142</v>
      </c>
      <c r="D1170" s="167">
        <v>1</v>
      </c>
      <c r="E1170" s="168">
        <v>1</v>
      </c>
      <c r="F1170" s="168">
        <v>0</v>
      </c>
      <c r="G1170" s="168">
        <v>0</v>
      </c>
      <c r="H1170" s="169">
        <f t="shared" si="130"/>
        <v>0</v>
      </c>
      <c r="I1170" s="170">
        <v>1174</v>
      </c>
      <c r="J1170" s="171">
        <v>1120</v>
      </c>
      <c r="K1170" s="171">
        <v>146</v>
      </c>
      <c r="L1170" s="172">
        <f t="shared" si="131"/>
        <v>0.13035714285714287</v>
      </c>
      <c r="M1170" s="173">
        <v>51</v>
      </c>
      <c r="N1170" s="171">
        <v>38</v>
      </c>
      <c r="O1170" s="174">
        <f t="shared" si="132"/>
        <v>3.1430934656741107E-2</v>
      </c>
      <c r="P1170" s="175">
        <f t="shared" si="133"/>
        <v>1175</v>
      </c>
      <c r="Q1170" s="176">
        <f t="shared" si="134"/>
        <v>1172</v>
      </c>
      <c r="R1170" s="176">
        <f t="shared" si="135"/>
        <v>38</v>
      </c>
      <c r="S1170" s="177">
        <f t="shared" si="136"/>
        <v>3.1404958677685953E-2</v>
      </c>
      <c r="T1170" s="118"/>
    </row>
    <row r="1171" spans="1:20" x14ac:dyDescent="0.25">
      <c r="A1171" s="19" t="s">
        <v>440</v>
      </c>
      <c r="B1171" s="20" t="s">
        <v>150</v>
      </c>
      <c r="C1171" s="21" t="s">
        <v>151</v>
      </c>
      <c r="D1171" s="167">
        <v>176</v>
      </c>
      <c r="E1171" s="168">
        <v>103</v>
      </c>
      <c r="F1171" s="168">
        <v>86</v>
      </c>
      <c r="G1171" s="168">
        <v>67</v>
      </c>
      <c r="H1171" s="169">
        <f t="shared" si="130"/>
        <v>0.39411764705882352</v>
      </c>
      <c r="I1171" s="170">
        <v>17959</v>
      </c>
      <c r="J1171" s="171">
        <v>8076</v>
      </c>
      <c r="K1171" s="171">
        <v>1585</v>
      </c>
      <c r="L1171" s="172">
        <f t="shared" si="131"/>
        <v>0.19626052501238236</v>
      </c>
      <c r="M1171" s="173">
        <v>6</v>
      </c>
      <c r="N1171" s="171">
        <v>9746</v>
      </c>
      <c r="O1171" s="174">
        <f t="shared" si="132"/>
        <v>0.54666816244110383</v>
      </c>
      <c r="P1171" s="175">
        <f t="shared" si="133"/>
        <v>18135</v>
      </c>
      <c r="Q1171" s="176">
        <f t="shared" si="134"/>
        <v>8185</v>
      </c>
      <c r="R1171" s="176">
        <f t="shared" si="135"/>
        <v>9813</v>
      </c>
      <c r="S1171" s="177">
        <f t="shared" si="136"/>
        <v>0.54522724747194129</v>
      </c>
      <c r="T1171" s="118"/>
    </row>
    <row r="1172" spans="1:20" x14ac:dyDescent="0.25">
      <c r="A1172" s="19" t="s">
        <v>440</v>
      </c>
      <c r="B1172" s="20" t="s">
        <v>152</v>
      </c>
      <c r="C1172" s="21" t="s">
        <v>153</v>
      </c>
      <c r="D1172" s="167">
        <v>1</v>
      </c>
      <c r="E1172" s="168">
        <v>0</v>
      </c>
      <c r="F1172" s="168">
        <v>0</v>
      </c>
      <c r="G1172" s="168">
        <v>0</v>
      </c>
      <c r="H1172" s="169" t="str">
        <f t="shared" si="130"/>
        <v/>
      </c>
      <c r="I1172" s="170">
        <v>7</v>
      </c>
      <c r="J1172" s="171">
        <v>7</v>
      </c>
      <c r="K1172" s="171">
        <v>0</v>
      </c>
      <c r="L1172" s="172">
        <f t="shared" si="131"/>
        <v>0</v>
      </c>
      <c r="M1172" s="173">
        <v>2</v>
      </c>
      <c r="N1172" s="171">
        <v>0</v>
      </c>
      <c r="O1172" s="174">
        <f t="shared" si="132"/>
        <v>0</v>
      </c>
      <c r="P1172" s="175">
        <f t="shared" si="133"/>
        <v>8</v>
      </c>
      <c r="Q1172" s="176">
        <f t="shared" si="134"/>
        <v>9</v>
      </c>
      <c r="R1172" s="176" t="str">
        <f t="shared" si="135"/>
        <v/>
      </c>
      <c r="S1172" s="177" t="str">
        <f t="shared" si="136"/>
        <v/>
      </c>
      <c r="T1172" s="118"/>
    </row>
    <row r="1173" spans="1:20" ht="30" x14ac:dyDescent="0.25">
      <c r="A1173" s="19" t="s">
        <v>440</v>
      </c>
      <c r="B1173" s="20" t="s">
        <v>165</v>
      </c>
      <c r="C1173" s="21" t="s">
        <v>166</v>
      </c>
      <c r="D1173" s="167">
        <v>0</v>
      </c>
      <c r="E1173" s="168">
        <v>0</v>
      </c>
      <c r="F1173" s="168">
        <v>0</v>
      </c>
      <c r="G1173" s="168">
        <v>0</v>
      </c>
      <c r="H1173" s="169" t="str">
        <f t="shared" si="130"/>
        <v/>
      </c>
      <c r="I1173" s="170">
        <v>654</v>
      </c>
      <c r="J1173" s="171">
        <v>639</v>
      </c>
      <c r="K1173" s="171">
        <v>255</v>
      </c>
      <c r="L1173" s="172">
        <f t="shared" si="131"/>
        <v>0.39906103286384975</v>
      </c>
      <c r="M1173" s="173">
        <v>1</v>
      </c>
      <c r="N1173" s="171">
        <v>14</v>
      </c>
      <c r="O1173" s="174">
        <f t="shared" si="132"/>
        <v>2.1406727828746176E-2</v>
      </c>
      <c r="P1173" s="175">
        <f t="shared" si="133"/>
        <v>654</v>
      </c>
      <c r="Q1173" s="176">
        <f t="shared" si="134"/>
        <v>640</v>
      </c>
      <c r="R1173" s="176">
        <f t="shared" si="135"/>
        <v>14</v>
      </c>
      <c r="S1173" s="177">
        <f t="shared" si="136"/>
        <v>2.1406727828746176E-2</v>
      </c>
      <c r="T1173" s="118"/>
    </row>
    <row r="1174" spans="1:20" x14ac:dyDescent="0.25">
      <c r="A1174" s="19" t="s">
        <v>440</v>
      </c>
      <c r="B1174" s="20" t="s">
        <v>167</v>
      </c>
      <c r="C1174" s="21" t="s">
        <v>168</v>
      </c>
      <c r="D1174" s="167">
        <v>0</v>
      </c>
      <c r="E1174" s="168">
        <v>0</v>
      </c>
      <c r="F1174" s="168">
        <v>0</v>
      </c>
      <c r="G1174" s="168">
        <v>0</v>
      </c>
      <c r="H1174" s="169" t="str">
        <f t="shared" si="130"/>
        <v/>
      </c>
      <c r="I1174" s="170">
        <v>3</v>
      </c>
      <c r="J1174" s="171">
        <v>3</v>
      </c>
      <c r="K1174" s="171">
        <v>2</v>
      </c>
      <c r="L1174" s="172">
        <f t="shared" si="131"/>
        <v>0.66666666666666663</v>
      </c>
      <c r="M1174" s="173">
        <v>0</v>
      </c>
      <c r="N1174" s="171">
        <v>0</v>
      </c>
      <c r="O1174" s="174">
        <f t="shared" si="132"/>
        <v>0</v>
      </c>
      <c r="P1174" s="175">
        <f t="shared" si="133"/>
        <v>3</v>
      </c>
      <c r="Q1174" s="176">
        <f t="shared" si="134"/>
        <v>3</v>
      </c>
      <c r="R1174" s="176" t="str">
        <f t="shared" si="135"/>
        <v/>
      </c>
      <c r="S1174" s="177" t="str">
        <f t="shared" si="136"/>
        <v/>
      </c>
      <c r="T1174" s="118"/>
    </row>
    <row r="1175" spans="1:20" x14ac:dyDescent="0.25">
      <c r="A1175" s="19" t="s">
        <v>440</v>
      </c>
      <c r="B1175" s="20" t="s">
        <v>169</v>
      </c>
      <c r="C1175" s="21" t="s">
        <v>174</v>
      </c>
      <c r="D1175" s="167">
        <v>0</v>
      </c>
      <c r="E1175" s="168">
        <v>0</v>
      </c>
      <c r="F1175" s="168">
        <v>0</v>
      </c>
      <c r="G1175" s="168">
        <v>0</v>
      </c>
      <c r="H1175" s="169" t="str">
        <f t="shared" si="130"/>
        <v/>
      </c>
      <c r="I1175" s="170">
        <v>2</v>
      </c>
      <c r="J1175" s="171">
        <v>2</v>
      </c>
      <c r="K1175" s="171">
        <v>0</v>
      </c>
      <c r="L1175" s="172">
        <f t="shared" si="131"/>
        <v>0</v>
      </c>
      <c r="M1175" s="173">
        <v>0</v>
      </c>
      <c r="N1175" s="171">
        <v>0</v>
      </c>
      <c r="O1175" s="174">
        <f t="shared" si="132"/>
        <v>0</v>
      </c>
      <c r="P1175" s="175">
        <f t="shared" si="133"/>
        <v>2</v>
      </c>
      <c r="Q1175" s="176">
        <f t="shared" si="134"/>
        <v>2</v>
      </c>
      <c r="R1175" s="176" t="str">
        <f t="shared" si="135"/>
        <v/>
      </c>
      <c r="S1175" s="177" t="str">
        <f t="shared" si="136"/>
        <v/>
      </c>
      <c r="T1175" s="118"/>
    </row>
    <row r="1176" spans="1:20" x14ac:dyDescent="0.25">
      <c r="A1176" s="19" t="s">
        <v>440</v>
      </c>
      <c r="B1176" s="20" t="s">
        <v>169</v>
      </c>
      <c r="C1176" s="21" t="s">
        <v>175</v>
      </c>
      <c r="D1176" s="167">
        <v>26</v>
      </c>
      <c r="E1176" s="168">
        <v>15</v>
      </c>
      <c r="F1176" s="168">
        <v>10</v>
      </c>
      <c r="G1176" s="168">
        <v>9</v>
      </c>
      <c r="H1176" s="169">
        <f t="shared" si="130"/>
        <v>0.375</v>
      </c>
      <c r="I1176" s="170">
        <v>97648</v>
      </c>
      <c r="J1176" s="171">
        <v>77055</v>
      </c>
      <c r="K1176" s="171">
        <v>42453</v>
      </c>
      <c r="L1176" s="172">
        <f t="shared" si="131"/>
        <v>0.55094413081565119</v>
      </c>
      <c r="M1176" s="173">
        <v>6</v>
      </c>
      <c r="N1176" s="171">
        <v>20156</v>
      </c>
      <c r="O1176" s="174">
        <f t="shared" si="132"/>
        <v>0.20732999372537725</v>
      </c>
      <c r="P1176" s="175">
        <f t="shared" si="133"/>
        <v>97674</v>
      </c>
      <c r="Q1176" s="176">
        <f t="shared" si="134"/>
        <v>77076</v>
      </c>
      <c r="R1176" s="176">
        <f t="shared" si="135"/>
        <v>20165</v>
      </c>
      <c r="S1176" s="177">
        <f t="shared" si="136"/>
        <v>0.20737137627132587</v>
      </c>
      <c r="T1176" s="118"/>
    </row>
    <row r="1177" spans="1:20" x14ac:dyDescent="0.25">
      <c r="A1177" s="19" t="s">
        <v>440</v>
      </c>
      <c r="B1177" s="20" t="s">
        <v>176</v>
      </c>
      <c r="C1177" s="21" t="s">
        <v>177</v>
      </c>
      <c r="D1177" s="167">
        <v>4</v>
      </c>
      <c r="E1177" s="168">
        <v>3</v>
      </c>
      <c r="F1177" s="168">
        <v>3</v>
      </c>
      <c r="G1177" s="168">
        <v>1</v>
      </c>
      <c r="H1177" s="169">
        <f t="shared" si="130"/>
        <v>0.25</v>
      </c>
      <c r="I1177" s="170">
        <v>52262</v>
      </c>
      <c r="J1177" s="171">
        <v>47619</v>
      </c>
      <c r="K1177" s="171">
        <v>41750</v>
      </c>
      <c r="L1177" s="172">
        <f t="shared" si="131"/>
        <v>0.87675087675087671</v>
      </c>
      <c r="M1177" s="173">
        <v>22</v>
      </c>
      <c r="N1177" s="171">
        <v>4150</v>
      </c>
      <c r="O1177" s="174">
        <f t="shared" si="132"/>
        <v>8.0129752273561047E-2</v>
      </c>
      <c r="P1177" s="175">
        <f t="shared" si="133"/>
        <v>52266</v>
      </c>
      <c r="Q1177" s="176">
        <f t="shared" si="134"/>
        <v>47644</v>
      </c>
      <c r="R1177" s="176">
        <f t="shared" si="135"/>
        <v>4151</v>
      </c>
      <c r="S1177" s="177">
        <f t="shared" si="136"/>
        <v>8.0142870933487792E-2</v>
      </c>
      <c r="T1177" s="118"/>
    </row>
    <row r="1178" spans="1:20" x14ac:dyDescent="0.25">
      <c r="A1178" s="19" t="s">
        <v>440</v>
      </c>
      <c r="B1178" s="20" t="s">
        <v>178</v>
      </c>
      <c r="C1178" s="21" t="s">
        <v>179</v>
      </c>
      <c r="D1178" s="167">
        <v>2</v>
      </c>
      <c r="E1178" s="168">
        <v>1</v>
      </c>
      <c r="F1178" s="168">
        <v>1</v>
      </c>
      <c r="G1178" s="168">
        <v>1</v>
      </c>
      <c r="H1178" s="169">
        <f t="shared" si="130"/>
        <v>0.5</v>
      </c>
      <c r="I1178" s="170">
        <v>8331</v>
      </c>
      <c r="J1178" s="171">
        <v>6009</v>
      </c>
      <c r="K1178" s="171">
        <v>1353</v>
      </c>
      <c r="L1178" s="172">
        <f t="shared" si="131"/>
        <v>0.22516225661507738</v>
      </c>
      <c r="M1178" s="173">
        <v>68</v>
      </c>
      <c r="N1178" s="171">
        <v>2157</v>
      </c>
      <c r="O1178" s="174">
        <f t="shared" si="132"/>
        <v>0.26196259412193346</v>
      </c>
      <c r="P1178" s="175">
        <f t="shared" si="133"/>
        <v>8333</v>
      </c>
      <c r="Q1178" s="176">
        <f t="shared" si="134"/>
        <v>6078</v>
      </c>
      <c r="R1178" s="176">
        <f t="shared" si="135"/>
        <v>2158</v>
      </c>
      <c r="S1178" s="177">
        <f t="shared" si="136"/>
        <v>0.26202039825157841</v>
      </c>
      <c r="T1178" s="118"/>
    </row>
    <row r="1179" spans="1:20" x14ac:dyDescent="0.25">
      <c r="A1179" s="19" t="s">
        <v>440</v>
      </c>
      <c r="B1179" s="20" t="s">
        <v>180</v>
      </c>
      <c r="C1179" s="21" t="s">
        <v>181</v>
      </c>
      <c r="D1179" s="167">
        <v>0</v>
      </c>
      <c r="E1179" s="168">
        <v>0</v>
      </c>
      <c r="F1179" s="168">
        <v>0</v>
      </c>
      <c r="G1179" s="168">
        <v>0</v>
      </c>
      <c r="H1179" s="169" t="str">
        <f t="shared" si="130"/>
        <v/>
      </c>
      <c r="I1179" s="170">
        <v>1196</v>
      </c>
      <c r="J1179" s="171">
        <v>934</v>
      </c>
      <c r="K1179" s="171">
        <v>215</v>
      </c>
      <c r="L1179" s="172">
        <f t="shared" si="131"/>
        <v>0.23019271948608136</v>
      </c>
      <c r="M1179" s="173">
        <v>20</v>
      </c>
      <c r="N1179" s="171">
        <v>251</v>
      </c>
      <c r="O1179" s="174">
        <f t="shared" si="132"/>
        <v>0.208298755186722</v>
      </c>
      <c r="P1179" s="175">
        <f t="shared" si="133"/>
        <v>1196</v>
      </c>
      <c r="Q1179" s="176">
        <f t="shared" si="134"/>
        <v>954</v>
      </c>
      <c r="R1179" s="176">
        <f t="shared" si="135"/>
        <v>251</v>
      </c>
      <c r="S1179" s="177">
        <f t="shared" si="136"/>
        <v>0.208298755186722</v>
      </c>
      <c r="T1179" s="118"/>
    </row>
    <row r="1180" spans="1:20" x14ac:dyDescent="0.25">
      <c r="A1180" s="19" t="s">
        <v>440</v>
      </c>
      <c r="B1180" s="20" t="s">
        <v>180</v>
      </c>
      <c r="C1180" s="21" t="s">
        <v>182</v>
      </c>
      <c r="D1180" s="167">
        <v>0</v>
      </c>
      <c r="E1180" s="168">
        <v>0</v>
      </c>
      <c r="F1180" s="168">
        <v>0</v>
      </c>
      <c r="G1180" s="168">
        <v>0</v>
      </c>
      <c r="H1180" s="169" t="str">
        <f t="shared" si="130"/>
        <v/>
      </c>
      <c r="I1180" s="170">
        <v>1981</v>
      </c>
      <c r="J1180" s="171">
        <v>1113</v>
      </c>
      <c r="K1180" s="171">
        <v>225</v>
      </c>
      <c r="L1180" s="172">
        <f t="shared" si="131"/>
        <v>0.20215633423180593</v>
      </c>
      <c r="M1180" s="173">
        <v>23</v>
      </c>
      <c r="N1180" s="171">
        <v>835</v>
      </c>
      <c r="O1180" s="174">
        <f t="shared" si="132"/>
        <v>0.42364282090309485</v>
      </c>
      <c r="P1180" s="175">
        <f t="shared" si="133"/>
        <v>1981</v>
      </c>
      <c r="Q1180" s="176">
        <f t="shared" si="134"/>
        <v>1136</v>
      </c>
      <c r="R1180" s="176">
        <f t="shared" si="135"/>
        <v>835</v>
      </c>
      <c r="S1180" s="177">
        <f t="shared" si="136"/>
        <v>0.42364282090309485</v>
      </c>
      <c r="T1180" s="118"/>
    </row>
    <row r="1181" spans="1:20" x14ac:dyDescent="0.25">
      <c r="A1181" s="19" t="s">
        <v>440</v>
      </c>
      <c r="B1181" s="20" t="s">
        <v>183</v>
      </c>
      <c r="C1181" s="21" t="s">
        <v>184</v>
      </c>
      <c r="D1181" s="167">
        <v>0</v>
      </c>
      <c r="E1181" s="168">
        <v>0</v>
      </c>
      <c r="F1181" s="168">
        <v>0</v>
      </c>
      <c r="G1181" s="168">
        <v>0</v>
      </c>
      <c r="H1181" s="169" t="str">
        <f t="shared" si="130"/>
        <v/>
      </c>
      <c r="I1181" s="170">
        <v>4491</v>
      </c>
      <c r="J1181" s="171">
        <v>4385</v>
      </c>
      <c r="K1181" s="171">
        <v>3819</v>
      </c>
      <c r="L1181" s="172">
        <f t="shared" si="131"/>
        <v>0.87092360319270234</v>
      </c>
      <c r="M1181" s="173">
        <v>15</v>
      </c>
      <c r="N1181" s="171">
        <v>76</v>
      </c>
      <c r="O1181" s="174">
        <f t="shared" si="132"/>
        <v>1.6979445933869526E-2</v>
      </c>
      <c r="P1181" s="175">
        <f t="shared" si="133"/>
        <v>4491</v>
      </c>
      <c r="Q1181" s="176">
        <f t="shared" si="134"/>
        <v>4400</v>
      </c>
      <c r="R1181" s="176">
        <f t="shared" si="135"/>
        <v>76</v>
      </c>
      <c r="S1181" s="177">
        <f t="shared" si="136"/>
        <v>1.6979445933869526E-2</v>
      </c>
      <c r="T1181" s="118"/>
    </row>
    <row r="1182" spans="1:20" x14ac:dyDescent="0.25">
      <c r="A1182" s="19" t="s">
        <v>440</v>
      </c>
      <c r="B1182" s="20" t="s">
        <v>185</v>
      </c>
      <c r="C1182" s="21" t="s">
        <v>188</v>
      </c>
      <c r="D1182" s="167">
        <v>0</v>
      </c>
      <c r="E1182" s="168">
        <v>0</v>
      </c>
      <c r="F1182" s="168">
        <v>0</v>
      </c>
      <c r="G1182" s="168">
        <v>0</v>
      </c>
      <c r="H1182" s="169" t="str">
        <f t="shared" si="130"/>
        <v/>
      </c>
      <c r="I1182" s="170">
        <v>127</v>
      </c>
      <c r="J1182" s="171">
        <v>103</v>
      </c>
      <c r="K1182" s="171">
        <v>22</v>
      </c>
      <c r="L1182" s="172">
        <f t="shared" si="131"/>
        <v>0.21359223300970873</v>
      </c>
      <c r="M1182" s="173">
        <v>1</v>
      </c>
      <c r="N1182" s="171">
        <v>17</v>
      </c>
      <c r="O1182" s="174">
        <f t="shared" si="132"/>
        <v>0.14049586776859505</v>
      </c>
      <c r="P1182" s="175">
        <f t="shared" si="133"/>
        <v>127</v>
      </c>
      <c r="Q1182" s="176">
        <f t="shared" si="134"/>
        <v>104</v>
      </c>
      <c r="R1182" s="176">
        <f t="shared" si="135"/>
        <v>17</v>
      </c>
      <c r="S1182" s="177">
        <f t="shared" si="136"/>
        <v>0.14049586776859505</v>
      </c>
      <c r="T1182" s="118"/>
    </row>
    <row r="1183" spans="1:20" x14ac:dyDescent="0.25">
      <c r="A1183" s="19" t="s">
        <v>440</v>
      </c>
      <c r="B1183" s="20" t="s">
        <v>195</v>
      </c>
      <c r="C1183" s="21" t="s">
        <v>197</v>
      </c>
      <c r="D1183" s="167">
        <v>0</v>
      </c>
      <c r="E1183" s="168">
        <v>0</v>
      </c>
      <c r="F1183" s="168">
        <v>0</v>
      </c>
      <c r="G1183" s="168">
        <v>0</v>
      </c>
      <c r="H1183" s="169" t="str">
        <f t="shared" si="130"/>
        <v/>
      </c>
      <c r="I1183" s="170">
        <v>1100</v>
      </c>
      <c r="J1183" s="171">
        <v>969</v>
      </c>
      <c r="K1183" s="171">
        <v>253</v>
      </c>
      <c r="L1183" s="172">
        <f t="shared" si="131"/>
        <v>0.26109391124871001</v>
      </c>
      <c r="M1183" s="173">
        <v>0</v>
      </c>
      <c r="N1183" s="171">
        <v>104</v>
      </c>
      <c r="O1183" s="174">
        <f t="shared" si="132"/>
        <v>9.6924510717614168E-2</v>
      </c>
      <c r="P1183" s="175">
        <f t="shared" si="133"/>
        <v>1100</v>
      </c>
      <c r="Q1183" s="176">
        <f t="shared" si="134"/>
        <v>969</v>
      </c>
      <c r="R1183" s="176">
        <f t="shared" si="135"/>
        <v>104</v>
      </c>
      <c r="S1183" s="177">
        <f t="shared" si="136"/>
        <v>9.6924510717614168E-2</v>
      </c>
      <c r="T1183" s="118"/>
    </row>
    <row r="1184" spans="1:20" x14ac:dyDescent="0.25">
      <c r="A1184" s="19" t="s">
        <v>440</v>
      </c>
      <c r="B1184" s="20" t="s">
        <v>198</v>
      </c>
      <c r="C1184" s="21" t="s">
        <v>199</v>
      </c>
      <c r="D1184" s="167">
        <v>0</v>
      </c>
      <c r="E1184" s="168">
        <v>0</v>
      </c>
      <c r="F1184" s="168">
        <v>0</v>
      </c>
      <c r="G1184" s="168">
        <v>0</v>
      </c>
      <c r="H1184" s="169" t="str">
        <f t="shared" si="130"/>
        <v/>
      </c>
      <c r="I1184" s="170">
        <v>6754</v>
      </c>
      <c r="J1184" s="171">
        <v>4617</v>
      </c>
      <c r="K1184" s="171">
        <v>1574</v>
      </c>
      <c r="L1184" s="172">
        <f t="shared" si="131"/>
        <v>0.34091401342863331</v>
      </c>
      <c r="M1184" s="173">
        <v>138</v>
      </c>
      <c r="N1184" s="171">
        <v>2075</v>
      </c>
      <c r="O1184" s="174">
        <f t="shared" si="132"/>
        <v>0.30380673499267935</v>
      </c>
      <c r="P1184" s="175">
        <f t="shared" si="133"/>
        <v>6754</v>
      </c>
      <c r="Q1184" s="176">
        <f t="shared" si="134"/>
        <v>4755</v>
      </c>
      <c r="R1184" s="176">
        <f t="shared" si="135"/>
        <v>2075</v>
      </c>
      <c r="S1184" s="177">
        <f t="shared" si="136"/>
        <v>0.30380673499267935</v>
      </c>
      <c r="T1184" s="118"/>
    </row>
    <row r="1185" spans="1:20" x14ac:dyDescent="0.25">
      <c r="A1185" s="19" t="s">
        <v>440</v>
      </c>
      <c r="B1185" s="20" t="s">
        <v>200</v>
      </c>
      <c r="C1185" s="21" t="s">
        <v>202</v>
      </c>
      <c r="D1185" s="167">
        <v>0</v>
      </c>
      <c r="E1185" s="168">
        <v>0</v>
      </c>
      <c r="F1185" s="168">
        <v>0</v>
      </c>
      <c r="G1185" s="168">
        <v>0</v>
      </c>
      <c r="H1185" s="169" t="str">
        <f t="shared" si="130"/>
        <v/>
      </c>
      <c r="I1185" s="170">
        <v>23</v>
      </c>
      <c r="J1185" s="171">
        <v>21</v>
      </c>
      <c r="K1185" s="171">
        <v>15</v>
      </c>
      <c r="L1185" s="172">
        <f t="shared" si="131"/>
        <v>0.7142857142857143</v>
      </c>
      <c r="M1185" s="173">
        <v>0</v>
      </c>
      <c r="N1185" s="171">
        <v>0</v>
      </c>
      <c r="O1185" s="174">
        <f t="shared" si="132"/>
        <v>0</v>
      </c>
      <c r="P1185" s="175">
        <f t="shared" si="133"/>
        <v>23</v>
      </c>
      <c r="Q1185" s="176">
        <f t="shared" si="134"/>
        <v>21</v>
      </c>
      <c r="R1185" s="176" t="str">
        <f t="shared" si="135"/>
        <v/>
      </c>
      <c r="S1185" s="177" t="str">
        <f t="shared" si="136"/>
        <v/>
      </c>
      <c r="T1185" s="118"/>
    </row>
    <row r="1186" spans="1:20" x14ac:dyDescent="0.25">
      <c r="A1186" s="19" t="s">
        <v>440</v>
      </c>
      <c r="B1186" s="20" t="s">
        <v>203</v>
      </c>
      <c r="C1186" s="21" t="s">
        <v>204</v>
      </c>
      <c r="D1186" s="167">
        <v>15</v>
      </c>
      <c r="E1186" s="168">
        <v>4</v>
      </c>
      <c r="F1186" s="168">
        <v>3</v>
      </c>
      <c r="G1186" s="168">
        <v>6</v>
      </c>
      <c r="H1186" s="169">
        <f t="shared" si="130"/>
        <v>0.6</v>
      </c>
      <c r="I1186" s="170">
        <v>5289</v>
      </c>
      <c r="J1186" s="171">
        <v>4104</v>
      </c>
      <c r="K1186" s="171">
        <v>1170</v>
      </c>
      <c r="L1186" s="172">
        <f t="shared" si="131"/>
        <v>0.28508771929824561</v>
      </c>
      <c r="M1186" s="173">
        <v>46</v>
      </c>
      <c r="N1186" s="171">
        <v>1002</v>
      </c>
      <c r="O1186" s="174">
        <f t="shared" si="132"/>
        <v>0.19448757763975155</v>
      </c>
      <c r="P1186" s="175">
        <f t="shared" si="133"/>
        <v>5304</v>
      </c>
      <c r="Q1186" s="176">
        <f t="shared" si="134"/>
        <v>4154</v>
      </c>
      <c r="R1186" s="176">
        <f t="shared" si="135"/>
        <v>1008</v>
      </c>
      <c r="S1186" s="177">
        <f t="shared" si="136"/>
        <v>0.195273149941883</v>
      </c>
      <c r="T1186" s="118"/>
    </row>
    <row r="1187" spans="1:20" x14ac:dyDescent="0.25">
      <c r="A1187" s="19" t="s">
        <v>440</v>
      </c>
      <c r="B1187" s="20" t="s">
        <v>207</v>
      </c>
      <c r="C1187" s="21" t="s">
        <v>207</v>
      </c>
      <c r="D1187" s="167">
        <v>1</v>
      </c>
      <c r="E1187" s="168">
        <v>0</v>
      </c>
      <c r="F1187" s="168">
        <v>0</v>
      </c>
      <c r="G1187" s="168">
        <v>1</v>
      </c>
      <c r="H1187" s="169">
        <f t="shared" si="130"/>
        <v>1</v>
      </c>
      <c r="I1187" s="170">
        <v>10517</v>
      </c>
      <c r="J1187" s="171">
        <v>9582</v>
      </c>
      <c r="K1187" s="171">
        <v>7938</v>
      </c>
      <c r="L1187" s="172">
        <f t="shared" si="131"/>
        <v>0.82842830306825299</v>
      </c>
      <c r="M1187" s="173">
        <v>30</v>
      </c>
      <c r="N1187" s="171">
        <v>855</v>
      </c>
      <c r="O1187" s="174">
        <f t="shared" si="132"/>
        <v>8.1685296646603608E-2</v>
      </c>
      <c r="P1187" s="175">
        <f t="shared" si="133"/>
        <v>10518</v>
      </c>
      <c r="Q1187" s="176">
        <f t="shared" si="134"/>
        <v>9612</v>
      </c>
      <c r="R1187" s="176">
        <f t="shared" si="135"/>
        <v>856</v>
      </c>
      <c r="S1187" s="177">
        <f t="shared" si="136"/>
        <v>8.1773022544898738E-2</v>
      </c>
      <c r="T1187" s="118"/>
    </row>
    <row r="1188" spans="1:20" x14ac:dyDescent="0.25">
      <c r="A1188" s="19" t="s">
        <v>440</v>
      </c>
      <c r="B1188" s="20" t="s">
        <v>214</v>
      </c>
      <c r="C1188" s="21" t="s">
        <v>215</v>
      </c>
      <c r="D1188" s="167">
        <v>12</v>
      </c>
      <c r="E1188" s="168">
        <v>8</v>
      </c>
      <c r="F1188" s="168">
        <v>4</v>
      </c>
      <c r="G1188" s="168">
        <v>3</v>
      </c>
      <c r="H1188" s="169">
        <f t="shared" si="130"/>
        <v>0.27272727272727271</v>
      </c>
      <c r="I1188" s="170">
        <v>2719</v>
      </c>
      <c r="J1188" s="171">
        <v>1926</v>
      </c>
      <c r="K1188" s="171">
        <v>515</v>
      </c>
      <c r="L1188" s="172">
        <f t="shared" si="131"/>
        <v>0.26739356178608514</v>
      </c>
      <c r="M1188" s="173">
        <v>96</v>
      </c>
      <c r="N1188" s="171">
        <v>698</v>
      </c>
      <c r="O1188" s="174">
        <f t="shared" si="132"/>
        <v>0.25661764705882351</v>
      </c>
      <c r="P1188" s="175">
        <f t="shared" si="133"/>
        <v>2731</v>
      </c>
      <c r="Q1188" s="176">
        <f t="shared" si="134"/>
        <v>2030</v>
      </c>
      <c r="R1188" s="176">
        <f t="shared" si="135"/>
        <v>701</v>
      </c>
      <c r="S1188" s="177">
        <f t="shared" si="136"/>
        <v>0.25668253387037715</v>
      </c>
      <c r="T1188" s="118"/>
    </row>
    <row r="1189" spans="1:20" x14ac:dyDescent="0.25">
      <c r="A1189" s="19" t="s">
        <v>440</v>
      </c>
      <c r="B1189" s="20" t="s">
        <v>223</v>
      </c>
      <c r="C1189" s="21" t="s">
        <v>223</v>
      </c>
      <c r="D1189" s="167">
        <v>0</v>
      </c>
      <c r="E1189" s="168">
        <v>0</v>
      </c>
      <c r="F1189" s="168">
        <v>0</v>
      </c>
      <c r="G1189" s="168">
        <v>0</v>
      </c>
      <c r="H1189" s="169" t="str">
        <f t="shared" si="130"/>
        <v/>
      </c>
      <c r="I1189" s="170">
        <v>1</v>
      </c>
      <c r="J1189" s="171">
        <v>0</v>
      </c>
      <c r="K1189" s="171">
        <v>0</v>
      </c>
      <c r="L1189" s="172" t="str">
        <f t="shared" si="131"/>
        <v/>
      </c>
      <c r="M1189" s="173">
        <v>0</v>
      </c>
      <c r="N1189" s="171">
        <v>0</v>
      </c>
      <c r="O1189" s="174" t="str">
        <f t="shared" si="132"/>
        <v/>
      </c>
      <c r="P1189" s="175">
        <f t="shared" si="133"/>
        <v>1</v>
      </c>
      <c r="Q1189" s="176" t="str">
        <f t="shared" si="134"/>
        <v/>
      </c>
      <c r="R1189" s="176" t="str">
        <f t="shared" si="135"/>
        <v/>
      </c>
      <c r="S1189" s="177" t="str">
        <f t="shared" si="136"/>
        <v/>
      </c>
      <c r="T1189" s="118"/>
    </row>
    <row r="1190" spans="1:20" x14ac:dyDescent="0.25">
      <c r="A1190" s="19" t="s">
        <v>440</v>
      </c>
      <c r="B1190" s="20" t="s">
        <v>228</v>
      </c>
      <c r="C1190" s="21" t="s">
        <v>229</v>
      </c>
      <c r="D1190" s="167">
        <v>0</v>
      </c>
      <c r="E1190" s="168">
        <v>0</v>
      </c>
      <c r="F1190" s="168">
        <v>0</v>
      </c>
      <c r="G1190" s="168">
        <v>0</v>
      </c>
      <c r="H1190" s="169" t="str">
        <f t="shared" si="130"/>
        <v/>
      </c>
      <c r="I1190" s="170">
        <v>1767</v>
      </c>
      <c r="J1190" s="171">
        <v>668</v>
      </c>
      <c r="K1190" s="171">
        <v>214</v>
      </c>
      <c r="L1190" s="172">
        <f t="shared" si="131"/>
        <v>0.32035928143712578</v>
      </c>
      <c r="M1190" s="173">
        <v>2</v>
      </c>
      <c r="N1190" s="171">
        <v>1072</v>
      </c>
      <c r="O1190" s="174">
        <f t="shared" si="132"/>
        <v>0.61538461538461542</v>
      </c>
      <c r="P1190" s="175">
        <f t="shared" si="133"/>
        <v>1767</v>
      </c>
      <c r="Q1190" s="176">
        <f t="shared" si="134"/>
        <v>670</v>
      </c>
      <c r="R1190" s="176">
        <f t="shared" si="135"/>
        <v>1072</v>
      </c>
      <c r="S1190" s="177">
        <f t="shared" si="136"/>
        <v>0.61538461538461542</v>
      </c>
      <c r="T1190" s="118"/>
    </row>
    <row r="1191" spans="1:20" x14ac:dyDescent="0.25">
      <c r="A1191" s="19" t="s">
        <v>440</v>
      </c>
      <c r="B1191" s="20" t="s">
        <v>230</v>
      </c>
      <c r="C1191" s="21" t="s">
        <v>231</v>
      </c>
      <c r="D1191" s="167">
        <v>0</v>
      </c>
      <c r="E1191" s="168">
        <v>0</v>
      </c>
      <c r="F1191" s="168">
        <v>0</v>
      </c>
      <c r="G1191" s="168">
        <v>0</v>
      </c>
      <c r="H1191" s="169" t="str">
        <f t="shared" si="130"/>
        <v/>
      </c>
      <c r="I1191" s="170">
        <v>4415</v>
      </c>
      <c r="J1191" s="171">
        <v>1499</v>
      </c>
      <c r="K1191" s="171">
        <v>349</v>
      </c>
      <c r="L1191" s="172">
        <f t="shared" si="131"/>
        <v>0.23282188125416944</v>
      </c>
      <c r="M1191" s="173">
        <v>53</v>
      </c>
      <c r="N1191" s="171">
        <v>2868</v>
      </c>
      <c r="O1191" s="174">
        <f t="shared" si="132"/>
        <v>0.64886877828054301</v>
      </c>
      <c r="P1191" s="175">
        <f t="shared" si="133"/>
        <v>4415</v>
      </c>
      <c r="Q1191" s="176">
        <f t="shared" si="134"/>
        <v>1552</v>
      </c>
      <c r="R1191" s="176">
        <f t="shared" si="135"/>
        <v>2868</v>
      </c>
      <c r="S1191" s="177">
        <f t="shared" si="136"/>
        <v>0.64886877828054301</v>
      </c>
      <c r="T1191" s="118"/>
    </row>
    <row r="1192" spans="1:20" x14ac:dyDescent="0.25">
      <c r="A1192" s="19" t="s">
        <v>440</v>
      </c>
      <c r="B1192" s="20" t="s">
        <v>238</v>
      </c>
      <c r="C1192" s="21" t="s">
        <v>239</v>
      </c>
      <c r="D1192" s="167">
        <v>9</v>
      </c>
      <c r="E1192" s="168">
        <v>9</v>
      </c>
      <c r="F1192" s="168">
        <v>9</v>
      </c>
      <c r="G1192" s="168">
        <v>0</v>
      </c>
      <c r="H1192" s="169">
        <f t="shared" si="130"/>
        <v>0</v>
      </c>
      <c r="I1192" s="170">
        <v>213</v>
      </c>
      <c r="J1192" s="171">
        <v>192</v>
      </c>
      <c r="K1192" s="171">
        <v>55</v>
      </c>
      <c r="L1192" s="172">
        <f t="shared" si="131"/>
        <v>0.28645833333333331</v>
      </c>
      <c r="M1192" s="173">
        <v>0</v>
      </c>
      <c r="N1192" s="171">
        <v>18</v>
      </c>
      <c r="O1192" s="174">
        <f t="shared" si="132"/>
        <v>8.5714285714285715E-2</v>
      </c>
      <c r="P1192" s="175">
        <f t="shared" si="133"/>
        <v>222</v>
      </c>
      <c r="Q1192" s="176">
        <f t="shared" si="134"/>
        <v>201</v>
      </c>
      <c r="R1192" s="176">
        <f t="shared" si="135"/>
        <v>18</v>
      </c>
      <c r="S1192" s="177">
        <f t="shared" si="136"/>
        <v>8.2191780821917804E-2</v>
      </c>
      <c r="T1192" s="118"/>
    </row>
    <row r="1193" spans="1:20" x14ac:dyDescent="0.25">
      <c r="A1193" s="19" t="s">
        <v>440</v>
      </c>
      <c r="B1193" s="20" t="s">
        <v>249</v>
      </c>
      <c r="C1193" s="21" t="s">
        <v>251</v>
      </c>
      <c r="D1193" s="167">
        <v>0</v>
      </c>
      <c r="E1193" s="168">
        <v>0</v>
      </c>
      <c r="F1193" s="168">
        <v>0</v>
      </c>
      <c r="G1193" s="168">
        <v>0</v>
      </c>
      <c r="H1193" s="169" t="str">
        <f t="shared" si="130"/>
        <v/>
      </c>
      <c r="I1193" s="170">
        <v>42398</v>
      </c>
      <c r="J1193" s="171">
        <v>26174</v>
      </c>
      <c r="K1193" s="171">
        <v>11750</v>
      </c>
      <c r="L1193" s="172">
        <f t="shared" si="131"/>
        <v>0.4489187743562314</v>
      </c>
      <c r="M1193" s="173">
        <v>145</v>
      </c>
      <c r="N1193" s="171">
        <v>15943</v>
      </c>
      <c r="O1193" s="174">
        <f t="shared" si="132"/>
        <v>0.37724196677866639</v>
      </c>
      <c r="P1193" s="175">
        <f t="shared" si="133"/>
        <v>42398</v>
      </c>
      <c r="Q1193" s="176">
        <f t="shared" si="134"/>
        <v>26319</v>
      </c>
      <c r="R1193" s="176">
        <f t="shared" si="135"/>
        <v>15943</v>
      </c>
      <c r="S1193" s="177">
        <f t="shared" si="136"/>
        <v>0.37724196677866639</v>
      </c>
      <c r="T1193" s="118"/>
    </row>
    <row r="1194" spans="1:20" x14ac:dyDescent="0.25">
      <c r="A1194" s="19" t="s">
        <v>440</v>
      </c>
      <c r="B1194" s="20" t="s">
        <v>252</v>
      </c>
      <c r="C1194" s="21" t="s">
        <v>254</v>
      </c>
      <c r="D1194" s="167">
        <v>0</v>
      </c>
      <c r="E1194" s="168">
        <v>0</v>
      </c>
      <c r="F1194" s="168">
        <v>0</v>
      </c>
      <c r="G1194" s="168">
        <v>0</v>
      </c>
      <c r="H1194" s="169" t="str">
        <f t="shared" si="130"/>
        <v/>
      </c>
      <c r="I1194" s="170">
        <v>702</v>
      </c>
      <c r="J1194" s="171">
        <v>545</v>
      </c>
      <c r="K1194" s="171">
        <v>116</v>
      </c>
      <c r="L1194" s="172">
        <f t="shared" si="131"/>
        <v>0.21284403669724772</v>
      </c>
      <c r="M1194" s="173">
        <v>10</v>
      </c>
      <c r="N1194" s="171">
        <v>142</v>
      </c>
      <c r="O1194" s="174">
        <f t="shared" si="132"/>
        <v>0.20373027259684362</v>
      </c>
      <c r="P1194" s="175">
        <f t="shared" si="133"/>
        <v>702</v>
      </c>
      <c r="Q1194" s="176">
        <f t="shared" si="134"/>
        <v>555</v>
      </c>
      <c r="R1194" s="176">
        <f t="shared" si="135"/>
        <v>142</v>
      </c>
      <c r="S1194" s="177">
        <f t="shared" si="136"/>
        <v>0.20373027259684362</v>
      </c>
      <c r="T1194" s="118"/>
    </row>
    <row r="1195" spans="1:20" x14ac:dyDescent="0.25">
      <c r="A1195" s="19" t="s">
        <v>440</v>
      </c>
      <c r="B1195" s="20" t="s">
        <v>255</v>
      </c>
      <c r="C1195" s="21" t="s">
        <v>256</v>
      </c>
      <c r="D1195" s="167">
        <v>0</v>
      </c>
      <c r="E1195" s="168">
        <v>0</v>
      </c>
      <c r="F1195" s="168">
        <v>0</v>
      </c>
      <c r="G1195" s="168">
        <v>0</v>
      </c>
      <c r="H1195" s="169" t="str">
        <f t="shared" si="130"/>
        <v/>
      </c>
      <c r="I1195" s="170">
        <v>1634</v>
      </c>
      <c r="J1195" s="171">
        <v>1218</v>
      </c>
      <c r="K1195" s="171">
        <v>1034</v>
      </c>
      <c r="L1195" s="172">
        <f t="shared" si="131"/>
        <v>0.84893267651888338</v>
      </c>
      <c r="M1195" s="173">
        <v>22</v>
      </c>
      <c r="N1195" s="171">
        <v>398</v>
      </c>
      <c r="O1195" s="174">
        <f t="shared" si="132"/>
        <v>0.24297924297924298</v>
      </c>
      <c r="P1195" s="175">
        <f t="shared" si="133"/>
        <v>1634</v>
      </c>
      <c r="Q1195" s="176">
        <f t="shared" si="134"/>
        <v>1240</v>
      </c>
      <c r="R1195" s="176">
        <f t="shared" si="135"/>
        <v>398</v>
      </c>
      <c r="S1195" s="177">
        <f t="shared" si="136"/>
        <v>0.24297924297924298</v>
      </c>
      <c r="T1195" s="118"/>
    </row>
    <row r="1196" spans="1:20" x14ac:dyDescent="0.25">
      <c r="A1196" s="19" t="s">
        <v>440</v>
      </c>
      <c r="B1196" s="20" t="s">
        <v>261</v>
      </c>
      <c r="C1196" s="21" t="s">
        <v>263</v>
      </c>
      <c r="D1196" s="167">
        <v>0</v>
      </c>
      <c r="E1196" s="168">
        <v>0</v>
      </c>
      <c r="F1196" s="168">
        <v>0</v>
      </c>
      <c r="G1196" s="168">
        <v>0</v>
      </c>
      <c r="H1196" s="169" t="str">
        <f t="shared" si="130"/>
        <v/>
      </c>
      <c r="I1196" s="170">
        <v>207</v>
      </c>
      <c r="J1196" s="171">
        <v>199</v>
      </c>
      <c r="K1196" s="171">
        <v>89</v>
      </c>
      <c r="L1196" s="172">
        <f t="shared" si="131"/>
        <v>0.44723618090452261</v>
      </c>
      <c r="M1196" s="173">
        <v>0</v>
      </c>
      <c r="N1196" s="171">
        <v>8</v>
      </c>
      <c r="O1196" s="174">
        <f t="shared" si="132"/>
        <v>3.864734299516908E-2</v>
      </c>
      <c r="P1196" s="175">
        <f t="shared" si="133"/>
        <v>207</v>
      </c>
      <c r="Q1196" s="176">
        <f t="shared" si="134"/>
        <v>199</v>
      </c>
      <c r="R1196" s="176">
        <f t="shared" si="135"/>
        <v>8</v>
      </c>
      <c r="S1196" s="177">
        <f t="shared" si="136"/>
        <v>3.864734299516908E-2</v>
      </c>
      <c r="T1196" s="118"/>
    </row>
    <row r="1197" spans="1:20" x14ac:dyDescent="0.25">
      <c r="A1197" s="19" t="s">
        <v>440</v>
      </c>
      <c r="B1197" s="20" t="s">
        <v>261</v>
      </c>
      <c r="C1197" s="21" t="s">
        <v>264</v>
      </c>
      <c r="D1197" s="167">
        <v>0</v>
      </c>
      <c r="E1197" s="168">
        <v>0</v>
      </c>
      <c r="F1197" s="168">
        <v>0</v>
      </c>
      <c r="G1197" s="168">
        <v>0</v>
      </c>
      <c r="H1197" s="169" t="str">
        <f t="shared" si="130"/>
        <v/>
      </c>
      <c r="I1197" s="170">
        <v>380</v>
      </c>
      <c r="J1197" s="171">
        <v>359</v>
      </c>
      <c r="K1197" s="171">
        <v>172</v>
      </c>
      <c r="L1197" s="172">
        <f t="shared" si="131"/>
        <v>0.47910863509749302</v>
      </c>
      <c r="M1197" s="173">
        <v>5</v>
      </c>
      <c r="N1197" s="171">
        <v>16</v>
      </c>
      <c r="O1197" s="174">
        <f t="shared" si="132"/>
        <v>4.2105263157894736E-2</v>
      </c>
      <c r="P1197" s="175">
        <f t="shared" si="133"/>
        <v>380</v>
      </c>
      <c r="Q1197" s="176">
        <f t="shared" si="134"/>
        <v>364</v>
      </c>
      <c r="R1197" s="176">
        <f t="shared" si="135"/>
        <v>16</v>
      </c>
      <c r="S1197" s="177">
        <f t="shared" si="136"/>
        <v>4.2105263157894736E-2</v>
      </c>
      <c r="T1197" s="118"/>
    </row>
    <row r="1198" spans="1:20" ht="30" x14ac:dyDescent="0.25">
      <c r="A1198" s="19" t="s">
        <v>440</v>
      </c>
      <c r="B1198" s="20" t="s">
        <v>261</v>
      </c>
      <c r="C1198" s="21" t="s">
        <v>265</v>
      </c>
      <c r="D1198" s="167">
        <v>4</v>
      </c>
      <c r="E1198" s="168">
        <v>3</v>
      </c>
      <c r="F1198" s="168">
        <v>3</v>
      </c>
      <c r="G1198" s="168">
        <v>1</v>
      </c>
      <c r="H1198" s="169">
        <f t="shared" si="130"/>
        <v>0.25</v>
      </c>
      <c r="I1198" s="170">
        <v>436</v>
      </c>
      <c r="J1198" s="171">
        <v>415</v>
      </c>
      <c r="K1198" s="171">
        <v>173</v>
      </c>
      <c r="L1198" s="172">
        <f t="shared" si="131"/>
        <v>0.41686746987951806</v>
      </c>
      <c r="M1198" s="173">
        <v>0</v>
      </c>
      <c r="N1198" s="171">
        <v>19</v>
      </c>
      <c r="O1198" s="174">
        <f t="shared" si="132"/>
        <v>4.377880184331797E-2</v>
      </c>
      <c r="P1198" s="175">
        <f t="shared" si="133"/>
        <v>440</v>
      </c>
      <c r="Q1198" s="176">
        <f t="shared" si="134"/>
        <v>418</v>
      </c>
      <c r="R1198" s="176">
        <f t="shared" si="135"/>
        <v>20</v>
      </c>
      <c r="S1198" s="177">
        <f t="shared" si="136"/>
        <v>4.5662100456621002E-2</v>
      </c>
      <c r="T1198" s="118"/>
    </row>
    <row r="1199" spans="1:20" x14ac:dyDescent="0.25">
      <c r="A1199" s="19" t="s">
        <v>440</v>
      </c>
      <c r="B1199" s="20" t="s">
        <v>266</v>
      </c>
      <c r="C1199" s="21" t="s">
        <v>267</v>
      </c>
      <c r="D1199" s="167">
        <v>1</v>
      </c>
      <c r="E1199" s="168">
        <v>1</v>
      </c>
      <c r="F1199" s="168">
        <v>0</v>
      </c>
      <c r="G1199" s="168">
        <v>0</v>
      </c>
      <c r="H1199" s="169">
        <f t="shared" si="130"/>
        <v>0</v>
      </c>
      <c r="I1199" s="170">
        <v>647</v>
      </c>
      <c r="J1199" s="171">
        <v>578</v>
      </c>
      <c r="K1199" s="171">
        <v>202</v>
      </c>
      <c r="L1199" s="172">
        <f t="shared" si="131"/>
        <v>0.34948096885813151</v>
      </c>
      <c r="M1199" s="173">
        <v>1</v>
      </c>
      <c r="N1199" s="171">
        <v>57</v>
      </c>
      <c r="O1199" s="174">
        <f t="shared" si="132"/>
        <v>8.9622641509433956E-2</v>
      </c>
      <c r="P1199" s="175">
        <f t="shared" si="133"/>
        <v>648</v>
      </c>
      <c r="Q1199" s="176">
        <f t="shared" si="134"/>
        <v>580</v>
      </c>
      <c r="R1199" s="176">
        <f t="shared" si="135"/>
        <v>57</v>
      </c>
      <c r="S1199" s="177">
        <f t="shared" si="136"/>
        <v>8.9481946624803771E-2</v>
      </c>
      <c r="T1199" s="118"/>
    </row>
    <row r="1200" spans="1:20" ht="30" x14ac:dyDescent="0.25">
      <c r="A1200" s="19" t="s">
        <v>440</v>
      </c>
      <c r="B1200" s="20" t="s">
        <v>274</v>
      </c>
      <c r="C1200" s="21" t="s">
        <v>276</v>
      </c>
      <c r="D1200" s="167">
        <v>0</v>
      </c>
      <c r="E1200" s="168">
        <v>0</v>
      </c>
      <c r="F1200" s="168">
        <v>0</v>
      </c>
      <c r="G1200" s="168">
        <v>0</v>
      </c>
      <c r="H1200" s="169" t="str">
        <f t="shared" si="130"/>
        <v/>
      </c>
      <c r="I1200" s="170">
        <v>38</v>
      </c>
      <c r="J1200" s="171">
        <v>31</v>
      </c>
      <c r="K1200" s="171">
        <v>9</v>
      </c>
      <c r="L1200" s="172">
        <f t="shared" si="131"/>
        <v>0.29032258064516131</v>
      </c>
      <c r="M1200" s="173">
        <v>7</v>
      </c>
      <c r="N1200" s="171">
        <v>7</v>
      </c>
      <c r="O1200" s="174">
        <f t="shared" si="132"/>
        <v>0.15555555555555556</v>
      </c>
      <c r="P1200" s="175">
        <f t="shared" si="133"/>
        <v>38</v>
      </c>
      <c r="Q1200" s="176">
        <f t="shared" si="134"/>
        <v>38</v>
      </c>
      <c r="R1200" s="176">
        <f t="shared" si="135"/>
        <v>7</v>
      </c>
      <c r="S1200" s="177">
        <f t="shared" si="136"/>
        <v>0.15555555555555556</v>
      </c>
      <c r="T1200" s="118"/>
    </row>
    <row r="1201" spans="1:20" x14ac:dyDescent="0.25">
      <c r="A1201" s="19" t="s">
        <v>440</v>
      </c>
      <c r="B1201" s="20" t="s">
        <v>279</v>
      </c>
      <c r="C1201" s="21" t="s">
        <v>280</v>
      </c>
      <c r="D1201" s="167">
        <v>2</v>
      </c>
      <c r="E1201" s="168">
        <v>0</v>
      </c>
      <c r="F1201" s="168">
        <v>0</v>
      </c>
      <c r="G1201" s="168">
        <v>2</v>
      </c>
      <c r="H1201" s="169">
        <f t="shared" si="130"/>
        <v>1</v>
      </c>
      <c r="I1201" s="170">
        <v>9726</v>
      </c>
      <c r="J1201" s="171">
        <v>8427</v>
      </c>
      <c r="K1201" s="171">
        <v>7301</v>
      </c>
      <c r="L1201" s="172">
        <f t="shared" si="131"/>
        <v>0.86638186780586213</v>
      </c>
      <c r="M1201" s="173">
        <v>9</v>
      </c>
      <c r="N1201" s="171">
        <v>1212</v>
      </c>
      <c r="O1201" s="174">
        <f t="shared" si="132"/>
        <v>0.12562189054726369</v>
      </c>
      <c r="P1201" s="175">
        <f t="shared" si="133"/>
        <v>9728</v>
      </c>
      <c r="Q1201" s="176">
        <f t="shared" si="134"/>
        <v>8436</v>
      </c>
      <c r="R1201" s="176">
        <f t="shared" si="135"/>
        <v>1214</v>
      </c>
      <c r="S1201" s="177">
        <f t="shared" si="136"/>
        <v>0.12580310880829015</v>
      </c>
      <c r="T1201" s="118"/>
    </row>
    <row r="1202" spans="1:20" x14ac:dyDescent="0.25">
      <c r="A1202" s="19" t="s">
        <v>440</v>
      </c>
      <c r="B1202" s="20" t="s">
        <v>281</v>
      </c>
      <c r="C1202" s="21" t="s">
        <v>282</v>
      </c>
      <c r="D1202" s="167">
        <v>79</v>
      </c>
      <c r="E1202" s="168">
        <v>4</v>
      </c>
      <c r="F1202" s="168">
        <v>4</v>
      </c>
      <c r="G1202" s="168">
        <v>61</v>
      </c>
      <c r="H1202" s="169">
        <f t="shared" si="130"/>
        <v>0.93846153846153846</v>
      </c>
      <c r="I1202" s="170">
        <v>13108</v>
      </c>
      <c r="J1202" s="171">
        <v>5952</v>
      </c>
      <c r="K1202" s="171">
        <v>1064</v>
      </c>
      <c r="L1202" s="172">
        <f t="shared" si="131"/>
        <v>0.17876344086021506</v>
      </c>
      <c r="M1202" s="173">
        <v>78</v>
      </c>
      <c r="N1202" s="171">
        <v>6914</v>
      </c>
      <c r="O1202" s="174">
        <f t="shared" si="132"/>
        <v>0.53414709517923364</v>
      </c>
      <c r="P1202" s="175">
        <f t="shared" si="133"/>
        <v>13187</v>
      </c>
      <c r="Q1202" s="176">
        <f t="shared" si="134"/>
        <v>6034</v>
      </c>
      <c r="R1202" s="176">
        <f t="shared" si="135"/>
        <v>6975</v>
      </c>
      <c r="S1202" s="177">
        <f t="shared" si="136"/>
        <v>0.53616726881389809</v>
      </c>
      <c r="T1202" s="118"/>
    </row>
    <row r="1203" spans="1:20" ht="30" x14ac:dyDescent="0.25">
      <c r="A1203" s="19" t="s">
        <v>440</v>
      </c>
      <c r="B1203" s="20" t="s">
        <v>284</v>
      </c>
      <c r="C1203" s="21" t="s">
        <v>285</v>
      </c>
      <c r="D1203" s="167">
        <v>0</v>
      </c>
      <c r="E1203" s="168">
        <v>0</v>
      </c>
      <c r="F1203" s="168">
        <v>0</v>
      </c>
      <c r="G1203" s="168">
        <v>0</v>
      </c>
      <c r="H1203" s="169" t="str">
        <f t="shared" si="130"/>
        <v/>
      </c>
      <c r="I1203" s="170">
        <v>517</v>
      </c>
      <c r="J1203" s="171">
        <v>268</v>
      </c>
      <c r="K1203" s="171">
        <v>52</v>
      </c>
      <c r="L1203" s="172">
        <f t="shared" si="131"/>
        <v>0.19402985074626866</v>
      </c>
      <c r="M1203" s="173">
        <v>47</v>
      </c>
      <c r="N1203" s="171">
        <v>219</v>
      </c>
      <c r="O1203" s="174">
        <f t="shared" si="132"/>
        <v>0.4101123595505618</v>
      </c>
      <c r="P1203" s="175">
        <f t="shared" si="133"/>
        <v>517</v>
      </c>
      <c r="Q1203" s="176">
        <f t="shared" si="134"/>
        <v>315</v>
      </c>
      <c r="R1203" s="176">
        <f t="shared" si="135"/>
        <v>219</v>
      </c>
      <c r="S1203" s="177">
        <f t="shared" si="136"/>
        <v>0.4101123595505618</v>
      </c>
      <c r="T1203" s="118"/>
    </row>
    <row r="1204" spans="1:20" x14ac:dyDescent="0.25">
      <c r="A1204" s="19" t="s">
        <v>440</v>
      </c>
      <c r="B1204" s="20" t="s">
        <v>290</v>
      </c>
      <c r="C1204" s="21" t="s">
        <v>291</v>
      </c>
      <c r="D1204" s="167">
        <v>4</v>
      </c>
      <c r="E1204" s="168">
        <v>4</v>
      </c>
      <c r="F1204" s="168">
        <v>4</v>
      </c>
      <c r="G1204" s="168">
        <v>0</v>
      </c>
      <c r="H1204" s="169">
        <f t="shared" si="130"/>
        <v>0</v>
      </c>
      <c r="I1204" s="170">
        <v>67</v>
      </c>
      <c r="J1204" s="171">
        <v>64</v>
      </c>
      <c r="K1204" s="171">
        <v>22</v>
      </c>
      <c r="L1204" s="172">
        <f t="shared" si="131"/>
        <v>0.34375</v>
      </c>
      <c r="M1204" s="173">
        <v>1</v>
      </c>
      <c r="N1204" s="171">
        <v>1</v>
      </c>
      <c r="O1204" s="174">
        <f t="shared" si="132"/>
        <v>1.5151515151515152E-2</v>
      </c>
      <c r="P1204" s="175">
        <f t="shared" si="133"/>
        <v>71</v>
      </c>
      <c r="Q1204" s="176">
        <f t="shared" si="134"/>
        <v>69</v>
      </c>
      <c r="R1204" s="176">
        <f t="shared" si="135"/>
        <v>1</v>
      </c>
      <c r="S1204" s="177">
        <f t="shared" si="136"/>
        <v>1.4285714285714285E-2</v>
      </c>
      <c r="T1204" s="118"/>
    </row>
    <row r="1205" spans="1:20" x14ac:dyDescent="0.25">
      <c r="A1205" s="19" t="s">
        <v>440</v>
      </c>
      <c r="B1205" s="20" t="s">
        <v>292</v>
      </c>
      <c r="C1205" s="21" t="s">
        <v>293</v>
      </c>
      <c r="D1205" s="167">
        <v>5</v>
      </c>
      <c r="E1205" s="168">
        <v>3</v>
      </c>
      <c r="F1205" s="168">
        <v>3</v>
      </c>
      <c r="G1205" s="168">
        <v>2</v>
      </c>
      <c r="H1205" s="169">
        <f t="shared" si="130"/>
        <v>0.4</v>
      </c>
      <c r="I1205" s="170">
        <v>46285</v>
      </c>
      <c r="J1205" s="171">
        <v>44055</v>
      </c>
      <c r="K1205" s="171">
        <v>37140</v>
      </c>
      <c r="L1205" s="172">
        <f t="shared" si="131"/>
        <v>0.84303711270003401</v>
      </c>
      <c r="M1205" s="173">
        <v>2</v>
      </c>
      <c r="N1205" s="171">
        <v>1720</v>
      </c>
      <c r="O1205" s="174">
        <f t="shared" si="132"/>
        <v>3.7573453917906376E-2</v>
      </c>
      <c r="P1205" s="175">
        <f t="shared" si="133"/>
        <v>46290</v>
      </c>
      <c r="Q1205" s="176">
        <f t="shared" si="134"/>
        <v>44060</v>
      </c>
      <c r="R1205" s="176">
        <f t="shared" si="135"/>
        <v>1722</v>
      </c>
      <c r="S1205" s="177">
        <f t="shared" si="136"/>
        <v>3.7613035690882882E-2</v>
      </c>
      <c r="T1205" s="118"/>
    </row>
    <row r="1206" spans="1:20" x14ac:dyDescent="0.25">
      <c r="A1206" s="19" t="s">
        <v>440</v>
      </c>
      <c r="B1206" s="20" t="s">
        <v>298</v>
      </c>
      <c r="C1206" s="21" t="s">
        <v>299</v>
      </c>
      <c r="D1206" s="167">
        <v>1</v>
      </c>
      <c r="E1206" s="168">
        <v>0</v>
      </c>
      <c r="F1206" s="168">
        <v>0</v>
      </c>
      <c r="G1206" s="168">
        <v>0</v>
      </c>
      <c r="H1206" s="169" t="str">
        <f t="shared" si="130"/>
        <v/>
      </c>
      <c r="I1206" s="170">
        <v>6914</v>
      </c>
      <c r="J1206" s="171">
        <v>4525</v>
      </c>
      <c r="K1206" s="171">
        <v>1713</v>
      </c>
      <c r="L1206" s="172">
        <f t="shared" si="131"/>
        <v>0.37856353591160219</v>
      </c>
      <c r="M1206" s="173">
        <v>24</v>
      </c>
      <c r="N1206" s="171">
        <v>2230</v>
      </c>
      <c r="O1206" s="174">
        <f t="shared" si="132"/>
        <v>0.32895707331464819</v>
      </c>
      <c r="P1206" s="175">
        <f t="shared" si="133"/>
        <v>6915</v>
      </c>
      <c r="Q1206" s="176">
        <f t="shared" si="134"/>
        <v>4549</v>
      </c>
      <c r="R1206" s="176">
        <f t="shared" si="135"/>
        <v>2230</v>
      </c>
      <c r="S1206" s="177">
        <f t="shared" si="136"/>
        <v>0.32895707331464819</v>
      </c>
      <c r="T1206" s="118"/>
    </row>
    <row r="1207" spans="1:20" x14ac:dyDescent="0.25">
      <c r="A1207" s="19" t="s">
        <v>440</v>
      </c>
      <c r="B1207" s="20" t="s">
        <v>300</v>
      </c>
      <c r="C1207" s="21" t="s">
        <v>301</v>
      </c>
      <c r="D1207" s="167">
        <v>0</v>
      </c>
      <c r="E1207" s="168">
        <v>0</v>
      </c>
      <c r="F1207" s="168">
        <v>0</v>
      </c>
      <c r="G1207" s="168">
        <v>0</v>
      </c>
      <c r="H1207" s="169" t="str">
        <f t="shared" si="130"/>
        <v/>
      </c>
      <c r="I1207" s="170">
        <v>3</v>
      </c>
      <c r="J1207" s="171">
        <v>2</v>
      </c>
      <c r="K1207" s="171">
        <v>2</v>
      </c>
      <c r="L1207" s="172">
        <f t="shared" si="131"/>
        <v>1</v>
      </c>
      <c r="M1207" s="173">
        <v>0</v>
      </c>
      <c r="N1207" s="171">
        <v>0</v>
      </c>
      <c r="O1207" s="174">
        <f t="shared" si="132"/>
        <v>0</v>
      </c>
      <c r="P1207" s="175">
        <f t="shared" si="133"/>
        <v>3</v>
      </c>
      <c r="Q1207" s="176">
        <f t="shared" si="134"/>
        <v>2</v>
      </c>
      <c r="R1207" s="176" t="str">
        <f t="shared" si="135"/>
        <v/>
      </c>
      <c r="S1207" s="177" t="str">
        <f t="shared" si="136"/>
        <v/>
      </c>
      <c r="T1207" s="118"/>
    </row>
    <row r="1208" spans="1:20" ht="30" x14ac:dyDescent="0.25">
      <c r="A1208" s="19" t="s">
        <v>440</v>
      </c>
      <c r="B1208" s="20" t="s">
        <v>302</v>
      </c>
      <c r="C1208" s="21" t="s">
        <v>305</v>
      </c>
      <c r="D1208" s="167">
        <v>0</v>
      </c>
      <c r="E1208" s="168">
        <v>0</v>
      </c>
      <c r="F1208" s="168">
        <v>0</v>
      </c>
      <c r="G1208" s="168">
        <v>0</v>
      </c>
      <c r="H1208" s="169" t="str">
        <f t="shared" si="130"/>
        <v/>
      </c>
      <c r="I1208" s="170">
        <v>11959</v>
      </c>
      <c r="J1208" s="171">
        <v>11637</v>
      </c>
      <c r="K1208" s="171">
        <v>8158</v>
      </c>
      <c r="L1208" s="172">
        <f t="shared" si="131"/>
        <v>0.70103978688665458</v>
      </c>
      <c r="M1208" s="173">
        <v>898</v>
      </c>
      <c r="N1208" s="171">
        <v>109</v>
      </c>
      <c r="O1208" s="174">
        <f t="shared" si="132"/>
        <v>8.6206896551724137E-3</v>
      </c>
      <c r="P1208" s="175">
        <f t="shared" si="133"/>
        <v>11959</v>
      </c>
      <c r="Q1208" s="176">
        <f t="shared" si="134"/>
        <v>12535</v>
      </c>
      <c r="R1208" s="176">
        <f t="shared" si="135"/>
        <v>109</v>
      </c>
      <c r="S1208" s="177">
        <f t="shared" si="136"/>
        <v>8.6206896551724137E-3</v>
      </c>
      <c r="T1208" s="118"/>
    </row>
    <row r="1209" spans="1:20" x14ac:dyDescent="0.25">
      <c r="A1209" s="19" t="s">
        <v>440</v>
      </c>
      <c r="B1209" s="20" t="s">
        <v>310</v>
      </c>
      <c r="C1209" s="21" t="s">
        <v>311</v>
      </c>
      <c r="D1209" s="167">
        <v>0</v>
      </c>
      <c r="E1209" s="168">
        <v>0</v>
      </c>
      <c r="F1209" s="168">
        <v>0</v>
      </c>
      <c r="G1209" s="168">
        <v>0</v>
      </c>
      <c r="H1209" s="169" t="str">
        <f t="shared" si="130"/>
        <v/>
      </c>
      <c r="I1209" s="170">
        <v>22</v>
      </c>
      <c r="J1209" s="171">
        <v>21</v>
      </c>
      <c r="K1209" s="171">
        <v>13</v>
      </c>
      <c r="L1209" s="172">
        <f t="shared" si="131"/>
        <v>0.61904761904761907</v>
      </c>
      <c r="M1209" s="173">
        <v>2</v>
      </c>
      <c r="N1209" s="171">
        <v>1</v>
      </c>
      <c r="O1209" s="174">
        <f t="shared" si="132"/>
        <v>4.1666666666666664E-2</v>
      </c>
      <c r="P1209" s="175">
        <f t="shared" si="133"/>
        <v>22</v>
      </c>
      <c r="Q1209" s="176">
        <f t="shared" si="134"/>
        <v>23</v>
      </c>
      <c r="R1209" s="176">
        <f t="shared" si="135"/>
        <v>1</v>
      </c>
      <c r="S1209" s="177">
        <f t="shared" si="136"/>
        <v>4.1666666666666664E-2</v>
      </c>
      <c r="T1209" s="118"/>
    </row>
    <row r="1210" spans="1:20" x14ac:dyDescent="0.25">
      <c r="A1210" s="19" t="s">
        <v>440</v>
      </c>
      <c r="B1210" s="20" t="s">
        <v>316</v>
      </c>
      <c r="C1210" s="21" t="s">
        <v>318</v>
      </c>
      <c r="D1210" s="167">
        <v>4</v>
      </c>
      <c r="E1210" s="168">
        <v>0</v>
      </c>
      <c r="F1210" s="168">
        <v>0</v>
      </c>
      <c r="G1210" s="168">
        <v>4</v>
      </c>
      <c r="H1210" s="169">
        <f t="shared" si="130"/>
        <v>1</v>
      </c>
      <c r="I1210" s="170">
        <v>18930</v>
      </c>
      <c r="J1210" s="171">
        <v>15911</v>
      </c>
      <c r="K1210" s="171">
        <v>13801</v>
      </c>
      <c r="L1210" s="172">
        <f t="shared" si="131"/>
        <v>0.86738734209037771</v>
      </c>
      <c r="M1210" s="173">
        <v>47</v>
      </c>
      <c r="N1210" s="171">
        <v>2819</v>
      </c>
      <c r="O1210" s="174">
        <f t="shared" si="132"/>
        <v>0.15013047877722746</v>
      </c>
      <c r="P1210" s="175">
        <f t="shared" si="133"/>
        <v>18934</v>
      </c>
      <c r="Q1210" s="176">
        <f t="shared" si="134"/>
        <v>15958</v>
      </c>
      <c r="R1210" s="176">
        <f t="shared" si="135"/>
        <v>2823</v>
      </c>
      <c r="S1210" s="177">
        <f t="shared" si="136"/>
        <v>0.15031148501144773</v>
      </c>
      <c r="T1210" s="118"/>
    </row>
    <row r="1211" spans="1:20" x14ac:dyDescent="0.25">
      <c r="A1211" s="19" t="s">
        <v>440</v>
      </c>
      <c r="B1211" s="20" t="s">
        <v>319</v>
      </c>
      <c r="C1211" s="21" t="s">
        <v>320</v>
      </c>
      <c r="D1211" s="167">
        <v>107</v>
      </c>
      <c r="E1211" s="168">
        <v>0</v>
      </c>
      <c r="F1211" s="168">
        <v>0</v>
      </c>
      <c r="G1211" s="168">
        <v>96</v>
      </c>
      <c r="H1211" s="169">
        <f t="shared" si="130"/>
        <v>1</v>
      </c>
      <c r="I1211" s="170">
        <v>5569</v>
      </c>
      <c r="J1211" s="171">
        <v>1064</v>
      </c>
      <c r="K1211" s="171">
        <v>124</v>
      </c>
      <c r="L1211" s="172">
        <f t="shared" si="131"/>
        <v>0.11654135338345864</v>
      </c>
      <c r="M1211" s="173">
        <v>4</v>
      </c>
      <c r="N1211" s="171">
        <v>4420</v>
      </c>
      <c r="O1211" s="174">
        <f t="shared" si="132"/>
        <v>0.80539358600583089</v>
      </c>
      <c r="P1211" s="175">
        <f t="shared" si="133"/>
        <v>5676</v>
      </c>
      <c r="Q1211" s="176">
        <f t="shared" si="134"/>
        <v>1068</v>
      </c>
      <c r="R1211" s="176">
        <f t="shared" si="135"/>
        <v>4516</v>
      </c>
      <c r="S1211" s="177">
        <f t="shared" si="136"/>
        <v>0.80873925501432664</v>
      </c>
      <c r="T1211" s="118"/>
    </row>
    <row r="1212" spans="1:20" x14ac:dyDescent="0.25">
      <c r="A1212" s="19" t="s">
        <v>440</v>
      </c>
      <c r="B1212" s="20" t="s">
        <v>321</v>
      </c>
      <c r="C1212" s="21" t="s">
        <v>322</v>
      </c>
      <c r="D1212" s="167">
        <v>1</v>
      </c>
      <c r="E1212" s="168">
        <v>0</v>
      </c>
      <c r="F1212" s="168">
        <v>0</v>
      </c>
      <c r="G1212" s="168">
        <v>1</v>
      </c>
      <c r="H1212" s="169">
        <f t="shared" si="130"/>
        <v>1</v>
      </c>
      <c r="I1212" s="170">
        <v>443</v>
      </c>
      <c r="J1212" s="171">
        <v>419</v>
      </c>
      <c r="K1212" s="171">
        <v>91</v>
      </c>
      <c r="L1212" s="172">
        <f t="shared" si="131"/>
        <v>0.21718377088305491</v>
      </c>
      <c r="M1212" s="173">
        <v>22</v>
      </c>
      <c r="N1212" s="171">
        <v>12</v>
      </c>
      <c r="O1212" s="174">
        <f t="shared" si="132"/>
        <v>2.6490066225165563E-2</v>
      </c>
      <c r="P1212" s="175">
        <f t="shared" si="133"/>
        <v>444</v>
      </c>
      <c r="Q1212" s="176">
        <f t="shared" si="134"/>
        <v>441</v>
      </c>
      <c r="R1212" s="176">
        <f t="shared" si="135"/>
        <v>13</v>
      </c>
      <c r="S1212" s="177">
        <f t="shared" si="136"/>
        <v>2.8634361233480177E-2</v>
      </c>
      <c r="T1212" s="118"/>
    </row>
    <row r="1213" spans="1:20" x14ac:dyDescent="0.25">
      <c r="A1213" s="19" t="s">
        <v>440</v>
      </c>
      <c r="B1213" s="20" t="s">
        <v>325</v>
      </c>
      <c r="C1213" s="21" t="s">
        <v>325</v>
      </c>
      <c r="D1213" s="167">
        <v>0</v>
      </c>
      <c r="E1213" s="168">
        <v>0</v>
      </c>
      <c r="F1213" s="168">
        <v>0</v>
      </c>
      <c r="G1213" s="168">
        <v>0</v>
      </c>
      <c r="H1213" s="169" t="str">
        <f t="shared" si="130"/>
        <v/>
      </c>
      <c r="I1213" s="170">
        <v>2721</v>
      </c>
      <c r="J1213" s="171">
        <v>2419</v>
      </c>
      <c r="K1213" s="171">
        <v>1077</v>
      </c>
      <c r="L1213" s="172">
        <f t="shared" si="131"/>
        <v>0.44522529971062424</v>
      </c>
      <c r="M1213" s="173">
        <v>1</v>
      </c>
      <c r="N1213" s="171">
        <v>279</v>
      </c>
      <c r="O1213" s="174">
        <f t="shared" si="132"/>
        <v>0.10337161911819193</v>
      </c>
      <c r="P1213" s="175">
        <f t="shared" si="133"/>
        <v>2721</v>
      </c>
      <c r="Q1213" s="176">
        <f t="shared" si="134"/>
        <v>2420</v>
      </c>
      <c r="R1213" s="176">
        <f t="shared" si="135"/>
        <v>279</v>
      </c>
      <c r="S1213" s="177">
        <f t="shared" si="136"/>
        <v>0.10337161911819193</v>
      </c>
      <c r="T1213" s="118"/>
    </row>
    <row r="1214" spans="1:20" x14ac:dyDescent="0.25">
      <c r="A1214" s="19" t="s">
        <v>440</v>
      </c>
      <c r="B1214" s="20" t="s">
        <v>328</v>
      </c>
      <c r="C1214" s="21" t="s">
        <v>329</v>
      </c>
      <c r="D1214" s="167">
        <v>0</v>
      </c>
      <c r="E1214" s="168">
        <v>0</v>
      </c>
      <c r="F1214" s="168">
        <v>0</v>
      </c>
      <c r="G1214" s="168">
        <v>0</v>
      </c>
      <c r="H1214" s="169" t="str">
        <f t="shared" si="130"/>
        <v/>
      </c>
      <c r="I1214" s="170">
        <v>1</v>
      </c>
      <c r="J1214" s="171">
        <v>1</v>
      </c>
      <c r="K1214" s="171">
        <v>0</v>
      </c>
      <c r="L1214" s="172">
        <f t="shared" si="131"/>
        <v>0</v>
      </c>
      <c r="M1214" s="173">
        <v>0</v>
      </c>
      <c r="N1214" s="171">
        <v>0</v>
      </c>
      <c r="O1214" s="174">
        <f t="shared" si="132"/>
        <v>0</v>
      </c>
      <c r="P1214" s="175">
        <f t="shared" si="133"/>
        <v>1</v>
      </c>
      <c r="Q1214" s="176">
        <f t="shared" si="134"/>
        <v>1</v>
      </c>
      <c r="R1214" s="176" t="str">
        <f t="shared" si="135"/>
        <v/>
      </c>
      <c r="S1214" s="177" t="str">
        <f t="shared" si="136"/>
        <v/>
      </c>
      <c r="T1214" s="118"/>
    </row>
    <row r="1215" spans="1:20" x14ac:dyDescent="0.25">
      <c r="A1215" s="19" t="s">
        <v>440</v>
      </c>
      <c r="B1215" s="20" t="s">
        <v>330</v>
      </c>
      <c r="C1215" s="21" t="s">
        <v>331</v>
      </c>
      <c r="D1215" s="167">
        <v>1</v>
      </c>
      <c r="E1215" s="168">
        <v>1</v>
      </c>
      <c r="F1215" s="168">
        <v>1</v>
      </c>
      <c r="G1215" s="168">
        <v>0</v>
      </c>
      <c r="H1215" s="169">
        <f t="shared" si="130"/>
        <v>0</v>
      </c>
      <c r="I1215" s="170">
        <v>73</v>
      </c>
      <c r="J1215" s="171">
        <v>67</v>
      </c>
      <c r="K1215" s="171">
        <v>67</v>
      </c>
      <c r="L1215" s="172">
        <f t="shared" si="131"/>
        <v>1</v>
      </c>
      <c r="M1215" s="173">
        <v>0</v>
      </c>
      <c r="N1215" s="171">
        <v>1</v>
      </c>
      <c r="O1215" s="174">
        <f t="shared" si="132"/>
        <v>1.4705882352941176E-2</v>
      </c>
      <c r="P1215" s="175">
        <f t="shared" si="133"/>
        <v>74</v>
      </c>
      <c r="Q1215" s="176">
        <f t="shared" si="134"/>
        <v>68</v>
      </c>
      <c r="R1215" s="176">
        <f t="shared" si="135"/>
        <v>1</v>
      </c>
      <c r="S1215" s="177">
        <f t="shared" si="136"/>
        <v>1.4492753623188406E-2</v>
      </c>
      <c r="T1215" s="118"/>
    </row>
    <row r="1216" spans="1:20" x14ac:dyDescent="0.25">
      <c r="A1216" s="19" t="s">
        <v>440</v>
      </c>
      <c r="B1216" s="20" t="s">
        <v>330</v>
      </c>
      <c r="C1216" s="21" t="s">
        <v>333</v>
      </c>
      <c r="D1216" s="167">
        <v>20</v>
      </c>
      <c r="E1216" s="168">
        <v>2</v>
      </c>
      <c r="F1216" s="168">
        <v>1</v>
      </c>
      <c r="G1216" s="168">
        <v>4</v>
      </c>
      <c r="H1216" s="169">
        <f t="shared" si="130"/>
        <v>0.66666666666666663</v>
      </c>
      <c r="I1216" s="170">
        <v>21549</v>
      </c>
      <c r="J1216" s="171">
        <v>20564</v>
      </c>
      <c r="K1216" s="171">
        <v>19887</v>
      </c>
      <c r="L1216" s="172">
        <f t="shared" si="131"/>
        <v>0.96707838941840107</v>
      </c>
      <c r="M1216" s="173">
        <v>129</v>
      </c>
      <c r="N1216" s="171">
        <v>636</v>
      </c>
      <c r="O1216" s="174">
        <f t="shared" si="132"/>
        <v>2.9818556894369169E-2</v>
      </c>
      <c r="P1216" s="175">
        <f t="shared" si="133"/>
        <v>21569</v>
      </c>
      <c r="Q1216" s="176">
        <f t="shared" si="134"/>
        <v>20695</v>
      </c>
      <c r="R1216" s="176">
        <f t="shared" si="135"/>
        <v>640</v>
      </c>
      <c r="S1216" s="177">
        <f t="shared" si="136"/>
        <v>2.9997656433091165E-2</v>
      </c>
      <c r="T1216" s="118"/>
    </row>
    <row r="1217" spans="1:20" x14ac:dyDescent="0.25">
      <c r="A1217" s="19" t="s">
        <v>440</v>
      </c>
      <c r="B1217" s="20" t="s">
        <v>334</v>
      </c>
      <c r="C1217" s="21" t="s">
        <v>335</v>
      </c>
      <c r="D1217" s="167">
        <v>0</v>
      </c>
      <c r="E1217" s="168">
        <v>0</v>
      </c>
      <c r="F1217" s="168">
        <v>0</v>
      </c>
      <c r="G1217" s="168">
        <v>0</v>
      </c>
      <c r="H1217" s="169" t="str">
        <f t="shared" si="130"/>
        <v/>
      </c>
      <c r="I1217" s="170">
        <v>385</v>
      </c>
      <c r="J1217" s="171">
        <v>311</v>
      </c>
      <c r="K1217" s="171">
        <v>68</v>
      </c>
      <c r="L1217" s="172">
        <f t="shared" si="131"/>
        <v>0.21864951768488747</v>
      </c>
      <c r="M1217" s="173">
        <v>6</v>
      </c>
      <c r="N1217" s="171">
        <v>73</v>
      </c>
      <c r="O1217" s="174">
        <f t="shared" si="132"/>
        <v>0.18717948717948718</v>
      </c>
      <c r="P1217" s="175">
        <f t="shared" si="133"/>
        <v>385</v>
      </c>
      <c r="Q1217" s="176">
        <f t="shared" si="134"/>
        <v>317</v>
      </c>
      <c r="R1217" s="176">
        <f t="shared" si="135"/>
        <v>73</v>
      </c>
      <c r="S1217" s="177">
        <f t="shared" si="136"/>
        <v>0.18717948717948718</v>
      </c>
      <c r="T1217" s="118"/>
    </row>
    <row r="1218" spans="1:20" x14ac:dyDescent="0.25">
      <c r="A1218" s="19" t="s">
        <v>440</v>
      </c>
      <c r="B1218" s="20" t="s">
        <v>336</v>
      </c>
      <c r="C1218" s="21" t="s">
        <v>338</v>
      </c>
      <c r="D1218" s="167">
        <v>0</v>
      </c>
      <c r="E1218" s="168">
        <v>0</v>
      </c>
      <c r="F1218" s="168">
        <v>0</v>
      </c>
      <c r="G1218" s="168">
        <v>0</v>
      </c>
      <c r="H1218" s="169" t="str">
        <f t="shared" ref="H1218:H1281" si="137">IF((E1218+G1218)&lt;&gt;0,G1218/(E1218+G1218),"")</f>
        <v/>
      </c>
      <c r="I1218" s="170">
        <v>1</v>
      </c>
      <c r="J1218" s="171">
        <v>0</v>
      </c>
      <c r="K1218" s="171">
        <v>0</v>
      </c>
      <c r="L1218" s="172" t="str">
        <f t="shared" ref="L1218:L1281" si="138">IF(J1218&lt;&gt;0,K1218/J1218,"")</f>
        <v/>
      </c>
      <c r="M1218" s="173">
        <v>0</v>
      </c>
      <c r="N1218" s="171">
        <v>1</v>
      </c>
      <c r="O1218" s="174">
        <f t="shared" ref="O1218:O1281" si="139">IF((J1218+M1218+N1218)&lt;&gt;0,N1218/(J1218+M1218+N1218),"")</f>
        <v>1</v>
      </c>
      <c r="P1218" s="175">
        <f t="shared" si="133"/>
        <v>1</v>
      </c>
      <c r="Q1218" s="176" t="str">
        <f t="shared" si="134"/>
        <v/>
      </c>
      <c r="R1218" s="176">
        <f t="shared" si="135"/>
        <v>1</v>
      </c>
      <c r="S1218" s="177" t="str">
        <f t="shared" si="136"/>
        <v/>
      </c>
      <c r="T1218" s="118"/>
    </row>
    <row r="1219" spans="1:20" x14ac:dyDescent="0.25">
      <c r="A1219" s="19" t="s">
        <v>440</v>
      </c>
      <c r="B1219" s="20" t="s">
        <v>340</v>
      </c>
      <c r="C1219" s="21" t="s">
        <v>341</v>
      </c>
      <c r="D1219" s="167">
        <v>0</v>
      </c>
      <c r="E1219" s="168">
        <v>0</v>
      </c>
      <c r="F1219" s="168">
        <v>0</v>
      </c>
      <c r="G1219" s="168">
        <v>0</v>
      </c>
      <c r="H1219" s="169" t="str">
        <f t="shared" si="137"/>
        <v/>
      </c>
      <c r="I1219" s="170">
        <v>21</v>
      </c>
      <c r="J1219" s="171">
        <v>17</v>
      </c>
      <c r="K1219" s="171">
        <v>9</v>
      </c>
      <c r="L1219" s="172">
        <f t="shared" si="138"/>
        <v>0.52941176470588236</v>
      </c>
      <c r="M1219" s="173">
        <v>11</v>
      </c>
      <c r="N1219" s="171">
        <v>0</v>
      </c>
      <c r="O1219" s="174">
        <f t="shared" si="139"/>
        <v>0</v>
      </c>
      <c r="P1219" s="175">
        <f t="shared" ref="P1219:P1282" si="140">IF(SUM(D1219,I1219)&gt;0,SUM(D1219,I1219),"")</f>
        <v>21</v>
      </c>
      <c r="Q1219" s="176">
        <f t="shared" ref="Q1219:Q1282" si="141">IF(SUM(E1219,J1219, M1219)&gt;0,SUM(E1219,J1219, M1219),"")</f>
        <v>28</v>
      </c>
      <c r="R1219" s="176" t="str">
        <f t="shared" ref="R1219:R1282" si="142">IF(SUM(G1219,N1219)&gt;0,SUM(G1219,N1219),"")</f>
        <v/>
      </c>
      <c r="S1219" s="177" t="str">
        <f t="shared" ref="S1219:S1282" si="143">IFERROR(IF((Q1219+R1219)&lt;&gt;0,R1219/(Q1219+R1219),""),"")</f>
        <v/>
      </c>
      <c r="T1219" s="118"/>
    </row>
    <row r="1220" spans="1:20" x14ac:dyDescent="0.25">
      <c r="A1220" s="19" t="s">
        <v>440</v>
      </c>
      <c r="B1220" s="20" t="s">
        <v>342</v>
      </c>
      <c r="C1220" s="21" t="s">
        <v>343</v>
      </c>
      <c r="D1220" s="167">
        <v>25</v>
      </c>
      <c r="E1220" s="168">
        <v>21</v>
      </c>
      <c r="F1220" s="168">
        <v>19</v>
      </c>
      <c r="G1220" s="168">
        <v>1</v>
      </c>
      <c r="H1220" s="169">
        <f t="shared" si="137"/>
        <v>4.5454545454545456E-2</v>
      </c>
      <c r="I1220" s="170">
        <v>20949</v>
      </c>
      <c r="J1220" s="171">
        <v>18296</v>
      </c>
      <c r="K1220" s="171">
        <v>7632</v>
      </c>
      <c r="L1220" s="172">
        <f t="shared" si="138"/>
        <v>0.41714035854831655</v>
      </c>
      <c r="M1220" s="173">
        <v>8</v>
      </c>
      <c r="N1220" s="171">
        <v>2551</v>
      </c>
      <c r="O1220" s="174">
        <f t="shared" si="139"/>
        <v>0.12232078638216255</v>
      </c>
      <c r="P1220" s="175">
        <f t="shared" si="140"/>
        <v>20974</v>
      </c>
      <c r="Q1220" s="176">
        <f t="shared" si="141"/>
        <v>18325</v>
      </c>
      <c r="R1220" s="176">
        <f t="shared" si="142"/>
        <v>2552</v>
      </c>
      <c r="S1220" s="177">
        <f t="shared" si="143"/>
        <v>0.1222397854097811</v>
      </c>
      <c r="T1220" s="118"/>
    </row>
    <row r="1221" spans="1:20" x14ac:dyDescent="0.25">
      <c r="A1221" s="19" t="s">
        <v>440</v>
      </c>
      <c r="B1221" s="20" t="s">
        <v>344</v>
      </c>
      <c r="C1221" s="21" t="s">
        <v>345</v>
      </c>
      <c r="D1221" s="167">
        <v>1</v>
      </c>
      <c r="E1221" s="168">
        <v>1</v>
      </c>
      <c r="F1221" s="168">
        <v>0</v>
      </c>
      <c r="G1221" s="168">
        <v>0</v>
      </c>
      <c r="H1221" s="169">
        <f t="shared" si="137"/>
        <v>0</v>
      </c>
      <c r="I1221" s="170">
        <v>50</v>
      </c>
      <c r="J1221" s="171">
        <v>33</v>
      </c>
      <c r="K1221" s="171">
        <v>18</v>
      </c>
      <c r="L1221" s="172">
        <f t="shared" si="138"/>
        <v>0.54545454545454541</v>
      </c>
      <c r="M1221" s="173">
        <v>0</v>
      </c>
      <c r="N1221" s="171">
        <v>14</v>
      </c>
      <c r="O1221" s="174">
        <f t="shared" si="139"/>
        <v>0.2978723404255319</v>
      </c>
      <c r="P1221" s="175">
        <f t="shared" si="140"/>
        <v>51</v>
      </c>
      <c r="Q1221" s="176">
        <f t="shared" si="141"/>
        <v>34</v>
      </c>
      <c r="R1221" s="176">
        <f t="shared" si="142"/>
        <v>14</v>
      </c>
      <c r="S1221" s="177">
        <f t="shared" si="143"/>
        <v>0.29166666666666669</v>
      </c>
      <c r="T1221" s="118"/>
    </row>
    <row r="1222" spans="1:20" x14ac:dyDescent="0.25">
      <c r="A1222" s="19" t="s">
        <v>440</v>
      </c>
      <c r="B1222" s="20" t="s">
        <v>346</v>
      </c>
      <c r="C1222" s="21" t="s">
        <v>347</v>
      </c>
      <c r="D1222" s="167">
        <v>0</v>
      </c>
      <c r="E1222" s="168">
        <v>0</v>
      </c>
      <c r="F1222" s="168">
        <v>0</v>
      </c>
      <c r="G1222" s="168">
        <v>0</v>
      </c>
      <c r="H1222" s="169" t="str">
        <f t="shared" si="137"/>
        <v/>
      </c>
      <c r="I1222" s="170">
        <v>1</v>
      </c>
      <c r="J1222" s="171">
        <v>0</v>
      </c>
      <c r="K1222" s="171">
        <v>0</v>
      </c>
      <c r="L1222" s="172" t="str">
        <f t="shared" si="138"/>
        <v/>
      </c>
      <c r="M1222" s="173">
        <v>0</v>
      </c>
      <c r="N1222" s="171">
        <v>0</v>
      </c>
      <c r="O1222" s="174" t="str">
        <f t="shared" si="139"/>
        <v/>
      </c>
      <c r="P1222" s="175">
        <f t="shared" si="140"/>
        <v>1</v>
      </c>
      <c r="Q1222" s="176" t="str">
        <f t="shared" si="141"/>
        <v/>
      </c>
      <c r="R1222" s="176" t="str">
        <f t="shared" si="142"/>
        <v/>
      </c>
      <c r="S1222" s="177" t="str">
        <f t="shared" si="143"/>
        <v/>
      </c>
      <c r="T1222" s="118"/>
    </row>
    <row r="1223" spans="1:20" x14ac:dyDescent="0.25">
      <c r="A1223" s="19" t="s">
        <v>440</v>
      </c>
      <c r="B1223" s="20" t="s">
        <v>352</v>
      </c>
      <c r="C1223" s="21" t="s">
        <v>353</v>
      </c>
      <c r="D1223" s="167">
        <v>0</v>
      </c>
      <c r="E1223" s="168">
        <v>0</v>
      </c>
      <c r="F1223" s="168">
        <v>0</v>
      </c>
      <c r="G1223" s="168">
        <v>0</v>
      </c>
      <c r="H1223" s="169" t="str">
        <f t="shared" si="137"/>
        <v/>
      </c>
      <c r="I1223" s="170">
        <v>157</v>
      </c>
      <c r="J1223" s="171">
        <v>134</v>
      </c>
      <c r="K1223" s="171">
        <v>37</v>
      </c>
      <c r="L1223" s="172">
        <f t="shared" si="138"/>
        <v>0.27611940298507465</v>
      </c>
      <c r="M1223" s="173">
        <v>2</v>
      </c>
      <c r="N1223" s="171">
        <v>18</v>
      </c>
      <c r="O1223" s="174">
        <f t="shared" si="139"/>
        <v>0.11688311688311688</v>
      </c>
      <c r="P1223" s="175">
        <f t="shared" si="140"/>
        <v>157</v>
      </c>
      <c r="Q1223" s="176">
        <f t="shared" si="141"/>
        <v>136</v>
      </c>
      <c r="R1223" s="176">
        <f t="shared" si="142"/>
        <v>18</v>
      </c>
      <c r="S1223" s="177">
        <f t="shared" si="143"/>
        <v>0.11688311688311688</v>
      </c>
      <c r="T1223" s="118"/>
    </row>
    <row r="1224" spans="1:20" x14ac:dyDescent="0.25">
      <c r="A1224" s="19" t="s">
        <v>440</v>
      </c>
      <c r="B1224" s="20" t="s">
        <v>356</v>
      </c>
      <c r="C1224" s="21" t="s">
        <v>357</v>
      </c>
      <c r="D1224" s="167">
        <v>0</v>
      </c>
      <c r="E1224" s="168">
        <v>0</v>
      </c>
      <c r="F1224" s="168">
        <v>0</v>
      </c>
      <c r="G1224" s="168">
        <v>0</v>
      </c>
      <c r="H1224" s="169" t="str">
        <f t="shared" si="137"/>
        <v/>
      </c>
      <c r="I1224" s="170">
        <v>1237</v>
      </c>
      <c r="J1224" s="171">
        <v>933</v>
      </c>
      <c r="K1224" s="171">
        <v>264</v>
      </c>
      <c r="L1224" s="172">
        <f t="shared" si="138"/>
        <v>0.28295819935691319</v>
      </c>
      <c r="M1224" s="173">
        <v>0</v>
      </c>
      <c r="N1224" s="171">
        <v>276</v>
      </c>
      <c r="O1224" s="174">
        <f t="shared" si="139"/>
        <v>0.22828784119106699</v>
      </c>
      <c r="P1224" s="175">
        <f t="shared" si="140"/>
        <v>1237</v>
      </c>
      <c r="Q1224" s="176">
        <f t="shared" si="141"/>
        <v>933</v>
      </c>
      <c r="R1224" s="176">
        <f t="shared" si="142"/>
        <v>276</v>
      </c>
      <c r="S1224" s="177">
        <f t="shared" si="143"/>
        <v>0.22828784119106699</v>
      </c>
      <c r="T1224" s="118"/>
    </row>
    <row r="1225" spans="1:20" x14ac:dyDescent="0.25">
      <c r="A1225" s="19" t="s">
        <v>440</v>
      </c>
      <c r="B1225" s="20" t="s">
        <v>358</v>
      </c>
      <c r="C1225" s="21" t="s">
        <v>359</v>
      </c>
      <c r="D1225" s="167">
        <v>0</v>
      </c>
      <c r="E1225" s="168">
        <v>0</v>
      </c>
      <c r="F1225" s="168">
        <v>0</v>
      </c>
      <c r="G1225" s="168">
        <v>0</v>
      </c>
      <c r="H1225" s="169" t="str">
        <f t="shared" si="137"/>
        <v/>
      </c>
      <c r="I1225" s="170">
        <v>10319</v>
      </c>
      <c r="J1225" s="171">
        <v>9483</v>
      </c>
      <c r="K1225" s="171">
        <v>2894</v>
      </c>
      <c r="L1225" s="172">
        <f t="shared" si="138"/>
        <v>0.30517768638616471</v>
      </c>
      <c r="M1225" s="173">
        <v>0</v>
      </c>
      <c r="N1225" s="171">
        <v>784</v>
      </c>
      <c r="O1225" s="174">
        <f t="shared" si="139"/>
        <v>7.6361157105288791E-2</v>
      </c>
      <c r="P1225" s="175">
        <f t="shared" si="140"/>
        <v>10319</v>
      </c>
      <c r="Q1225" s="176">
        <f t="shared" si="141"/>
        <v>9483</v>
      </c>
      <c r="R1225" s="176">
        <f t="shared" si="142"/>
        <v>784</v>
      </c>
      <c r="S1225" s="177">
        <f t="shared" si="143"/>
        <v>7.6361157105288791E-2</v>
      </c>
      <c r="T1225" s="118"/>
    </row>
    <row r="1226" spans="1:20" ht="30" x14ac:dyDescent="0.25">
      <c r="A1226" s="19" t="s">
        <v>440</v>
      </c>
      <c r="B1226" s="20" t="s">
        <v>364</v>
      </c>
      <c r="C1226" s="21" t="s">
        <v>365</v>
      </c>
      <c r="D1226" s="167">
        <v>24</v>
      </c>
      <c r="E1226" s="168">
        <v>24</v>
      </c>
      <c r="F1226" s="168">
        <v>22</v>
      </c>
      <c r="G1226" s="168">
        <v>0</v>
      </c>
      <c r="H1226" s="169">
        <f t="shared" si="137"/>
        <v>0</v>
      </c>
      <c r="I1226" s="170">
        <v>82</v>
      </c>
      <c r="J1226" s="171">
        <v>80</v>
      </c>
      <c r="K1226" s="171">
        <v>49</v>
      </c>
      <c r="L1226" s="172">
        <f t="shared" si="138"/>
        <v>0.61250000000000004</v>
      </c>
      <c r="M1226" s="173">
        <v>1</v>
      </c>
      <c r="N1226" s="171">
        <v>2</v>
      </c>
      <c r="O1226" s="174">
        <f t="shared" si="139"/>
        <v>2.4096385542168676E-2</v>
      </c>
      <c r="P1226" s="175">
        <f t="shared" si="140"/>
        <v>106</v>
      </c>
      <c r="Q1226" s="176">
        <f t="shared" si="141"/>
        <v>105</v>
      </c>
      <c r="R1226" s="176">
        <f t="shared" si="142"/>
        <v>2</v>
      </c>
      <c r="S1226" s="177">
        <f t="shared" si="143"/>
        <v>1.8691588785046728E-2</v>
      </c>
      <c r="T1226" s="118"/>
    </row>
    <row r="1227" spans="1:20" x14ac:dyDescent="0.25">
      <c r="A1227" s="19" t="s">
        <v>440</v>
      </c>
      <c r="B1227" s="20" t="s">
        <v>366</v>
      </c>
      <c r="C1227" s="21" t="s">
        <v>367</v>
      </c>
      <c r="D1227" s="167">
        <v>0</v>
      </c>
      <c r="E1227" s="168">
        <v>0</v>
      </c>
      <c r="F1227" s="168">
        <v>0</v>
      </c>
      <c r="G1227" s="168">
        <v>0</v>
      </c>
      <c r="H1227" s="169" t="str">
        <f t="shared" si="137"/>
        <v/>
      </c>
      <c r="I1227" s="170">
        <v>6807</v>
      </c>
      <c r="J1227" s="171">
        <v>4719</v>
      </c>
      <c r="K1227" s="171">
        <v>1926</v>
      </c>
      <c r="L1227" s="172">
        <f t="shared" si="138"/>
        <v>0.40813731722822633</v>
      </c>
      <c r="M1227" s="173">
        <v>29</v>
      </c>
      <c r="N1227" s="171">
        <v>1966</v>
      </c>
      <c r="O1227" s="174">
        <f t="shared" si="139"/>
        <v>0.29282097110515343</v>
      </c>
      <c r="P1227" s="175">
        <f t="shared" si="140"/>
        <v>6807</v>
      </c>
      <c r="Q1227" s="176">
        <f t="shared" si="141"/>
        <v>4748</v>
      </c>
      <c r="R1227" s="176">
        <f t="shared" si="142"/>
        <v>1966</v>
      </c>
      <c r="S1227" s="177">
        <f t="shared" si="143"/>
        <v>0.29282097110515343</v>
      </c>
      <c r="T1227" s="118"/>
    </row>
    <row r="1228" spans="1:20" x14ac:dyDescent="0.25">
      <c r="A1228" s="19" t="s">
        <v>440</v>
      </c>
      <c r="B1228" s="20" t="s">
        <v>368</v>
      </c>
      <c r="C1228" s="21" t="s">
        <v>369</v>
      </c>
      <c r="D1228" s="167">
        <v>3</v>
      </c>
      <c r="E1228" s="168">
        <v>0</v>
      </c>
      <c r="F1228" s="168">
        <v>0</v>
      </c>
      <c r="G1228" s="168">
        <v>3</v>
      </c>
      <c r="H1228" s="169">
        <f t="shared" si="137"/>
        <v>1</v>
      </c>
      <c r="I1228" s="170">
        <v>39125</v>
      </c>
      <c r="J1228" s="171">
        <v>35120</v>
      </c>
      <c r="K1228" s="171">
        <v>17931</v>
      </c>
      <c r="L1228" s="172">
        <f t="shared" si="138"/>
        <v>0.51056378132118452</v>
      </c>
      <c r="M1228" s="173">
        <v>17</v>
      </c>
      <c r="N1228" s="171">
        <v>3810</v>
      </c>
      <c r="O1228" s="174">
        <f t="shared" si="139"/>
        <v>9.7825249698307956E-2</v>
      </c>
      <c r="P1228" s="175">
        <f t="shared" si="140"/>
        <v>39128</v>
      </c>
      <c r="Q1228" s="176">
        <f t="shared" si="141"/>
        <v>35137</v>
      </c>
      <c r="R1228" s="176">
        <f t="shared" si="142"/>
        <v>3813</v>
      </c>
      <c r="S1228" s="177">
        <f t="shared" si="143"/>
        <v>9.7894736842105257E-2</v>
      </c>
      <c r="T1228" s="118"/>
    </row>
    <row r="1229" spans="1:20" x14ac:dyDescent="0.25">
      <c r="A1229" s="19" t="s">
        <v>440</v>
      </c>
      <c r="B1229" s="20" t="s">
        <v>368</v>
      </c>
      <c r="C1229" s="21" t="s">
        <v>372</v>
      </c>
      <c r="D1229" s="167">
        <v>14</v>
      </c>
      <c r="E1229" s="168">
        <v>4</v>
      </c>
      <c r="F1229" s="168">
        <v>4</v>
      </c>
      <c r="G1229" s="168">
        <v>7</v>
      </c>
      <c r="H1229" s="169">
        <f t="shared" si="137"/>
        <v>0.63636363636363635</v>
      </c>
      <c r="I1229" s="170">
        <v>71316</v>
      </c>
      <c r="J1229" s="171">
        <v>64684</v>
      </c>
      <c r="K1229" s="171">
        <v>41321</v>
      </c>
      <c r="L1229" s="172">
        <f t="shared" si="138"/>
        <v>0.63881330777317424</v>
      </c>
      <c r="M1229" s="173">
        <v>27</v>
      </c>
      <c r="N1229" s="171">
        <v>6115</v>
      </c>
      <c r="O1229" s="174">
        <f t="shared" si="139"/>
        <v>8.6338350323327595E-2</v>
      </c>
      <c r="P1229" s="175">
        <f t="shared" si="140"/>
        <v>71330</v>
      </c>
      <c r="Q1229" s="176">
        <f t="shared" si="141"/>
        <v>64715</v>
      </c>
      <c r="R1229" s="176">
        <f t="shared" si="142"/>
        <v>6122</v>
      </c>
      <c r="S1229" s="177">
        <f t="shared" si="143"/>
        <v>8.6423761593517515E-2</v>
      </c>
      <c r="T1229" s="118"/>
    </row>
    <row r="1230" spans="1:20" x14ac:dyDescent="0.25">
      <c r="A1230" s="19" t="s">
        <v>440</v>
      </c>
      <c r="B1230" s="20" t="s">
        <v>376</v>
      </c>
      <c r="C1230" s="21" t="s">
        <v>377</v>
      </c>
      <c r="D1230" s="167">
        <v>13</v>
      </c>
      <c r="E1230" s="168">
        <v>3</v>
      </c>
      <c r="F1230" s="168">
        <v>2</v>
      </c>
      <c r="G1230" s="168">
        <v>7</v>
      </c>
      <c r="H1230" s="169">
        <f t="shared" si="137"/>
        <v>0.7</v>
      </c>
      <c r="I1230" s="170">
        <v>3640</v>
      </c>
      <c r="J1230" s="171">
        <v>1472</v>
      </c>
      <c r="K1230" s="171">
        <v>358</v>
      </c>
      <c r="L1230" s="172">
        <f t="shared" si="138"/>
        <v>0.24320652173913043</v>
      </c>
      <c r="M1230" s="173">
        <v>6</v>
      </c>
      <c r="N1230" s="171">
        <v>2128</v>
      </c>
      <c r="O1230" s="174">
        <f t="shared" si="139"/>
        <v>0.59012756516916254</v>
      </c>
      <c r="P1230" s="175">
        <f t="shared" si="140"/>
        <v>3653</v>
      </c>
      <c r="Q1230" s="176">
        <f t="shared" si="141"/>
        <v>1481</v>
      </c>
      <c r="R1230" s="176">
        <f t="shared" si="142"/>
        <v>2135</v>
      </c>
      <c r="S1230" s="177">
        <f t="shared" si="143"/>
        <v>0.59043141592920356</v>
      </c>
      <c r="T1230" s="118"/>
    </row>
    <row r="1231" spans="1:20" ht="30" x14ac:dyDescent="0.25">
      <c r="A1231" s="19" t="s">
        <v>440</v>
      </c>
      <c r="B1231" s="20" t="s">
        <v>387</v>
      </c>
      <c r="C1231" s="21" t="s">
        <v>388</v>
      </c>
      <c r="D1231" s="167">
        <v>0</v>
      </c>
      <c r="E1231" s="168">
        <v>0</v>
      </c>
      <c r="F1231" s="168">
        <v>0</v>
      </c>
      <c r="G1231" s="168">
        <v>0</v>
      </c>
      <c r="H1231" s="169" t="str">
        <f t="shared" si="137"/>
        <v/>
      </c>
      <c r="I1231" s="170">
        <v>1</v>
      </c>
      <c r="J1231" s="171">
        <v>0</v>
      </c>
      <c r="K1231" s="171">
        <v>0</v>
      </c>
      <c r="L1231" s="172" t="str">
        <f t="shared" si="138"/>
        <v/>
      </c>
      <c r="M1231" s="173">
        <v>0</v>
      </c>
      <c r="N1231" s="171">
        <v>1</v>
      </c>
      <c r="O1231" s="174">
        <f t="shared" si="139"/>
        <v>1</v>
      </c>
      <c r="P1231" s="175">
        <f t="shared" si="140"/>
        <v>1</v>
      </c>
      <c r="Q1231" s="176" t="str">
        <f t="shared" si="141"/>
        <v/>
      </c>
      <c r="R1231" s="176">
        <f t="shared" si="142"/>
        <v>1</v>
      </c>
      <c r="S1231" s="177" t="str">
        <f t="shared" si="143"/>
        <v/>
      </c>
      <c r="T1231" s="118"/>
    </row>
    <row r="1232" spans="1:20" ht="30" x14ac:dyDescent="0.25">
      <c r="A1232" s="19" t="s">
        <v>440</v>
      </c>
      <c r="B1232" s="20" t="s">
        <v>387</v>
      </c>
      <c r="C1232" s="21" t="s">
        <v>389</v>
      </c>
      <c r="D1232" s="167">
        <v>15</v>
      </c>
      <c r="E1232" s="168">
        <v>3</v>
      </c>
      <c r="F1232" s="168">
        <v>2</v>
      </c>
      <c r="G1232" s="168">
        <v>7</v>
      </c>
      <c r="H1232" s="169">
        <f t="shared" si="137"/>
        <v>0.7</v>
      </c>
      <c r="I1232" s="170">
        <v>31633</v>
      </c>
      <c r="J1232" s="171">
        <v>21358</v>
      </c>
      <c r="K1232" s="171">
        <v>10626</v>
      </c>
      <c r="L1232" s="172">
        <f t="shared" si="138"/>
        <v>0.49751849424103378</v>
      </c>
      <c r="M1232" s="173">
        <v>256</v>
      </c>
      <c r="N1232" s="171">
        <v>9481</v>
      </c>
      <c r="O1232" s="174">
        <f t="shared" si="139"/>
        <v>0.30490432545425311</v>
      </c>
      <c r="P1232" s="175">
        <f t="shared" si="140"/>
        <v>31648</v>
      </c>
      <c r="Q1232" s="176">
        <f t="shared" si="141"/>
        <v>21617</v>
      </c>
      <c r="R1232" s="176">
        <f t="shared" si="142"/>
        <v>9488</v>
      </c>
      <c r="S1232" s="177">
        <f t="shared" si="143"/>
        <v>0.30503134544285487</v>
      </c>
      <c r="T1232" s="118"/>
    </row>
    <row r="1233" spans="1:20" x14ac:dyDescent="0.25">
      <c r="A1233" s="19" t="s">
        <v>440</v>
      </c>
      <c r="B1233" s="20" t="s">
        <v>390</v>
      </c>
      <c r="C1233" s="21" t="s">
        <v>392</v>
      </c>
      <c r="D1233" s="167">
        <v>21</v>
      </c>
      <c r="E1233" s="168">
        <v>21</v>
      </c>
      <c r="F1233" s="168">
        <v>19</v>
      </c>
      <c r="G1233" s="168">
        <v>0</v>
      </c>
      <c r="H1233" s="169">
        <f t="shared" si="137"/>
        <v>0</v>
      </c>
      <c r="I1233" s="170">
        <v>25711</v>
      </c>
      <c r="J1233" s="171">
        <v>25199</v>
      </c>
      <c r="K1233" s="171">
        <v>24524</v>
      </c>
      <c r="L1233" s="172">
        <f t="shared" si="138"/>
        <v>0.97321322274693445</v>
      </c>
      <c r="M1233" s="173">
        <v>141</v>
      </c>
      <c r="N1233" s="171">
        <v>250</v>
      </c>
      <c r="O1233" s="174">
        <f t="shared" si="139"/>
        <v>9.7694411879640491E-3</v>
      </c>
      <c r="P1233" s="175">
        <f t="shared" si="140"/>
        <v>25732</v>
      </c>
      <c r="Q1233" s="176">
        <f t="shared" si="141"/>
        <v>25361</v>
      </c>
      <c r="R1233" s="176">
        <f t="shared" si="142"/>
        <v>250</v>
      </c>
      <c r="S1233" s="177">
        <f t="shared" si="143"/>
        <v>9.7614306352739062E-3</v>
      </c>
      <c r="T1233" s="118"/>
    </row>
    <row r="1234" spans="1:20" x14ac:dyDescent="0.25">
      <c r="A1234" s="19" t="s">
        <v>440</v>
      </c>
      <c r="B1234" s="20" t="s">
        <v>396</v>
      </c>
      <c r="C1234" s="21" t="s">
        <v>399</v>
      </c>
      <c r="D1234" s="167">
        <v>4</v>
      </c>
      <c r="E1234" s="168">
        <v>3</v>
      </c>
      <c r="F1234" s="168">
        <v>2</v>
      </c>
      <c r="G1234" s="168">
        <v>0</v>
      </c>
      <c r="H1234" s="169">
        <f t="shared" si="137"/>
        <v>0</v>
      </c>
      <c r="I1234" s="170">
        <v>1256</v>
      </c>
      <c r="J1234" s="171">
        <v>1140</v>
      </c>
      <c r="K1234" s="171">
        <v>1120</v>
      </c>
      <c r="L1234" s="172">
        <f t="shared" si="138"/>
        <v>0.98245614035087714</v>
      </c>
      <c r="M1234" s="173">
        <v>5</v>
      </c>
      <c r="N1234" s="171">
        <v>11</v>
      </c>
      <c r="O1234" s="174">
        <f t="shared" si="139"/>
        <v>9.5155709342560554E-3</v>
      </c>
      <c r="P1234" s="175">
        <f t="shared" si="140"/>
        <v>1260</v>
      </c>
      <c r="Q1234" s="176">
        <f t="shared" si="141"/>
        <v>1148</v>
      </c>
      <c r="R1234" s="176">
        <f t="shared" si="142"/>
        <v>11</v>
      </c>
      <c r="S1234" s="177">
        <f t="shared" si="143"/>
        <v>9.4909404659188953E-3</v>
      </c>
      <c r="T1234" s="118"/>
    </row>
    <row r="1235" spans="1:20" x14ac:dyDescent="0.25">
      <c r="A1235" s="19" t="s">
        <v>440</v>
      </c>
      <c r="B1235" s="20" t="s">
        <v>396</v>
      </c>
      <c r="C1235" s="21" t="s">
        <v>403</v>
      </c>
      <c r="D1235" s="167">
        <v>4</v>
      </c>
      <c r="E1235" s="168">
        <v>4</v>
      </c>
      <c r="F1235" s="168">
        <v>4</v>
      </c>
      <c r="G1235" s="168">
        <v>0</v>
      </c>
      <c r="H1235" s="169">
        <f t="shared" si="137"/>
        <v>0</v>
      </c>
      <c r="I1235" s="170">
        <v>2015</v>
      </c>
      <c r="J1235" s="171">
        <v>1960</v>
      </c>
      <c r="K1235" s="171">
        <v>1930</v>
      </c>
      <c r="L1235" s="172">
        <f t="shared" si="138"/>
        <v>0.98469387755102045</v>
      </c>
      <c r="M1235" s="173">
        <v>2</v>
      </c>
      <c r="N1235" s="171">
        <v>4</v>
      </c>
      <c r="O1235" s="174">
        <f t="shared" si="139"/>
        <v>2.0345879959308239E-3</v>
      </c>
      <c r="P1235" s="175">
        <f t="shared" si="140"/>
        <v>2019</v>
      </c>
      <c r="Q1235" s="176">
        <f t="shared" si="141"/>
        <v>1966</v>
      </c>
      <c r="R1235" s="176">
        <f t="shared" si="142"/>
        <v>4</v>
      </c>
      <c r="S1235" s="177">
        <f t="shared" si="143"/>
        <v>2.0304568527918783E-3</v>
      </c>
      <c r="T1235" s="118"/>
    </row>
    <row r="1236" spans="1:20" x14ac:dyDescent="0.25">
      <c r="A1236" s="19" t="s">
        <v>440</v>
      </c>
      <c r="B1236" s="20" t="s">
        <v>396</v>
      </c>
      <c r="C1236" s="21" t="s">
        <v>405</v>
      </c>
      <c r="D1236" s="167">
        <v>1</v>
      </c>
      <c r="E1236" s="168">
        <v>1</v>
      </c>
      <c r="F1236" s="168">
        <v>1</v>
      </c>
      <c r="G1236" s="168">
        <v>0</v>
      </c>
      <c r="H1236" s="169">
        <f t="shared" si="137"/>
        <v>0</v>
      </c>
      <c r="I1236" s="170">
        <v>3497</v>
      </c>
      <c r="J1236" s="171">
        <v>3451</v>
      </c>
      <c r="K1236" s="171">
        <v>3331</v>
      </c>
      <c r="L1236" s="172">
        <f t="shared" si="138"/>
        <v>0.96522747029846423</v>
      </c>
      <c r="M1236" s="173">
        <v>9</v>
      </c>
      <c r="N1236" s="171">
        <v>29</v>
      </c>
      <c r="O1236" s="174">
        <f t="shared" si="139"/>
        <v>8.3118372026368594E-3</v>
      </c>
      <c r="P1236" s="175">
        <f t="shared" si="140"/>
        <v>3498</v>
      </c>
      <c r="Q1236" s="176">
        <f t="shared" si="141"/>
        <v>3461</v>
      </c>
      <c r="R1236" s="176">
        <f t="shared" si="142"/>
        <v>29</v>
      </c>
      <c r="S1236" s="177">
        <f t="shared" si="143"/>
        <v>8.3094555873925498E-3</v>
      </c>
      <c r="T1236" s="118"/>
    </row>
    <row r="1237" spans="1:20" x14ac:dyDescent="0.25">
      <c r="A1237" s="19" t="s">
        <v>440</v>
      </c>
      <c r="B1237" s="20" t="s">
        <v>396</v>
      </c>
      <c r="C1237" s="21" t="s">
        <v>407</v>
      </c>
      <c r="D1237" s="167">
        <v>2</v>
      </c>
      <c r="E1237" s="168">
        <v>1</v>
      </c>
      <c r="F1237" s="168">
        <v>0</v>
      </c>
      <c r="G1237" s="168">
        <v>0</v>
      </c>
      <c r="H1237" s="169">
        <f t="shared" si="137"/>
        <v>0</v>
      </c>
      <c r="I1237" s="170">
        <v>4912</v>
      </c>
      <c r="J1237" s="171">
        <v>4729</v>
      </c>
      <c r="K1237" s="171">
        <v>4651</v>
      </c>
      <c r="L1237" s="172">
        <f t="shared" si="138"/>
        <v>0.9835060266441108</v>
      </c>
      <c r="M1237" s="173">
        <v>5</v>
      </c>
      <c r="N1237" s="171">
        <v>18</v>
      </c>
      <c r="O1237" s="174">
        <f t="shared" si="139"/>
        <v>3.787878787878788E-3</v>
      </c>
      <c r="P1237" s="175">
        <f t="shared" si="140"/>
        <v>4914</v>
      </c>
      <c r="Q1237" s="176">
        <f t="shared" si="141"/>
        <v>4735</v>
      </c>
      <c r="R1237" s="176">
        <f t="shared" si="142"/>
        <v>18</v>
      </c>
      <c r="S1237" s="177">
        <f t="shared" si="143"/>
        <v>3.7870818430464971E-3</v>
      </c>
      <c r="T1237" s="118"/>
    </row>
    <row r="1238" spans="1:20" x14ac:dyDescent="0.25">
      <c r="A1238" s="19" t="s">
        <v>440</v>
      </c>
      <c r="B1238" s="20" t="s">
        <v>396</v>
      </c>
      <c r="C1238" s="21" t="s">
        <v>409</v>
      </c>
      <c r="D1238" s="167">
        <v>0</v>
      </c>
      <c r="E1238" s="168">
        <v>0</v>
      </c>
      <c r="F1238" s="168">
        <v>0</v>
      </c>
      <c r="G1238" s="168">
        <v>0</v>
      </c>
      <c r="H1238" s="169" t="str">
        <f t="shared" si="137"/>
        <v/>
      </c>
      <c r="I1238" s="170">
        <v>1443</v>
      </c>
      <c r="J1238" s="171">
        <v>1376</v>
      </c>
      <c r="K1238" s="171">
        <v>1343</v>
      </c>
      <c r="L1238" s="172">
        <f t="shared" si="138"/>
        <v>0.97601744186046513</v>
      </c>
      <c r="M1238" s="173">
        <v>6</v>
      </c>
      <c r="N1238" s="171">
        <v>7</v>
      </c>
      <c r="O1238" s="174">
        <f t="shared" si="139"/>
        <v>5.0395968322534193E-3</v>
      </c>
      <c r="P1238" s="175">
        <f t="shared" si="140"/>
        <v>1443</v>
      </c>
      <c r="Q1238" s="176">
        <f t="shared" si="141"/>
        <v>1382</v>
      </c>
      <c r="R1238" s="176">
        <f t="shared" si="142"/>
        <v>7</v>
      </c>
      <c r="S1238" s="177">
        <f t="shared" si="143"/>
        <v>5.0395968322534193E-3</v>
      </c>
      <c r="T1238" s="118"/>
    </row>
    <row r="1239" spans="1:20" x14ac:dyDescent="0.25">
      <c r="A1239" s="19" t="s">
        <v>440</v>
      </c>
      <c r="B1239" s="20" t="s">
        <v>414</v>
      </c>
      <c r="C1239" s="21" t="s">
        <v>415</v>
      </c>
      <c r="D1239" s="167">
        <v>0</v>
      </c>
      <c r="E1239" s="168">
        <v>0</v>
      </c>
      <c r="F1239" s="168">
        <v>0</v>
      </c>
      <c r="G1239" s="168">
        <v>0</v>
      </c>
      <c r="H1239" s="169" t="str">
        <f t="shared" si="137"/>
        <v/>
      </c>
      <c r="I1239" s="170">
        <v>11</v>
      </c>
      <c r="J1239" s="171">
        <v>7</v>
      </c>
      <c r="K1239" s="171">
        <v>1</v>
      </c>
      <c r="L1239" s="172">
        <f t="shared" si="138"/>
        <v>0.14285714285714285</v>
      </c>
      <c r="M1239" s="173">
        <v>0</v>
      </c>
      <c r="N1239" s="171">
        <v>3</v>
      </c>
      <c r="O1239" s="174">
        <f t="shared" si="139"/>
        <v>0.3</v>
      </c>
      <c r="P1239" s="175">
        <f t="shared" si="140"/>
        <v>11</v>
      </c>
      <c r="Q1239" s="176">
        <f t="shared" si="141"/>
        <v>7</v>
      </c>
      <c r="R1239" s="176">
        <f t="shared" si="142"/>
        <v>3</v>
      </c>
      <c r="S1239" s="177">
        <f t="shared" si="143"/>
        <v>0.3</v>
      </c>
      <c r="T1239" s="118"/>
    </row>
    <row r="1240" spans="1:20" x14ac:dyDescent="0.25">
      <c r="A1240" s="19" t="s">
        <v>440</v>
      </c>
      <c r="B1240" s="20" t="s">
        <v>416</v>
      </c>
      <c r="C1240" s="21" t="s">
        <v>417</v>
      </c>
      <c r="D1240" s="167">
        <v>0</v>
      </c>
      <c r="E1240" s="168">
        <v>0</v>
      </c>
      <c r="F1240" s="168">
        <v>0</v>
      </c>
      <c r="G1240" s="168">
        <v>0</v>
      </c>
      <c r="H1240" s="169" t="str">
        <f t="shared" si="137"/>
        <v/>
      </c>
      <c r="I1240" s="170">
        <v>1987</v>
      </c>
      <c r="J1240" s="171">
        <v>1799</v>
      </c>
      <c r="K1240" s="171">
        <v>459</v>
      </c>
      <c r="L1240" s="172">
        <f t="shared" si="138"/>
        <v>0.25514174541411894</v>
      </c>
      <c r="M1240" s="173">
        <v>1</v>
      </c>
      <c r="N1240" s="171">
        <v>141</v>
      </c>
      <c r="O1240" s="174">
        <f t="shared" si="139"/>
        <v>7.2642967542503864E-2</v>
      </c>
      <c r="P1240" s="175">
        <f t="shared" si="140"/>
        <v>1987</v>
      </c>
      <c r="Q1240" s="176">
        <f t="shared" si="141"/>
        <v>1800</v>
      </c>
      <c r="R1240" s="176">
        <f t="shared" si="142"/>
        <v>141</v>
      </c>
      <c r="S1240" s="177">
        <f t="shared" si="143"/>
        <v>7.2642967542503864E-2</v>
      </c>
      <c r="T1240" s="118"/>
    </row>
    <row r="1241" spans="1:20" x14ac:dyDescent="0.25">
      <c r="A1241" s="19" t="s">
        <v>440</v>
      </c>
      <c r="B1241" s="20" t="s">
        <v>416</v>
      </c>
      <c r="C1241" s="21" t="s">
        <v>419</v>
      </c>
      <c r="D1241" s="167">
        <v>0</v>
      </c>
      <c r="E1241" s="168">
        <v>0</v>
      </c>
      <c r="F1241" s="168">
        <v>0</v>
      </c>
      <c r="G1241" s="168">
        <v>0</v>
      </c>
      <c r="H1241" s="169" t="str">
        <f t="shared" si="137"/>
        <v/>
      </c>
      <c r="I1241" s="170">
        <v>3003</v>
      </c>
      <c r="J1241" s="171">
        <v>2705</v>
      </c>
      <c r="K1241" s="171">
        <v>726</v>
      </c>
      <c r="L1241" s="172">
        <f t="shared" si="138"/>
        <v>0.26839186691312383</v>
      </c>
      <c r="M1241" s="173">
        <v>3</v>
      </c>
      <c r="N1241" s="171">
        <v>266</v>
      </c>
      <c r="O1241" s="174">
        <f t="shared" si="139"/>
        <v>8.9441829186281102E-2</v>
      </c>
      <c r="P1241" s="175">
        <f t="shared" si="140"/>
        <v>3003</v>
      </c>
      <c r="Q1241" s="176">
        <f t="shared" si="141"/>
        <v>2708</v>
      </c>
      <c r="R1241" s="176">
        <f t="shared" si="142"/>
        <v>266</v>
      </c>
      <c r="S1241" s="177">
        <f t="shared" si="143"/>
        <v>8.9441829186281102E-2</v>
      </c>
      <c r="T1241" s="118"/>
    </row>
    <row r="1242" spans="1:20" x14ac:dyDescent="0.25">
      <c r="A1242" s="19" t="s">
        <v>440</v>
      </c>
      <c r="B1242" s="20" t="s">
        <v>422</v>
      </c>
      <c r="C1242" s="21" t="s">
        <v>423</v>
      </c>
      <c r="D1242" s="167">
        <v>0</v>
      </c>
      <c r="E1242" s="168">
        <v>0</v>
      </c>
      <c r="F1242" s="168">
        <v>0</v>
      </c>
      <c r="G1242" s="168">
        <v>0</v>
      </c>
      <c r="H1242" s="169" t="str">
        <f t="shared" si="137"/>
        <v/>
      </c>
      <c r="I1242" s="170">
        <v>1587</v>
      </c>
      <c r="J1242" s="171">
        <v>880</v>
      </c>
      <c r="K1242" s="171">
        <v>217</v>
      </c>
      <c r="L1242" s="172">
        <f t="shared" si="138"/>
        <v>0.24659090909090908</v>
      </c>
      <c r="M1242" s="173">
        <v>3</v>
      </c>
      <c r="N1242" s="171">
        <v>659</v>
      </c>
      <c r="O1242" s="174">
        <f t="shared" si="139"/>
        <v>0.42736705577172501</v>
      </c>
      <c r="P1242" s="175">
        <f t="shared" si="140"/>
        <v>1587</v>
      </c>
      <c r="Q1242" s="176">
        <f t="shared" si="141"/>
        <v>883</v>
      </c>
      <c r="R1242" s="176">
        <f t="shared" si="142"/>
        <v>659</v>
      </c>
      <c r="S1242" s="177">
        <f t="shared" si="143"/>
        <v>0.42736705577172501</v>
      </c>
      <c r="T1242" s="118"/>
    </row>
    <row r="1243" spans="1:20" x14ac:dyDescent="0.25">
      <c r="A1243" s="19" t="s">
        <v>441</v>
      </c>
      <c r="B1243" s="20" t="s">
        <v>6</v>
      </c>
      <c r="C1243" s="21" t="s">
        <v>7</v>
      </c>
      <c r="D1243" s="167">
        <v>0</v>
      </c>
      <c r="E1243" s="168">
        <v>0</v>
      </c>
      <c r="F1243" s="168">
        <v>0</v>
      </c>
      <c r="G1243" s="168">
        <v>0</v>
      </c>
      <c r="H1243" s="169" t="str">
        <f t="shared" si="137"/>
        <v/>
      </c>
      <c r="I1243" s="170">
        <v>1</v>
      </c>
      <c r="J1243" s="171">
        <v>1</v>
      </c>
      <c r="K1243" s="171">
        <v>1</v>
      </c>
      <c r="L1243" s="172">
        <f t="shared" si="138"/>
        <v>1</v>
      </c>
      <c r="M1243" s="173">
        <v>0</v>
      </c>
      <c r="N1243" s="171">
        <v>0</v>
      </c>
      <c r="O1243" s="174">
        <f t="shared" si="139"/>
        <v>0</v>
      </c>
      <c r="P1243" s="175">
        <f t="shared" si="140"/>
        <v>1</v>
      </c>
      <c r="Q1243" s="176">
        <f t="shared" si="141"/>
        <v>1</v>
      </c>
      <c r="R1243" s="176" t="str">
        <f t="shared" si="142"/>
        <v/>
      </c>
      <c r="S1243" s="177" t="str">
        <f t="shared" si="143"/>
        <v/>
      </c>
      <c r="T1243" s="118"/>
    </row>
    <row r="1244" spans="1:20" x14ac:dyDescent="0.25">
      <c r="A1244" s="19" t="s">
        <v>441</v>
      </c>
      <c r="B1244" s="20" t="s">
        <v>84</v>
      </c>
      <c r="C1244" s="21" t="s">
        <v>85</v>
      </c>
      <c r="D1244" s="167">
        <v>0</v>
      </c>
      <c r="E1244" s="168">
        <v>0</v>
      </c>
      <c r="F1244" s="168">
        <v>0</v>
      </c>
      <c r="G1244" s="168">
        <v>0</v>
      </c>
      <c r="H1244" s="169" t="str">
        <f t="shared" si="137"/>
        <v/>
      </c>
      <c r="I1244" s="170">
        <v>32038</v>
      </c>
      <c r="J1244" s="171">
        <v>31091</v>
      </c>
      <c r="K1244" s="171">
        <v>5495</v>
      </c>
      <c r="L1244" s="172">
        <f t="shared" si="138"/>
        <v>0.17673924930044063</v>
      </c>
      <c r="M1244" s="173">
        <v>0</v>
      </c>
      <c r="N1244" s="171">
        <v>947</v>
      </c>
      <c r="O1244" s="174">
        <f t="shared" si="139"/>
        <v>2.9558649104188775E-2</v>
      </c>
      <c r="P1244" s="175">
        <f t="shared" si="140"/>
        <v>32038</v>
      </c>
      <c r="Q1244" s="176">
        <f t="shared" si="141"/>
        <v>31091</v>
      </c>
      <c r="R1244" s="176">
        <f t="shared" si="142"/>
        <v>947</v>
      </c>
      <c r="S1244" s="177">
        <f t="shared" si="143"/>
        <v>2.9558649104188775E-2</v>
      </c>
      <c r="T1244" s="118"/>
    </row>
    <row r="1245" spans="1:20" x14ac:dyDescent="0.25">
      <c r="A1245" s="19" t="s">
        <v>441</v>
      </c>
      <c r="B1245" s="20" t="s">
        <v>84</v>
      </c>
      <c r="C1245" s="21" t="s">
        <v>89</v>
      </c>
      <c r="D1245" s="167">
        <v>0</v>
      </c>
      <c r="E1245" s="168">
        <v>0</v>
      </c>
      <c r="F1245" s="168">
        <v>0</v>
      </c>
      <c r="G1245" s="168">
        <v>0</v>
      </c>
      <c r="H1245" s="169" t="str">
        <f t="shared" si="137"/>
        <v/>
      </c>
      <c r="I1245" s="170">
        <v>20781</v>
      </c>
      <c r="J1245" s="171">
        <v>20513</v>
      </c>
      <c r="K1245" s="171">
        <v>5587</v>
      </c>
      <c r="L1245" s="172">
        <f t="shared" si="138"/>
        <v>0.27236386681616537</v>
      </c>
      <c r="M1245" s="173">
        <v>0</v>
      </c>
      <c r="N1245" s="171">
        <v>268</v>
      </c>
      <c r="O1245" s="174">
        <f t="shared" si="139"/>
        <v>1.289639574611424E-2</v>
      </c>
      <c r="P1245" s="175">
        <f t="shared" si="140"/>
        <v>20781</v>
      </c>
      <c r="Q1245" s="176">
        <f t="shared" si="141"/>
        <v>20513</v>
      </c>
      <c r="R1245" s="176">
        <f t="shared" si="142"/>
        <v>268</v>
      </c>
      <c r="S1245" s="177">
        <f t="shared" si="143"/>
        <v>1.289639574611424E-2</v>
      </c>
      <c r="T1245" s="118"/>
    </row>
    <row r="1246" spans="1:20" x14ac:dyDescent="0.25">
      <c r="A1246" s="19" t="s">
        <v>441</v>
      </c>
      <c r="B1246" s="20" t="s">
        <v>114</v>
      </c>
      <c r="C1246" s="21" t="s">
        <v>115</v>
      </c>
      <c r="D1246" s="167">
        <v>0</v>
      </c>
      <c r="E1246" s="168">
        <v>0</v>
      </c>
      <c r="F1246" s="168">
        <v>0</v>
      </c>
      <c r="G1246" s="168">
        <v>0</v>
      </c>
      <c r="H1246" s="169" t="str">
        <f t="shared" si="137"/>
        <v/>
      </c>
      <c r="I1246" s="170">
        <v>2</v>
      </c>
      <c r="J1246" s="171">
        <v>2</v>
      </c>
      <c r="K1246" s="171">
        <v>1</v>
      </c>
      <c r="L1246" s="172">
        <f t="shared" si="138"/>
        <v>0.5</v>
      </c>
      <c r="M1246" s="173">
        <v>0</v>
      </c>
      <c r="N1246" s="171">
        <v>0</v>
      </c>
      <c r="O1246" s="174">
        <f t="shared" si="139"/>
        <v>0</v>
      </c>
      <c r="P1246" s="175">
        <f t="shared" si="140"/>
        <v>2</v>
      </c>
      <c r="Q1246" s="176">
        <f t="shared" si="141"/>
        <v>2</v>
      </c>
      <c r="R1246" s="176" t="str">
        <f t="shared" si="142"/>
        <v/>
      </c>
      <c r="S1246" s="177" t="str">
        <f t="shared" si="143"/>
        <v/>
      </c>
      <c r="T1246" s="118"/>
    </row>
    <row r="1247" spans="1:20" x14ac:dyDescent="0.25">
      <c r="A1247" s="19" t="s">
        <v>441</v>
      </c>
      <c r="B1247" s="20" t="s">
        <v>121</v>
      </c>
      <c r="C1247" s="21" t="s">
        <v>123</v>
      </c>
      <c r="D1247" s="167">
        <v>0</v>
      </c>
      <c r="E1247" s="168">
        <v>0</v>
      </c>
      <c r="F1247" s="168">
        <v>0</v>
      </c>
      <c r="G1247" s="168">
        <v>0</v>
      </c>
      <c r="H1247" s="169" t="str">
        <f t="shared" si="137"/>
        <v/>
      </c>
      <c r="I1247" s="170">
        <v>1</v>
      </c>
      <c r="J1247" s="171">
        <v>1</v>
      </c>
      <c r="K1247" s="171">
        <v>0</v>
      </c>
      <c r="L1247" s="172">
        <f t="shared" si="138"/>
        <v>0</v>
      </c>
      <c r="M1247" s="173">
        <v>0</v>
      </c>
      <c r="N1247" s="171">
        <v>0</v>
      </c>
      <c r="O1247" s="174">
        <f t="shared" si="139"/>
        <v>0</v>
      </c>
      <c r="P1247" s="175">
        <f t="shared" si="140"/>
        <v>1</v>
      </c>
      <c r="Q1247" s="176">
        <f t="shared" si="141"/>
        <v>1</v>
      </c>
      <c r="R1247" s="176" t="str">
        <f t="shared" si="142"/>
        <v/>
      </c>
      <c r="S1247" s="177" t="str">
        <f t="shared" si="143"/>
        <v/>
      </c>
      <c r="T1247" s="118"/>
    </row>
    <row r="1248" spans="1:20" x14ac:dyDescent="0.25">
      <c r="A1248" s="19" t="s">
        <v>441</v>
      </c>
      <c r="B1248" s="20" t="s">
        <v>150</v>
      </c>
      <c r="C1248" s="21" t="s">
        <v>151</v>
      </c>
      <c r="D1248" s="167">
        <v>0</v>
      </c>
      <c r="E1248" s="168">
        <v>0</v>
      </c>
      <c r="F1248" s="168">
        <v>0</v>
      </c>
      <c r="G1248" s="168">
        <v>0</v>
      </c>
      <c r="H1248" s="169" t="str">
        <f t="shared" si="137"/>
        <v/>
      </c>
      <c r="I1248" s="170">
        <v>2293</v>
      </c>
      <c r="J1248" s="171">
        <v>817</v>
      </c>
      <c r="K1248" s="171">
        <v>157</v>
      </c>
      <c r="L1248" s="172">
        <f t="shared" si="138"/>
        <v>0.19216646266829865</v>
      </c>
      <c r="M1248" s="173">
        <v>0</v>
      </c>
      <c r="N1248" s="171">
        <v>1476</v>
      </c>
      <c r="O1248" s="174">
        <f t="shared" si="139"/>
        <v>0.64369821194941124</v>
      </c>
      <c r="P1248" s="175">
        <f t="shared" si="140"/>
        <v>2293</v>
      </c>
      <c r="Q1248" s="176">
        <f t="shared" si="141"/>
        <v>817</v>
      </c>
      <c r="R1248" s="176">
        <f t="shared" si="142"/>
        <v>1476</v>
      </c>
      <c r="S1248" s="177">
        <f t="shared" si="143"/>
        <v>0.64369821194941124</v>
      </c>
      <c r="T1248" s="118"/>
    </row>
    <row r="1249" spans="1:20" x14ac:dyDescent="0.25">
      <c r="A1249" s="19" t="s">
        <v>441</v>
      </c>
      <c r="B1249" s="20" t="s">
        <v>152</v>
      </c>
      <c r="C1249" s="21" t="s">
        <v>153</v>
      </c>
      <c r="D1249" s="167">
        <v>0</v>
      </c>
      <c r="E1249" s="168">
        <v>0</v>
      </c>
      <c r="F1249" s="168">
        <v>0</v>
      </c>
      <c r="G1249" s="168">
        <v>0</v>
      </c>
      <c r="H1249" s="169" t="str">
        <f t="shared" si="137"/>
        <v/>
      </c>
      <c r="I1249" s="170">
        <v>1</v>
      </c>
      <c r="J1249" s="171">
        <v>1</v>
      </c>
      <c r="K1249" s="171">
        <v>0</v>
      </c>
      <c r="L1249" s="172">
        <f t="shared" si="138"/>
        <v>0</v>
      </c>
      <c r="M1249" s="173">
        <v>0</v>
      </c>
      <c r="N1249" s="171">
        <v>0</v>
      </c>
      <c r="O1249" s="174">
        <f t="shared" si="139"/>
        <v>0</v>
      </c>
      <c r="P1249" s="175">
        <f t="shared" si="140"/>
        <v>1</v>
      </c>
      <c r="Q1249" s="176">
        <f t="shared" si="141"/>
        <v>1</v>
      </c>
      <c r="R1249" s="176" t="str">
        <f t="shared" si="142"/>
        <v/>
      </c>
      <c r="S1249" s="177" t="str">
        <f t="shared" si="143"/>
        <v/>
      </c>
      <c r="T1249" s="118"/>
    </row>
    <row r="1250" spans="1:20" x14ac:dyDescent="0.25">
      <c r="A1250" s="19" t="s">
        <v>441</v>
      </c>
      <c r="B1250" s="20" t="s">
        <v>169</v>
      </c>
      <c r="C1250" s="21" t="s">
        <v>175</v>
      </c>
      <c r="D1250" s="167">
        <v>0</v>
      </c>
      <c r="E1250" s="168">
        <v>0</v>
      </c>
      <c r="F1250" s="168">
        <v>0</v>
      </c>
      <c r="G1250" s="168">
        <v>0</v>
      </c>
      <c r="H1250" s="169" t="str">
        <f t="shared" si="137"/>
        <v/>
      </c>
      <c r="I1250" s="170">
        <v>29104</v>
      </c>
      <c r="J1250" s="171">
        <v>24840</v>
      </c>
      <c r="K1250" s="171">
        <v>15936</v>
      </c>
      <c r="L1250" s="172">
        <f t="shared" si="138"/>
        <v>0.64154589371980675</v>
      </c>
      <c r="M1250" s="173">
        <v>0</v>
      </c>
      <c r="N1250" s="171">
        <v>4264</v>
      </c>
      <c r="O1250" s="174">
        <f t="shared" si="139"/>
        <v>0.14650907091808685</v>
      </c>
      <c r="P1250" s="175">
        <f t="shared" si="140"/>
        <v>29104</v>
      </c>
      <c r="Q1250" s="176">
        <f t="shared" si="141"/>
        <v>24840</v>
      </c>
      <c r="R1250" s="176">
        <f t="shared" si="142"/>
        <v>4264</v>
      </c>
      <c r="S1250" s="177">
        <f t="shared" si="143"/>
        <v>0.14650907091808685</v>
      </c>
      <c r="T1250" s="118"/>
    </row>
    <row r="1251" spans="1:20" x14ac:dyDescent="0.25">
      <c r="A1251" s="19" t="s">
        <v>441</v>
      </c>
      <c r="B1251" s="20" t="s">
        <v>178</v>
      </c>
      <c r="C1251" s="21" t="s">
        <v>179</v>
      </c>
      <c r="D1251" s="167">
        <v>0</v>
      </c>
      <c r="E1251" s="168">
        <v>0</v>
      </c>
      <c r="F1251" s="168">
        <v>0</v>
      </c>
      <c r="G1251" s="168">
        <v>0</v>
      </c>
      <c r="H1251" s="169" t="str">
        <f t="shared" si="137"/>
        <v/>
      </c>
      <c r="I1251" s="170">
        <v>4</v>
      </c>
      <c r="J1251" s="171">
        <v>4</v>
      </c>
      <c r="K1251" s="171">
        <v>0</v>
      </c>
      <c r="L1251" s="172">
        <f t="shared" si="138"/>
        <v>0</v>
      </c>
      <c r="M1251" s="173">
        <v>0</v>
      </c>
      <c r="N1251" s="171">
        <v>0</v>
      </c>
      <c r="O1251" s="174">
        <f t="shared" si="139"/>
        <v>0</v>
      </c>
      <c r="P1251" s="175">
        <f t="shared" si="140"/>
        <v>4</v>
      </c>
      <c r="Q1251" s="176">
        <f t="shared" si="141"/>
        <v>4</v>
      </c>
      <c r="R1251" s="176" t="str">
        <f t="shared" si="142"/>
        <v/>
      </c>
      <c r="S1251" s="177" t="str">
        <f t="shared" si="143"/>
        <v/>
      </c>
      <c r="T1251" s="118"/>
    </row>
    <row r="1252" spans="1:20" x14ac:dyDescent="0.25">
      <c r="A1252" s="19" t="s">
        <v>441</v>
      </c>
      <c r="B1252" s="20" t="s">
        <v>189</v>
      </c>
      <c r="C1252" s="21" t="s">
        <v>192</v>
      </c>
      <c r="D1252" s="167">
        <v>0</v>
      </c>
      <c r="E1252" s="168">
        <v>0</v>
      </c>
      <c r="F1252" s="168">
        <v>0</v>
      </c>
      <c r="G1252" s="168">
        <v>0</v>
      </c>
      <c r="H1252" s="169" t="str">
        <f t="shared" si="137"/>
        <v/>
      </c>
      <c r="I1252" s="170">
        <v>1</v>
      </c>
      <c r="J1252" s="171">
        <v>1</v>
      </c>
      <c r="K1252" s="171">
        <v>0</v>
      </c>
      <c r="L1252" s="172">
        <f t="shared" si="138"/>
        <v>0</v>
      </c>
      <c r="M1252" s="173">
        <v>0</v>
      </c>
      <c r="N1252" s="171">
        <v>0</v>
      </c>
      <c r="O1252" s="174">
        <f t="shared" si="139"/>
        <v>0</v>
      </c>
      <c r="P1252" s="175">
        <f t="shared" si="140"/>
        <v>1</v>
      </c>
      <c r="Q1252" s="176">
        <f t="shared" si="141"/>
        <v>1</v>
      </c>
      <c r="R1252" s="176" t="str">
        <f t="shared" si="142"/>
        <v/>
      </c>
      <c r="S1252" s="177" t="str">
        <f t="shared" si="143"/>
        <v/>
      </c>
      <c r="T1252" s="118"/>
    </row>
    <row r="1253" spans="1:20" x14ac:dyDescent="0.25">
      <c r="A1253" s="19" t="s">
        <v>441</v>
      </c>
      <c r="B1253" s="20" t="s">
        <v>198</v>
      </c>
      <c r="C1253" s="21" t="s">
        <v>199</v>
      </c>
      <c r="D1253" s="167">
        <v>0</v>
      </c>
      <c r="E1253" s="168">
        <v>0</v>
      </c>
      <c r="F1253" s="168">
        <v>0</v>
      </c>
      <c r="G1253" s="168">
        <v>0</v>
      </c>
      <c r="H1253" s="169" t="str">
        <f t="shared" si="137"/>
        <v/>
      </c>
      <c r="I1253" s="170">
        <v>3768</v>
      </c>
      <c r="J1253" s="171">
        <v>1809</v>
      </c>
      <c r="K1253" s="171">
        <v>1104</v>
      </c>
      <c r="L1253" s="172">
        <f t="shared" si="138"/>
        <v>0.61028192371475953</v>
      </c>
      <c r="M1253" s="173">
        <v>0</v>
      </c>
      <c r="N1253" s="171">
        <v>1959</v>
      </c>
      <c r="O1253" s="174">
        <f t="shared" si="139"/>
        <v>0.51990445859872614</v>
      </c>
      <c r="P1253" s="175">
        <f t="shared" si="140"/>
        <v>3768</v>
      </c>
      <c r="Q1253" s="176">
        <f t="shared" si="141"/>
        <v>1809</v>
      </c>
      <c r="R1253" s="176">
        <f t="shared" si="142"/>
        <v>1959</v>
      </c>
      <c r="S1253" s="177">
        <f t="shared" si="143"/>
        <v>0.51990445859872614</v>
      </c>
      <c r="T1253" s="118"/>
    </row>
    <row r="1254" spans="1:20" x14ac:dyDescent="0.25">
      <c r="A1254" s="19" t="s">
        <v>441</v>
      </c>
      <c r="B1254" s="20" t="s">
        <v>203</v>
      </c>
      <c r="C1254" s="21" t="s">
        <v>204</v>
      </c>
      <c r="D1254" s="167">
        <v>0</v>
      </c>
      <c r="E1254" s="168">
        <v>0</v>
      </c>
      <c r="F1254" s="168">
        <v>0</v>
      </c>
      <c r="G1254" s="168">
        <v>0</v>
      </c>
      <c r="H1254" s="169" t="str">
        <f t="shared" si="137"/>
        <v/>
      </c>
      <c r="I1254" s="170">
        <v>9565</v>
      </c>
      <c r="J1254" s="171">
        <v>3743</v>
      </c>
      <c r="K1254" s="171">
        <v>816</v>
      </c>
      <c r="L1254" s="172">
        <f t="shared" si="138"/>
        <v>0.21800694629975956</v>
      </c>
      <c r="M1254" s="173">
        <v>0</v>
      </c>
      <c r="N1254" s="171">
        <v>5822</v>
      </c>
      <c r="O1254" s="174">
        <f t="shared" si="139"/>
        <v>0.60867746994249872</v>
      </c>
      <c r="P1254" s="175">
        <f t="shared" si="140"/>
        <v>9565</v>
      </c>
      <c r="Q1254" s="176">
        <f t="shared" si="141"/>
        <v>3743</v>
      </c>
      <c r="R1254" s="176">
        <f t="shared" si="142"/>
        <v>5822</v>
      </c>
      <c r="S1254" s="177">
        <f t="shared" si="143"/>
        <v>0.60867746994249872</v>
      </c>
      <c r="T1254" s="118"/>
    </row>
    <row r="1255" spans="1:20" x14ac:dyDescent="0.25">
      <c r="A1255" s="19" t="s">
        <v>441</v>
      </c>
      <c r="B1255" s="20" t="s">
        <v>214</v>
      </c>
      <c r="C1255" s="21" t="s">
        <v>215</v>
      </c>
      <c r="D1255" s="167">
        <v>0</v>
      </c>
      <c r="E1255" s="168">
        <v>0</v>
      </c>
      <c r="F1255" s="168">
        <v>0</v>
      </c>
      <c r="G1255" s="168">
        <v>0</v>
      </c>
      <c r="H1255" s="169" t="str">
        <f t="shared" si="137"/>
        <v/>
      </c>
      <c r="I1255" s="170">
        <v>8</v>
      </c>
      <c r="J1255" s="171">
        <v>8</v>
      </c>
      <c r="K1255" s="171">
        <v>0</v>
      </c>
      <c r="L1255" s="172">
        <f t="shared" si="138"/>
        <v>0</v>
      </c>
      <c r="M1255" s="173">
        <v>0</v>
      </c>
      <c r="N1255" s="171">
        <v>0</v>
      </c>
      <c r="O1255" s="174">
        <f t="shared" si="139"/>
        <v>0</v>
      </c>
      <c r="P1255" s="175">
        <f t="shared" si="140"/>
        <v>8</v>
      </c>
      <c r="Q1255" s="176">
        <f t="shared" si="141"/>
        <v>8</v>
      </c>
      <c r="R1255" s="176" t="str">
        <f t="shared" si="142"/>
        <v/>
      </c>
      <c r="S1255" s="177" t="str">
        <f t="shared" si="143"/>
        <v/>
      </c>
      <c r="T1255" s="118"/>
    </row>
    <row r="1256" spans="1:20" x14ac:dyDescent="0.25">
      <c r="A1256" s="19" t="s">
        <v>441</v>
      </c>
      <c r="B1256" s="20" t="s">
        <v>261</v>
      </c>
      <c r="C1256" s="21" t="s">
        <v>264</v>
      </c>
      <c r="D1256" s="167">
        <v>0</v>
      </c>
      <c r="E1256" s="168">
        <v>0</v>
      </c>
      <c r="F1256" s="168">
        <v>0</v>
      </c>
      <c r="G1256" s="168">
        <v>0</v>
      </c>
      <c r="H1256" s="169" t="str">
        <f t="shared" si="137"/>
        <v/>
      </c>
      <c r="I1256" s="170">
        <v>1</v>
      </c>
      <c r="J1256" s="171">
        <v>1</v>
      </c>
      <c r="K1256" s="171">
        <v>0</v>
      </c>
      <c r="L1256" s="172">
        <f t="shared" si="138"/>
        <v>0</v>
      </c>
      <c r="M1256" s="173">
        <v>0</v>
      </c>
      <c r="N1256" s="171">
        <v>0</v>
      </c>
      <c r="O1256" s="174">
        <f t="shared" si="139"/>
        <v>0</v>
      </c>
      <c r="P1256" s="175">
        <f t="shared" si="140"/>
        <v>1</v>
      </c>
      <c r="Q1256" s="176">
        <f t="shared" si="141"/>
        <v>1</v>
      </c>
      <c r="R1256" s="176" t="str">
        <f t="shared" si="142"/>
        <v/>
      </c>
      <c r="S1256" s="177" t="str">
        <f t="shared" si="143"/>
        <v/>
      </c>
      <c r="T1256" s="118"/>
    </row>
    <row r="1257" spans="1:20" ht="30" x14ac:dyDescent="0.25">
      <c r="A1257" s="19" t="s">
        <v>441</v>
      </c>
      <c r="B1257" s="20" t="s">
        <v>302</v>
      </c>
      <c r="C1257" s="21" t="s">
        <v>305</v>
      </c>
      <c r="D1257" s="167">
        <v>0</v>
      </c>
      <c r="E1257" s="168">
        <v>0</v>
      </c>
      <c r="F1257" s="168">
        <v>0</v>
      </c>
      <c r="G1257" s="168">
        <v>0</v>
      </c>
      <c r="H1257" s="169" t="str">
        <f t="shared" si="137"/>
        <v/>
      </c>
      <c r="I1257" s="170">
        <v>81</v>
      </c>
      <c r="J1257" s="171">
        <v>78</v>
      </c>
      <c r="K1257" s="171">
        <v>46</v>
      </c>
      <c r="L1257" s="172">
        <f t="shared" si="138"/>
        <v>0.58974358974358976</v>
      </c>
      <c r="M1257" s="173">
        <v>0</v>
      </c>
      <c r="N1257" s="171">
        <v>3</v>
      </c>
      <c r="O1257" s="174">
        <f t="shared" si="139"/>
        <v>3.7037037037037035E-2</v>
      </c>
      <c r="P1257" s="175">
        <f t="shared" si="140"/>
        <v>81</v>
      </c>
      <c r="Q1257" s="176">
        <f t="shared" si="141"/>
        <v>78</v>
      </c>
      <c r="R1257" s="176">
        <f t="shared" si="142"/>
        <v>3</v>
      </c>
      <c r="S1257" s="177">
        <f t="shared" si="143"/>
        <v>3.7037037037037035E-2</v>
      </c>
      <c r="T1257" s="118"/>
    </row>
    <row r="1258" spans="1:20" x14ac:dyDescent="0.25">
      <c r="A1258" s="19" t="s">
        <v>441</v>
      </c>
      <c r="B1258" s="20" t="s">
        <v>330</v>
      </c>
      <c r="C1258" s="21" t="s">
        <v>333</v>
      </c>
      <c r="D1258" s="167">
        <v>0</v>
      </c>
      <c r="E1258" s="168">
        <v>0</v>
      </c>
      <c r="F1258" s="168">
        <v>0</v>
      </c>
      <c r="G1258" s="168">
        <v>0</v>
      </c>
      <c r="H1258" s="169" t="str">
        <f t="shared" si="137"/>
        <v/>
      </c>
      <c r="I1258" s="170">
        <v>3829</v>
      </c>
      <c r="J1258" s="171">
        <v>3610</v>
      </c>
      <c r="K1258" s="171">
        <v>2281</v>
      </c>
      <c r="L1258" s="172">
        <f t="shared" si="138"/>
        <v>0.63185595567867037</v>
      </c>
      <c r="M1258" s="173">
        <v>0</v>
      </c>
      <c r="N1258" s="171">
        <v>219</v>
      </c>
      <c r="O1258" s="174">
        <f t="shared" si="139"/>
        <v>5.7195090101854272E-2</v>
      </c>
      <c r="P1258" s="175">
        <f t="shared" si="140"/>
        <v>3829</v>
      </c>
      <c r="Q1258" s="176">
        <f t="shared" si="141"/>
        <v>3610</v>
      </c>
      <c r="R1258" s="176">
        <f t="shared" si="142"/>
        <v>219</v>
      </c>
      <c r="S1258" s="177">
        <f t="shared" si="143"/>
        <v>5.7195090101854272E-2</v>
      </c>
      <c r="T1258" s="118"/>
    </row>
    <row r="1259" spans="1:20" x14ac:dyDescent="0.25">
      <c r="A1259" s="19" t="s">
        <v>441</v>
      </c>
      <c r="B1259" s="20" t="s">
        <v>336</v>
      </c>
      <c r="C1259" s="21" t="s">
        <v>338</v>
      </c>
      <c r="D1259" s="167">
        <v>0</v>
      </c>
      <c r="E1259" s="168">
        <v>0</v>
      </c>
      <c r="F1259" s="168">
        <v>0</v>
      </c>
      <c r="G1259" s="168">
        <v>0</v>
      </c>
      <c r="H1259" s="169" t="str">
        <f t="shared" si="137"/>
        <v/>
      </c>
      <c r="I1259" s="170">
        <v>4</v>
      </c>
      <c r="J1259" s="171">
        <v>1</v>
      </c>
      <c r="K1259" s="171">
        <v>1</v>
      </c>
      <c r="L1259" s="172">
        <f t="shared" si="138"/>
        <v>1</v>
      </c>
      <c r="M1259" s="173">
        <v>0</v>
      </c>
      <c r="N1259" s="171">
        <v>3</v>
      </c>
      <c r="O1259" s="174">
        <f t="shared" si="139"/>
        <v>0.75</v>
      </c>
      <c r="P1259" s="175">
        <f t="shared" si="140"/>
        <v>4</v>
      </c>
      <c r="Q1259" s="176">
        <f t="shared" si="141"/>
        <v>1</v>
      </c>
      <c r="R1259" s="176">
        <f t="shared" si="142"/>
        <v>3</v>
      </c>
      <c r="S1259" s="177">
        <f t="shared" si="143"/>
        <v>0.75</v>
      </c>
      <c r="T1259" s="118"/>
    </row>
    <row r="1260" spans="1:20" x14ac:dyDescent="0.25">
      <c r="A1260" s="19" t="s">
        <v>441</v>
      </c>
      <c r="B1260" s="20" t="s">
        <v>344</v>
      </c>
      <c r="C1260" s="21" t="s">
        <v>345</v>
      </c>
      <c r="D1260" s="167">
        <v>0</v>
      </c>
      <c r="E1260" s="168">
        <v>0</v>
      </c>
      <c r="F1260" s="168">
        <v>0</v>
      </c>
      <c r="G1260" s="168">
        <v>0</v>
      </c>
      <c r="H1260" s="169" t="str">
        <f t="shared" si="137"/>
        <v/>
      </c>
      <c r="I1260" s="170">
        <v>1</v>
      </c>
      <c r="J1260" s="171">
        <v>1</v>
      </c>
      <c r="K1260" s="171">
        <v>0</v>
      </c>
      <c r="L1260" s="172">
        <f t="shared" si="138"/>
        <v>0</v>
      </c>
      <c r="M1260" s="173">
        <v>0</v>
      </c>
      <c r="N1260" s="171">
        <v>0</v>
      </c>
      <c r="O1260" s="174">
        <f t="shared" si="139"/>
        <v>0</v>
      </c>
      <c r="P1260" s="175">
        <f t="shared" si="140"/>
        <v>1</v>
      </c>
      <c r="Q1260" s="176">
        <f t="shared" si="141"/>
        <v>1</v>
      </c>
      <c r="R1260" s="176" t="str">
        <f t="shared" si="142"/>
        <v/>
      </c>
      <c r="S1260" s="177" t="str">
        <f t="shared" si="143"/>
        <v/>
      </c>
      <c r="T1260" s="118"/>
    </row>
    <row r="1261" spans="1:20" x14ac:dyDescent="0.25">
      <c r="A1261" s="19" t="s">
        <v>441</v>
      </c>
      <c r="B1261" s="20" t="s">
        <v>358</v>
      </c>
      <c r="C1261" s="21" t="s">
        <v>359</v>
      </c>
      <c r="D1261" s="167">
        <v>0</v>
      </c>
      <c r="E1261" s="168">
        <v>0</v>
      </c>
      <c r="F1261" s="168">
        <v>0</v>
      </c>
      <c r="G1261" s="168">
        <v>0</v>
      </c>
      <c r="H1261" s="169" t="str">
        <f t="shared" si="137"/>
        <v/>
      </c>
      <c r="I1261" s="170">
        <v>33420</v>
      </c>
      <c r="J1261" s="171">
        <v>30847</v>
      </c>
      <c r="K1261" s="171">
        <v>16409</v>
      </c>
      <c r="L1261" s="172">
        <f t="shared" si="138"/>
        <v>0.53194800142639476</v>
      </c>
      <c r="M1261" s="173">
        <v>0</v>
      </c>
      <c r="N1261" s="171">
        <v>2573</v>
      </c>
      <c r="O1261" s="174">
        <f t="shared" si="139"/>
        <v>7.6989826451226817E-2</v>
      </c>
      <c r="P1261" s="175">
        <f t="shared" si="140"/>
        <v>33420</v>
      </c>
      <c r="Q1261" s="176">
        <f t="shared" si="141"/>
        <v>30847</v>
      </c>
      <c r="R1261" s="176">
        <f t="shared" si="142"/>
        <v>2573</v>
      </c>
      <c r="S1261" s="177">
        <f t="shared" si="143"/>
        <v>7.6989826451226817E-2</v>
      </c>
      <c r="T1261" s="118"/>
    </row>
    <row r="1262" spans="1:20" x14ac:dyDescent="0.25">
      <c r="A1262" s="19" t="s">
        <v>441</v>
      </c>
      <c r="B1262" s="20" t="s">
        <v>368</v>
      </c>
      <c r="C1262" s="21" t="s">
        <v>369</v>
      </c>
      <c r="D1262" s="167">
        <v>0</v>
      </c>
      <c r="E1262" s="168">
        <v>0</v>
      </c>
      <c r="F1262" s="168">
        <v>0</v>
      </c>
      <c r="G1262" s="168">
        <v>0</v>
      </c>
      <c r="H1262" s="169" t="str">
        <f t="shared" si="137"/>
        <v/>
      </c>
      <c r="I1262" s="170">
        <v>15532</v>
      </c>
      <c r="J1262" s="171">
        <v>11699</v>
      </c>
      <c r="K1262" s="171">
        <v>9783</v>
      </c>
      <c r="L1262" s="172">
        <f t="shared" si="138"/>
        <v>0.83622531840328229</v>
      </c>
      <c r="M1262" s="173">
        <v>0</v>
      </c>
      <c r="N1262" s="171">
        <v>3833</v>
      </c>
      <c r="O1262" s="174">
        <f t="shared" si="139"/>
        <v>0.24678083955704352</v>
      </c>
      <c r="P1262" s="175">
        <f t="shared" si="140"/>
        <v>15532</v>
      </c>
      <c r="Q1262" s="176">
        <f t="shared" si="141"/>
        <v>11699</v>
      </c>
      <c r="R1262" s="176">
        <f t="shared" si="142"/>
        <v>3833</v>
      </c>
      <c r="S1262" s="177">
        <f t="shared" si="143"/>
        <v>0.24678083955704352</v>
      </c>
      <c r="T1262" s="118"/>
    </row>
    <row r="1263" spans="1:20" ht="30" x14ac:dyDescent="0.25">
      <c r="A1263" s="19" t="s">
        <v>441</v>
      </c>
      <c r="B1263" s="20" t="s">
        <v>387</v>
      </c>
      <c r="C1263" s="21" t="s">
        <v>388</v>
      </c>
      <c r="D1263" s="167">
        <v>0</v>
      </c>
      <c r="E1263" s="168">
        <v>0</v>
      </c>
      <c r="F1263" s="168">
        <v>0</v>
      </c>
      <c r="G1263" s="168">
        <v>0</v>
      </c>
      <c r="H1263" s="169" t="str">
        <f t="shared" si="137"/>
        <v/>
      </c>
      <c r="I1263" s="170">
        <v>16232</v>
      </c>
      <c r="J1263" s="171">
        <v>11274</v>
      </c>
      <c r="K1263" s="171">
        <v>6636</v>
      </c>
      <c r="L1263" s="172">
        <f t="shared" si="138"/>
        <v>0.58861096327833951</v>
      </c>
      <c r="M1263" s="173">
        <v>0</v>
      </c>
      <c r="N1263" s="171">
        <v>4958</v>
      </c>
      <c r="O1263" s="174">
        <f t="shared" si="139"/>
        <v>0.30544603252833907</v>
      </c>
      <c r="P1263" s="175">
        <f t="shared" si="140"/>
        <v>16232</v>
      </c>
      <c r="Q1263" s="176">
        <f t="shared" si="141"/>
        <v>11274</v>
      </c>
      <c r="R1263" s="176">
        <f t="shared" si="142"/>
        <v>4958</v>
      </c>
      <c r="S1263" s="177">
        <f t="shared" si="143"/>
        <v>0.30544603252833907</v>
      </c>
      <c r="T1263" s="118"/>
    </row>
    <row r="1264" spans="1:20" x14ac:dyDescent="0.25">
      <c r="A1264" s="19" t="s">
        <v>441</v>
      </c>
      <c r="B1264" s="20" t="s">
        <v>390</v>
      </c>
      <c r="C1264" s="21" t="s">
        <v>392</v>
      </c>
      <c r="D1264" s="167">
        <v>0</v>
      </c>
      <c r="E1264" s="168">
        <v>0</v>
      </c>
      <c r="F1264" s="168">
        <v>0</v>
      </c>
      <c r="G1264" s="168">
        <v>0</v>
      </c>
      <c r="H1264" s="169" t="str">
        <f t="shared" si="137"/>
        <v/>
      </c>
      <c r="I1264" s="170">
        <v>10599</v>
      </c>
      <c r="J1264" s="171">
        <v>8608</v>
      </c>
      <c r="K1264" s="171">
        <v>5271</v>
      </c>
      <c r="L1264" s="172">
        <f t="shared" si="138"/>
        <v>0.61233736059479549</v>
      </c>
      <c r="M1264" s="173">
        <v>0</v>
      </c>
      <c r="N1264" s="171">
        <v>1991</v>
      </c>
      <c r="O1264" s="174">
        <f t="shared" si="139"/>
        <v>0.18784791018020569</v>
      </c>
      <c r="P1264" s="175">
        <f t="shared" si="140"/>
        <v>10599</v>
      </c>
      <c r="Q1264" s="176">
        <f t="shared" si="141"/>
        <v>8608</v>
      </c>
      <c r="R1264" s="176">
        <f t="shared" si="142"/>
        <v>1991</v>
      </c>
      <c r="S1264" s="177">
        <f t="shared" si="143"/>
        <v>0.18784791018020569</v>
      </c>
      <c r="T1264" s="118"/>
    </row>
    <row r="1265" spans="1:20" x14ac:dyDescent="0.25">
      <c r="A1265" s="19" t="s">
        <v>441</v>
      </c>
      <c r="B1265" s="20" t="s">
        <v>396</v>
      </c>
      <c r="C1265" s="21" t="s">
        <v>405</v>
      </c>
      <c r="D1265" s="167">
        <v>0</v>
      </c>
      <c r="E1265" s="168">
        <v>0</v>
      </c>
      <c r="F1265" s="168">
        <v>0</v>
      </c>
      <c r="G1265" s="168">
        <v>0</v>
      </c>
      <c r="H1265" s="169" t="str">
        <f t="shared" si="137"/>
        <v/>
      </c>
      <c r="I1265" s="170">
        <v>3846</v>
      </c>
      <c r="J1265" s="171">
        <v>3721</v>
      </c>
      <c r="K1265" s="171">
        <v>1306</v>
      </c>
      <c r="L1265" s="172">
        <f t="shared" si="138"/>
        <v>0.35098091910776674</v>
      </c>
      <c r="M1265" s="173">
        <v>0</v>
      </c>
      <c r="N1265" s="171">
        <v>125</v>
      </c>
      <c r="O1265" s="174">
        <f t="shared" si="139"/>
        <v>3.250130005200208E-2</v>
      </c>
      <c r="P1265" s="175">
        <f t="shared" si="140"/>
        <v>3846</v>
      </c>
      <c r="Q1265" s="176">
        <f t="shared" si="141"/>
        <v>3721</v>
      </c>
      <c r="R1265" s="176">
        <f t="shared" si="142"/>
        <v>125</v>
      </c>
      <c r="S1265" s="177">
        <f t="shared" si="143"/>
        <v>3.250130005200208E-2</v>
      </c>
      <c r="T1265" s="118"/>
    </row>
    <row r="1266" spans="1:20" x14ac:dyDescent="0.25">
      <c r="A1266" s="19" t="s">
        <v>442</v>
      </c>
      <c r="B1266" s="20" t="s">
        <v>4</v>
      </c>
      <c r="C1266" s="21" t="s">
        <v>5</v>
      </c>
      <c r="D1266" s="167">
        <v>0</v>
      </c>
      <c r="E1266" s="168">
        <v>0</v>
      </c>
      <c r="F1266" s="168">
        <v>0</v>
      </c>
      <c r="G1266" s="168">
        <v>0</v>
      </c>
      <c r="H1266" s="169" t="str">
        <f t="shared" si="137"/>
        <v/>
      </c>
      <c r="I1266" s="170">
        <v>17</v>
      </c>
      <c r="J1266" s="171">
        <v>17</v>
      </c>
      <c r="K1266" s="171">
        <v>7</v>
      </c>
      <c r="L1266" s="172">
        <f t="shared" si="138"/>
        <v>0.41176470588235292</v>
      </c>
      <c r="M1266" s="173">
        <v>1</v>
      </c>
      <c r="N1266" s="171">
        <v>0</v>
      </c>
      <c r="O1266" s="174">
        <f t="shared" si="139"/>
        <v>0</v>
      </c>
      <c r="P1266" s="175">
        <f t="shared" si="140"/>
        <v>17</v>
      </c>
      <c r="Q1266" s="176">
        <f t="shared" si="141"/>
        <v>18</v>
      </c>
      <c r="R1266" s="176" t="str">
        <f t="shared" si="142"/>
        <v/>
      </c>
      <c r="S1266" s="177" t="str">
        <f t="shared" si="143"/>
        <v/>
      </c>
      <c r="T1266" s="118"/>
    </row>
    <row r="1267" spans="1:20" x14ac:dyDescent="0.25">
      <c r="A1267" s="19" t="s">
        <v>442</v>
      </c>
      <c r="B1267" s="20" t="s">
        <v>6</v>
      </c>
      <c r="C1267" s="21" t="s">
        <v>7</v>
      </c>
      <c r="D1267" s="167">
        <v>0</v>
      </c>
      <c r="E1267" s="168">
        <v>0</v>
      </c>
      <c r="F1267" s="168">
        <v>0</v>
      </c>
      <c r="G1267" s="168">
        <v>0</v>
      </c>
      <c r="H1267" s="169" t="str">
        <f t="shared" si="137"/>
        <v/>
      </c>
      <c r="I1267" s="170">
        <v>2771</v>
      </c>
      <c r="J1267" s="171">
        <v>1788</v>
      </c>
      <c r="K1267" s="171">
        <v>589</v>
      </c>
      <c r="L1267" s="172">
        <f t="shared" si="138"/>
        <v>0.32941834451901564</v>
      </c>
      <c r="M1267" s="173">
        <v>3</v>
      </c>
      <c r="N1267" s="171">
        <v>978</v>
      </c>
      <c r="O1267" s="174">
        <f t="shared" si="139"/>
        <v>0.3531960996749729</v>
      </c>
      <c r="P1267" s="175">
        <f t="shared" si="140"/>
        <v>2771</v>
      </c>
      <c r="Q1267" s="176">
        <f t="shared" si="141"/>
        <v>1791</v>
      </c>
      <c r="R1267" s="176">
        <f t="shared" si="142"/>
        <v>978</v>
      </c>
      <c r="S1267" s="177">
        <f t="shared" si="143"/>
        <v>0.3531960996749729</v>
      </c>
      <c r="T1267" s="118"/>
    </row>
    <row r="1268" spans="1:20" x14ac:dyDescent="0.25">
      <c r="A1268" s="19" t="s">
        <v>442</v>
      </c>
      <c r="B1268" s="20" t="s">
        <v>14</v>
      </c>
      <c r="C1268" s="21" t="s">
        <v>16</v>
      </c>
      <c r="D1268" s="167">
        <v>0</v>
      </c>
      <c r="E1268" s="168">
        <v>0</v>
      </c>
      <c r="F1268" s="168">
        <v>0</v>
      </c>
      <c r="G1268" s="168">
        <v>0</v>
      </c>
      <c r="H1268" s="169" t="str">
        <f t="shared" si="137"/>
        <v/>
      </c>
      <c r="I1268" s="170">
        <v>690</v>
      </c>
      <c r="J1268" s="171">
        <v>217</v>
      </c>
      <c r="K1268" s="171">
        <v>64</v>
      </c>
      <c r="L1268" s="172">
        <f t="shared" si="138"/>
        <v>0.29493087557603687</v>
      </c>
      <c r="M1268" s="173">
        <v>0</v>
      </c>
      <c r="N1268" s="171">
        <v>472</v>
      </c>
      <c r="O1268" s="174">
        <f t="shared" si="139"/>
        <v>0.68505079825834547</v>
      </c>
      <c r="P1268" s="175">
        <f t="shared" si="140"/>
        <v>690</v>
      </c>
      <c r="Q1268" s="176">
        <f t="shared" si="141"/>
        <v>217</v>
      </c>
      <c r="R1268" s="176">
        <f t="shared" si="142"/>
        <v>472</v>
      </c>
      <c r="S1268" s="177">
        <f t="shared" si="143"/>
        <v>0.68505079825834547</v>
      </c>
      <c r="T1268" s="118"/>
    </row>
    <row r="1269" spans="1:20" x14ac:dyDescent="0.25">
      <c r="A1269" s="19" t="s">
        <v>442</v>
      </c>
      <c r="B1269" s="20" t="s">
        <v>8</v>
      </c>
      <c r="C1269" s="21" t="s">
        <v>9</v>
      </c>
      <c r="D1269" s="167">
        <v>0</v>
      </c>
      <c r="E1269" s="168">
        <v>0</v>
      </c>
      <c r="F1269" s="168">
        <v>0</v>
      </c>
      <c r="G1269" s="168">
        <v>0</v>
      </c>
      <c r="H1269" s="169" t="str">
        <f t="shared" si="137"/>
        <v/>
      </c>
      <c r="I1269" s="170">
        <v>2</v>
      </c>
      <c r="J1269" s="171">
        <v>2</v>
      </c>
      <c r="K1269" s="171">
        <v>2</v>
      </c>
      <c r="L1269" s="172">
        <f t="shared" si="138"/>
        <v>1</v>
      </c>
      <c r="M1269" s="173">
        <v>0</v>
      </c>
      <c r="N1269" s="171">
        <v>0</v>
      </c>
      <c r="O1269" s="174">
        <f t="shared" si="139"/>
        <v>0</v>
      </c>
      <c r="P1269" s="175">
        <f t="shared" si="140"/>
        <v>2</v>
      </c>
      <c r="Q1269" s="176">
        <f t="shared" si="141"/>
        <v>2</v>
      </c>
      <c r="R1269" s="176" t="str">
        <f t="shared" si="142"/>
        <v/>
      </c>
      <c r="S1269" s="177" t="str">
        <f t="shared" si="143"/>
        <v/>
      </c>
      <c r="T1269" s="118"/>
    </row>
    <row r="1270" spans="1:20" x14ac:dyDescent="0.25">
      <c r="A1270" s="19" t="s">
        <v>442</v>
      </c>
      <c r="B1270" s="20" t="s">
        <v>17</v>
      </c>
      <c r="C1270" s="21" t="s">
        <v>18</v>
      </c>
      <c r="D1270" s="167">
        <v>12</v>
      </c>
      <c r="E1270" s="168">
        <v>12</v>
      </c>
      <c r="F1270" s="168">
        <v>0</v>
      </c>
      <c r="G1270" s="168">
        <v>0</v>
      </c>
      <c r="H1270" s="169">
        <f t="shared" si="137"/>
        <v>0</v>
      </c>
      <c r="I1270" s="170">
        <v>3960</v>
      </c>
      <c r="J1270" s="171">
        <v>3322</v>
      </c>
      <c r="K1270" s="171">
        <v>1474</v>
      </c>
      <c r="L1270" s="172">
        <f t="shared" si="138"/>
        <v>0.44370860927152317</v>
      </c>
      <c r="M1270" s="173">
        <v>47</v>
      </c>
      <c r="N1270" s="171">
        <v>620</v>
      </c>
      <c r="O1270" s="174">
        <f t="shared" si="139"/>
        <v>0.15542742541990473</v>
      </c>
      <c r="P1270" s="175">
        <f t="shared" si="140"/>
        <v>3972</v>
      </c>
      <c r="Q1270" s="176">
        <f t="shared" si="141"/>
        <v>3381</v>
      </c>
      <c r="R1270" s="176">
        <f t="shared" si="142"/>
        <v>620</v>
      </c>
      <c r="S1270" s="177">
        <f t="shared" si="143"/>
        <v>0.15496125968507873</v>
      </c>
      <c r="T1270" s="118"/>
    </row>
    <row r="1271" spans="1:20" x14ac:dyDescent="0.25">
      <c r="A1271" s="19" t="s">
        <v>442</v>
      </c>
      <c r="B1271" s="20" t="s">
        <v>10</v>
      </c>
      <c r="C1271" s="21" t="s">
        <v>22</v>
      </c>
      <c r="D1271" s="167">
        <v>0</v>
      </c>
      <c r="E1271" s="168">
        <v>0</v>
      </c>
      <c r="F1271" s="168">
        <v>0</v>
      </c>
      <c r="G1271" s="168">
        <v>0</v>
      </c>
      <c r="H1271" s="169" t="str">
        <f t="shared" si="137"/>
        <v/>
      </c>
      <c r="I1271" s="170">
        <v>165</v>
      </c>
      <c r="J1271" s="171">
        <v>154</v>
      </c>
      <c r="K1271" s="171">
        <v>50</v>
      </c>
      <c r="L1271" s="172">
        <f t="shared" si="138"/>
        <v>0.32467532467532467</v>
      </c>
      <c r="M1271" s="173">
        <v>1</v>
      </c>
      <c r="N1271" s="171">
        <v>11</v>
      </c>
      <c r="O1271" s="174">
        <f t="shared" si="139"/>
        <v>6.6265060240963861E-2</v>
      </c>
      <c r="P1271" s="175">
        <f t="shared" si="140"/>
        <v>165</v>
      </c>
      <c r="Q1271" s="176">
        <f t="shared" si="141"/>
        <v>155</v>
      </c>
      <c r="R1271" s="176">
        <f t="shared" si="142"/>
        <v>11</v>
      </c>
      <c r="S1271" s="177">
        <f t="shared" si="143"/>
        <v>6.6265060240963861E-2</v>
      </c>
      <c r="T1271" s="118"/>
    </row>
    <row r="1272" spans="1:20" x14ac:dyDescent="0.25">
      <c r="A1272" s="19" t="s">
        <v>442</v>
      </c>
      <c r="B1272" s="20" t="s">
        <v>25</v>
      </c>
      <c r="C1272" s="21" t="s">
        <v>26</v>
      </c>
      <c r="D1272" s="167">
        <v>0</v>
      </c>
      <c r="E1272" s="168">
        <v>0</v>
      </c>
      <c r="F1272" s="168">
        <v>0</v>
      </c>
      <c r="G1272" s="168">
        <v>0</v>
      </c>
      <c r="H1272" s="169" t="str">
        <f t="shared" si="137"/>
        <v/>
      </c>
      <c r="I1272" s="170">
        <v>3319</v>
      </c>
      <c r="J1272" s="171">
        <v>2923</v>
      </c>
      <c r="K1272" s="171">
        <v>1238</v>
      </c>
      <c r="L1272" s="172">
        <f t="shared" si="138"/>
        <v>0.42353746151214505</v>
      </c>
      <c r="M1272" s="173">
        <v>16</v>
      </c>
      <c r="N1272" s="171">
        <v>380</v>
      </c>
      <c r="O1272" s="174">
        <f t="shared" si="139"/>
        <v>0.11449231696294064</v>
      </c>
      <c r="P1272" s="175">
        <f t="shared" si="140"/>
        <v>3319</v>
      </c>
      <c r="Q1272" s="176">
        <f t="shared" si="141"/>
        <v>2939</v>
      </c>
      <c r="R1272" s="176">
        <f t="shared" si="142"/>
        <v>380</v>
      </c>
      <c r="S1272" s="177">
        <f t="shared" si="143"/>
        <v>0.11449231696294064</v>
      </c>
      <c r="T1272" s="118"/>
    </row>
    <row r="1273" spans="1:20" x14ac:dyDescent="0.25">
      <c r="A1273" s="19" t="s">
        <v>442</v>
      </c>
      <c r="B1273" s="20" t="s">
        <v>31</v>
      </c>
      <c r="C1273" s="21" t="s">
        <v>32</v>
      </c>
      <c r="D1273" s="167">
        <v>0</v>
      </c>
      <c r="E1273" s="168">
        <v>0</v>
      </c>
      <c r="F1273" s="168">
        <v>0</v>
      </c>
      <c r="G1273" s="168">
        <v>0</v>
      </c>
      <c r="H1273" s="169" t="str">
        <f t="shared" si="137"/>
        <v/>
      </c>
      <c r="I1273" s="170">
        <v>6049</v>
      </c>
      <c r="J1273" s="171">
        <v>5727</v>
      </c>
      <c r="K1273" s="171">
        <v>4501</v>
      </c>
      <c r="L1273" s="172">
        <f t="shared" si="138"/>
        <v>0.78592631395145796</v>
      </c>
      <c r="M1273" s="173">
        <v>11</v>
      </c>
      <c r="N1273" s="171">
        <v>321</v>
      </c>
      <c r="O1273" s="174">
        <f t="shared" si="139"/>
        <v>5.2979039445453048E-2</v>
      </c>
      <c r="P1273" s="175">
        <f t="shared" si="140"/>
        <v>6049</v>
      </c>
      <c r="Q1273" s="176">
        <f t="shared" si="141"/>
        <v>5738</v>
      </c>
      <c r="R1273" s="176">
        <f t="shared" si="142"/>
        <v>321</v>
      </c>
      <c r="S1273" s="177">
        <f t="shared" si="143"/>
        <v>5.2979039445453048E-2</v>
      </c>
      <c r="T1273" s="118"/>
    </row>
    <row r="1274" spans="1:20" x14ac:dyDescent="0.25">
      <c r="A1274" s="19" t="s">
        <v>442</v>
      </c>
      <c r="B1274" s="20" t="s">
        <v>31</v>
      </c>
      <c r="C1274" s="21" t="s">
        <v>33</v>
      </c>
      <c r="D1274" s="167">
        <v>0</v>
      </c>
      <c r="E1274" s="168">
        <v>0</v>
      </c>
      <c r="F1274" s="168">
        <v>0</v>
      </c>
      <c r="G1274" s="168">
        <v>0</v>
      </c>
      <c r="H1274" s="169" t="str">
        <f t="shared" si="137"/>
        <v/>
      </c>
      <c r="I1274" s="170">
        <v>7367</v>
      </c>
      <c r="J1274" s="171">
        <v>7026</v>
      </c>
      <c r="K1274" s="171">
        <v>5756</v>
      </c>
      <c r="L1274" s="172">
        <f t="shared" si="138"/>
        <v>0.81924281241104469</v>
      </c>
      <c r="M1274" s="173">
        <v>0</v>
      </c>
      <c r="N1274" s="171">
        <v>341</v>
      </c>
      <c r="O1274" s="174">
        <f t="shared" si="139"/>
        <v>4.6287498303244197E-2</v>
      </c>
      <c r="P1274" s="175">
        <f t="shared" si="140"/>
        <v>7367</v>
      </c>
      <c r="Q1274" s="176">
        <f t="shared" si="141"/>
        <v>7026</v>
      </c>
      <c r="R1274" s="176">
        <f t="shared" si="142"/>
        <v>341</v>
      </c>
      <c r="S1274" s="177">
        <f t="shared" si="143"/>
        <v>4.6287498303244197E-2</v>
      </c>
      <c r="T1274" s="118"/>
    </row>
    <row r="1275" spans="1:20" x14ac:dyDescent="0.25">
      <c r="A1275" s="19" t="s">
        <v>442</v>
      </c>
      <c r="B1275" s="20" t="s">
        <v>31</v>
      </c>
      <c r="C1275" s="21" t="s">
        <v>34</v>
      </c>
      <c r="D1275" s="167">
        <v>0</v>
      </c>
      <c r="E1275" s="168">
        <v>0</v>
      </c>
      <c r="F1275" s="168">
        <v>0</v>
      </c>
      <c r="G1275" s="168">
        <v>0</v>
      </c>
      <c r="H1275" s="169" t="str">
        <f t="shared" si="137"/>
        <v/>
      </c>
      <c r="I1275" s="170">
        <v>7396</v>
      </c>
      <c r="J1275" s="171">
        <v>7192</v>
      </c>
      <c r="K1275" s="171">
        <v>6023</v>
      </c>
      <c r="L1275" s="172">
        <f t="shared" si="138"/>
        <v>0.83745828698553948</v>
      </c>
      <c r="M1275" s="173">
        <v>0</v>
      </c>
      <c r="N1275" s="171">
        <v>202</v>
      </c>
      <c r="O1275" s="174">
        <f t="shared" si="139"/>
        <v>2.7319448201244254E-2</v>
      </c>
      <c r="P1275" s="175">
        <f t="shared" si="140"/>
        <v>7396</v>
      </c>
      <c r="Q1275" s="176">
        <f t="shared" si="141"/>
        <v>7192</v>
      </c>
      <c r="R1275" s="176">
        <f t="shared" si="142"/>
        <v>202</v>
      </c>
      <c r="S1275" s="177">
        <f t="shared" si="143"/>
        <v>2.7319448201244254E-2</v>
      </c>
      <c r="T1275" s="118"/>
    </row>
    <row r="1276" spans="1:20" x14ac:dyDescent="0.25">
      <c r="A1276" s="19" t="s">
        <v>442</v>
      </c>
      <c r="B1276" s="20" t="s">
        <v>36</v>
      </c>
      <c r="C1276" s="21" t="s">
        <v>37</v>
      </c>
      <c r="D1276" s="167">
        <v>0</v>
      </c>
      <c r="E1276" s="168">
        <v>0</v>
      </c>
      <c r="F1276" s="168">
        <v>0</v>
      </c>
      <c r="G1276" s="168">
        <v>0</v>
      </c>
      <c r="H1276" s="169" t="str">
        <f t="shared" si="137"/>
        <v/>
      </c>
      <c r="I1276" s="170">
        <v>1</v>
      </c>
      <c r="J1276" s="171">
        <v>0</v>
      </c>
      <c r="K1276" s="171">
        <v>0</v>
      </c>
      <c r="L1276" s="172" t="str">
        <f t="shared" si="138"/>
        <v/>
      </c>
      <c r="M1276" s="173">
        <v>0</v>
      </c>
      <c r="N1276" s="171">
        <v>1</v>
      </c>
      <c r="O1276" s="174">
        <f t="shared" si="139"/>
        <v>1</v>
      </c>
      <c r="P1276" s="175">
        <f t="shared" si="140"/>
        <v>1</v>
      </c>
      <c r="Q1276" s="176" t="str">
        <f t="shared" si="141"/>
        <v/>
      </c>
      <c r="R1276" s="176">
        <f t="shared" si="142"/>
        <v>1</v>
      </c>
      <c r="S1276" s="177" t="str">
        <f t="shared" si="143"/>
        <v/>
      </c>
      <c r="T1276" s="118"/>
    </row>
    <row r="1277" spans="1:20" ht="30" x14ac:dyDescent="0.25">
      <c r="A1277" s="19" t="s">
        <v>442</v>
      </c>
      <c r="B1277" s="20" t="s">
        <v>42</v>
      </c>
      <c r="C1277" s="21" t="s">
        <v>46</v>
      </c>
      <c r="D1277" s="167">
        <v>0</v>
      </c>
      <c r="E1277" s="168">
        <v>0</v>
      </c>
      <c r="F1277" s="168">
        <v>0</v>
      </c>
      <c r="G1277" s="168">
        <v>0</v>
      </c>
      <c r="H1277" s="169" t="str">
        <f t="shared" si="137"/>
        <v/>
      </c>
      <c r="I1277" s="170">
        <v>19</v>
      </c>
      <c r="J1277" s="171">
        <v>16</v>
      </c>
      <c r="K1277" s="171">
        <v>12</v>
      </c>
      <c r="L1277" s="172">
        <f t="shared" si="138"/>
        <v>0.75</v>
      </c>
      <c r="M1277" s="173">
        <v>0</v>
      </c>
      <c r="N1277" s="171">
        <v>1</v>
      </c>
      <c r="O1277" s="174">
        <f t="shared" si="139"/>
        <v>5.8823529411764705E-2</v>
      </c>
      <c r="P1277" s="175">
        <f t="shared" si="140"/>
        <v>19</v>
      </c>
      <c r="Q1277" s="176">
        <f t="shared" si="141"/>
        <v>16</v>
      </c>
      <c r="R1277" s="176">
        <f t="shared" si="142"/>
        <v>1</v>
      </c>
      <c r="S1277" s="177">
        <f t="shared" si="143"/>
        <v>5.8823529411764705E-2</v>
      </c>
      <c r="T1277" s="118"/>
    </row>
    <row r="1278" spans="1:20" x14ac:dyDescent="0.25">
      <c r="A1278" s="19" t="s">
        <v>442</v>
      </c>
      <c r="B1278" s="20" t="s">
        <v>50</v>
      </c>
      <c r="C1278" s="21" t="s">
        <v>52</v>
      </c>
      <c r="D1278" s="167">
        <v>0</v>
      </c>
      <c r="E1278" s="168">
        <v>0</v>
      </c>
      <c r="F1278" s="168">
        <v>0</v>
      </c>
      <c r="G1278" s="168">
        <v>0</v>
      </c>
      <c r="H1278" s="169" t="str">
        <f t="shared" si="137"/>
        <v/>
      </c>
      <c r="I1278" s="170">
        <v>2</v>
      </c>
      <c r="J1278" s="171">
        <v>2</v>
      </c>
      <c r="K1278" s="171">
        <v>1</v>
      </c>
      <c r="L1278" s="172">
        <f t="shared" si="138"/>
        <v>0.5</v>
      </c>
      <c r="M1278" s="173">
        <v>0</v>
      </c>
      <c r="N1278" s="171">
        <v>0</v>
      </c>
      <c r="O1278" s="174">
        <f t="shared" si="139"/>
        <v>0</v>
      </c>
      <c r="P1278" s="175">
        <f t="shared" si="140"/>
        <v>2</v>
      </c>
      <c r="Q1278" s="176">
        <f t="shared" si="141"/>
        <v>2</v>
      </c>
      <c r="R1278" s="176" t="str">
        <f t="shared" si="142"/>
        <v/>
      </c>
      <c r="S1278" s="177" t="str">
        <f t="shared" si="143"/>
        <v/>
      </c>
      <c r="T1278" s="118"/>
    </row>
    <row r="1279" spans="1:20" x14ac:dyDescent="0.25">
      <c r="A1279" s="19" t="s">
        <v>442</v>
      </c>
      <c r="B1279" s="20" t="s">
        <v>50</v>
      </c>
      <c r="C1279" s="21" t="s">
        <v>53</v>
      </c>
      <c r="D1279" s="167">
        <v>0</v>
      </c>
      <c r="E1279" s="168">
        <v>0</v>
      </c>
      <c r="F1279" s="168">
        <v>0</v>
      </c>
      <c r="G1279" s="168">
        <v>0</v>
      </c>
      <c r="H1279" s="169" t="str">
        <f t="shared" si="137"/>
        <v/>
      </c>
      <c r="I1279" s="170">
        <v>8</v>
      </c>
      <c r="J1279" s="171">
        <v>7</v>
      </c>
      <c r="K1279" s="171">
        <v>2</v>
      </c>
      <c r="L1279" s="172">
        <f t="shared" si="138"/>
        <v>0.2857142857142857</v>
      </c>
      <c r="M1279" s="173">
        <v>0</v>
      </c>
      <c r="N1279" s="171">
        <v>1</v>
      </c>
      <c r="O1279" s="174">
        <f t="shared" si="139"/>
        <v>0.125</v>
      </c>
      <c r="P1279" s="175">
        <f t="shared" si="140"/>
        <v>8</v>
      </c>
      <c r="Q1279" s="176">
        <f t="shared" si="141"/>
        <v>7</v>
      </c>
      <c r="R1279" s="176">
        <f t="shared" si="142"/>
        <v>1</v>
      </c>
      <c r="S1279" s="177">
        <f t="shared" si="143"/>
        <v>0.125</v>
      </c>
      <c r="T1279" s="118"/>
    </row>
    <row r="1280" spans="1:20" x14ac:dyDescent="0.25">
      <c r="A1280" s="19" t="s">
        <v>442</v>
      </c>
      <c r="B1280" s="20" t="s">
        <v>59</v>
      </c>
      <c r="C1280" s="21" t="s">
        <v>60</v>
      </c>
      <c r="D1280" s="167">
        <v>0</v>
      </c>
      <c r="E1280" s="168">
        <v>0</v>
      </c>
      <c r="F1280" s="168">
        <v>0</v>
      </c>
      <c r="G1280" s="168">
        <v>0</v>
      </c>
      <c r="H1280" s="169" t="str">
        <f t="shared" si="137"/>
        <v/>
      </c>
      <c r="I1280" s="170">
        <v>1</v>
      </c>
      <c r="J1280" s="171">
        <v>0</v>
      </c>
      <c r="K1280" s="171">
        <v>0</v>
      </c>
      <c r="L1280" s="172" t="str">
        <f t="shared" si="138"/>
        <v/>
      </c>
      <c r="M1280" s="173">
        <v>0</v>
      </c>
      <c r="N1280" s="171">
        <v>0</v>
      </c>
      <c r="O1280" s="174" t="str">
        <f t="shared" si="139"/>
        <v/>
      </c>
      <c r="P1280" s="175">
        <f t="shared" si="140"/>
        <v>1</v>
      </c>
      <c r="Q1280" s="176" t="str">
        <f t="shared" si="141"/>
        <v/>
      </c>
      <c r="R1280" s="176" t="str">
        <f t="shared" si="142"/>
        <v/>
      </c>
      <c r="S1280" s="177" t="str">
        <f t="shared" si="143"/>
        <v/>
      </c>
      <c r="T1280" s="118"/>
    </row>
    <row r="1281" spans="1:20" x14ac:dyDescent="0.25">
      <c r="A1281" s="19" t="s">
        <v>442</v>
      </c>
      <c r="B1281" s="20" t="s">
        <v>70</v>
      </c>
      <c r="C1281" s="21" t="s">
        <v>72</v>
      </c>
      <c r="D1281" s="167">
        <v>0</v>
      </c>
      <c r="E1281" s="168">
        <v>0</v>
      </c>
      <c r="F1281" s="168">
        <v>0</v>
      </c>
      <c r="G1281" s="168">
        <v>0</v>
      </c>
      <c r="H1281" s="169" t="str">
        <f t="shared" si="137"/>
        <v/>
      </c>
      <c r="I1281" s="170">
        <v>128</v>
      </c>
      <c r="J1281" s="171">
        <v>99</v>
      </c>
      <c r="K1281" s="171">
        <v>32</v>
      </c>
      <c r="L1281" s="172">
        <f t="shared" si="138"/>
        <v>0.32323232323232326</v>
      </c>
      <c r="M1281" s="173">
        <v>2</v>
      </c>
      <c r="N1281" s="171">
        <v>29</v>
      </c>
      <c r="O1281" s="174">
        <f t="shared" si="139"/>
        <v>0.22307692307692309</v>
      </c>
      <c r="P1281" s="175">
        <f t="shared" si="140"/>
        <v>128</v>
      </c>
      <c r="Q1281" s="176">
        <f t="shared" si="141"/>
        <v>101</v>
      </c>
      <c r="R1281" s="176">
        <f t="shared" si="142"/>
        <v>29</v>
      </c>
      <c r="S1281" s="177">
        <f t="shared" si="143"/>
        <v>0.22307692307692309</v>
      </c>
      <c r="T1281" s="118"/>
    </row>
    <row r="1282" spans="1:20" x14ac:dyDescent="0.25">
      <c r="A1282" s="19" t="s">
        <v>442</v>
      </c>
      <c r="B1282" s="20" t="s">
        <v>70</v>
      </c>
      <c r="C1282" s="21" t="s">
        <v>73</v>
      </c>
      <c r="D1282" s="167">
        <v>0</v>
      </c>
      <c r="E1282" s="168">
        <v>0</v>
      </c>
      <c r="F1282" s="168">
        <v>0</v>
      </c>
      <c r="G1282" s="168">
        <v>0</v>
      </c>
      <c r="H1282" s="169" t="str">
        <f t="shared" ref="H1282:H1345" si="144">IF((E1282+G1282)&lt;&gt;0,G1282/(E1282+G1282),"")</f>
        <v/>
      </c>
      <c r="I1282" s="170">
        <v>76</v>
      </c>
      <c r="J1282" s="171">
        <v>67</v>
      </c>
      <c r="K1282" s="171">
        <v>16</v>
      </c>
      <c r="L1282" s="172">
        <f t="shared" ref="L1282:L1345" si="145">IF(J1282&lt;&gt;0,K1282/J1282,"")</f>
        <v>0.23880597014925373</v>
      </c>
      <c r="M1282" s="173">
        <v>0</v>
      </c>
      <c r="N1282" s="171">
        <v>8</v>
      </c>
      <c r="O1282" s="174">
        <f t="shared" ref="O1282:O1345" si="146">IF((J1282+M1282+N1282)&lt;&gt;0,N1282/(J1282+M1282+N1282),"")</f>
        <v>0.10666666666666667</v>
      </c>
      <c r="P1282" s="175">
        <f t="shared" si="140"/>
        <v>76</v>
      </c>
      <c r="Q1282" s="176">
        <f t="shared" si="141"/>
        <v>67</v>
      </c>
      <c r="R1282" s="176">
        <f t="shared" si="142"/>
        <v>8</v>
      </c>
      <c r="S1282" s="177">
        <f t="shared" si="143"/>
        <v>0.10666666666666667</v>
      </c>
      <c r="T1282" s="118"/>
    </row>
    <row r="1283" spans="1:20" x14ac:dyDescent="0.25">
      <c r="A1283" s="19" t="s">
        <v>442</v>
      </c>
      <c r="B1283" s="20" t="s">
        <v>70</v>
      </c>
      <c r="C1283" s="21" t="s">
        <v>74</v>
      </c>
      <c r="D1283" s="167">
        <v>0</v>
      </c>
      <c r="E1283" s="168">
        <v>0</v>
      </c>
      <c r="F1283" s="168">
        <v>0</v>
      </c>
      <c r="G1283" s="168">
        <v>0</v>
      </c>
      <c r="H1283" s="169" t="str">
        <f t="shared" si="144"/>
        <v/>
      </c>
      <c r="I1283" s="170">
        <v>292</v>
      </c>
      <c r="J1283" s="171">
        <v>239</v>
      </c>
      <c r="K1283" s="171">
        <v>78</v>
      </c>
      <c r="L1283" s="172">
        <f t="shared" si="145"/>
        <v>0.32635983263598328</v>
      </c>
      <c r="M1283" s="173">
        <v>0</v>
      </c>
      <c r="N1283" s="171">
        <v>49</v>
      </c>
      <c r="O1283" s="174">
        <f t="shared" si="146"/>
        <v>0.1701388888888889</v>
      </c>
      <c r="P1283" s="175">
        <f t="shared" ref="P1283:P1346" si="147">IF(SUM(D1283,I1283)&gt;0,SUM(D1283,I1283),"")</f>
        <v>292</v>
      </c>
      <c r="Q1283" s="176">
        <f t="shared" ref="Q1283:Q1346" si="148">IF(SUM(E1283,J1283, M1283)&gt;0,SUM(E1283,J1283, M1283),"")</f>
        <v>239</v>
      </c>
      <c r="R1283" s="176">
        <f t="shared" ref="R1283:R1346" si="149">IF(SUM(G1283,N1283)&gt;0,SUM(G1283,N1283),"")</f>
        <v>49</v>
      </c>
      <c r="S1283" s="177">
        <f t="shared" ref="S1283:S1346" si="150">IFERROR(IF((Q1283+R1283)&lt;&gt;0,R1283/(Q1283+R1283),""),"")</f>
        <v>0.1701388888888889</v>
      </c>
      <c r="T1283" s="118"/>
    </row>
    <row r="1284" spans="1:20" x14ac:dyDescent="0.25">
      <c r="A1284" s="19" t="s">
        <v>442</v>
      </c>
      <c r="B1284" s="20" t="s">
        <v>70</v>
      </c>
      <c r="C1284" s="21" t="s">
        <v>75</v>
      </c>
      <c r="D1284" s="167">
        <v>0</v>
      </c>
      <c r="E1284" s="168">
        <v>0</v>
      </c>
      <c r="F1284" s="168">
        <v>0</v>
      </c>
      <c r="G1284" s="168">
        <v>0</v>
      </c>
      <c r="H1284" s="169" t="str">
        <f t="shared" si="144"/>
        <v/>
      </c>
      <c r="I1284" s="170">
        <v>139</v>
      </c>
      <c r="J1284" s="171">
        <v>137</v>
      </c>
      <c r="K1284" s="171">
        <v>27</v>
      </c>
      <c r="L1284" s="172">
        <f t="shared" si="145"/>
        <v>0.19708029197080293</v>
      </c>
      <c r="M1284" s="173">
        <v>0</v>
      </c>
      <c r="N1284" s="171">
        <v>2</v>
      </c>
      <c r="O1284" s="174">
        <f t="shared" si="146"/>
        <v>1.4388489208633094E-2</v>
      </c>
      <c r="P1284" s="175">
        <f t="shared" si="147"/>
        <v>139</v>
      </c>
      <c r="Q1284" s="176">
        <f t="shared" si="148"/>
        <v>137</v>
      </c>
      <c r="R1284" s="176">
        <f t="shared" si="149"/>
        <v>2</v>
      </c>
      <c r="S1284" s="177">
        <f t="shared" si="150"/>
        <v>1.4388489208633094E-2</v>
      </c>
      <c r="T1284" s="118"/>
    </row>
    <row r="1285" spans="1:20" x14ac:dyDescent="0.25">
      <c r="A1285" s="19" t="s">
        <v>442</v>
      </c>
      <c r="B1285" s="20" t="s">
        <v>82</v>
      </c>
      <c r="C1285" s="21" t="s">
        <v>83</v>
      </c>
      <c r="D1285" s="167">
        <v>0</v>
      </c>
      <c r="E1285" s="168">
        <v>0</v>
      </c>
      <c r="F1285" s="168">
        <v>0</v>
      </c>
      <c r="G1285" s="168">
        <v>0</v>
      </c>
      <c r="H1285" s="169" t="str">
        <f t="shared" si="144"/>
        <v/>
      </c>
      <c r="I1285" s="170">
        <v>2</v>
      </c>
      <c r="J1285" s="171">
        <v>2</v>
      </c>
      <c r="K1285" s="171">
        <v>0</v>
      </c>
      <c r="L1285" s="172">
        <f t="shared" si="145"/>
        <v>0</v>
      </c>
      <c r="M1285" s="173">
        <v>0</v>
      </c>
      <c r="N1285" s="171">
        <v>0</v>
      </c>
      <c r="O1285" s="174">
        <f t="shared" si="146"/>
        <v>0</v>
      </c>
      <c r="P1285" s="175">
        <f t="shared" si="147"/>
        <v>2</v>
      </c>
      <c r="Q1285" s="176">
        <f t="shared" si="148"/>
        <v>2</v>
      </c>
      <c r="R1285" s="176" t="str">
        <f t="shared" si="149"/>
        <v/>
      </c>
      <c r="S1285" s="177" t="str">
        <f t="shared" si="150"/>
        <v/>
      </c>
      <c r="T1285" s="118"/>
    </row>
    <row r="1286" spans="1:20" x14ac:dyDescent="0.25">
      <c r="A1286" s="19" t="s">
        <v>442</v>
      </c>
      <c r="B1286" s="20" t="s">
        <v>84</v>
      </c>
      <c r="C1286" s="21" t="s">
        <v>85</v>
      </c>
      <c r="D1286" s="167">
        <v>0</v>
      </c>
      <c r="E1286" s="168">
        <v>0</v>
      </c>
      <c r="F1286" s="168">
        <v>0</v>
      </c>
      <c r="G1286" s="168">
        <v>0</v>
      </c>
      <c r="H1286" s="169" t="str">
        <f t="shared" si="144"/>
        <v/>
      </c>
      <c r="I1286" s="170">
        <v>4583</v>
      </c>
      <c r="J1286" s="171">
        <v>4091</v>
      </c>
      <c r="K1286" s="171">
        <v>388</v>
      </c>
      <c r="L1286" s="172">
        <f t="shared" si="145"/>
        <v>9.4842336836959182E-2</v>
      </c>
      <c r="M1286" s="173">
        <v>0</v>
      </c>
      <c r="N1286" s="171">
        <v>419</v>
      </c>
      <c r="O1286" s="174">
        <f t="shared" si="146"/>
        <v>9.2904656319290471E-2</v>
      </c>
      <c r="P1286" s="175">
        <f t="shared" si="147"/>
        <v>4583</v>
      </c>
      <c r="Q1286" s="176">
        <f t="shared" si="148"/>
        <v>4091</v>
      </c>
      <c r="R1286" s="176">
        <f t="shared" si="149"/>
        <v>419</v>
      </c>
      <c r="S1286" s="177">
        <f t="shared" si="150"/>
        <v>9.2904656319290471E-2</v>
      </c>
      <c r="T1286" s="118"/>
    </row>
    <row r="1287" spans="1:20" ht="30" x14ac:dyDescent="0.25">
      <c r="A1287" s="19" t="s">
        <v>442</v>
      </c>
      <c r="B1287" s="20" t="s">
        <v>84</v>
      </c>
      <c r="C1287" s="21" t="s">
        <v>88</v>
      </c>
      <c r="D1287" s="167">
        <v>0</v>
      </c>
      <c r="E1287" s="168">
        <v>0</v>
      </c>
      <c r="F1287" s="168">
        <v>0</v>
      </c>
      <c r="G1287" s="168">
        <v>0</v>
      </c>
      <c r="H1287" s="169" t="str">
        <f t="shared" si="144"/>
        <v/>
      </c>
      <c r="I1287" s="170">
        <v>3727</v>
      </c>
      <c r="J1287" s="171">
        <v>3127</v>
      </c>
      <c r="K1287" s="171">
        <v>507</v>
      </c>
      <c r="L1287" s="172">
        <f t="shared" si="145"/>
        <v>0.16213623281100095</v>
      </c>
      <c r="M1287" s="173">
        <v>0</v>
      </c>
      <c r="N1287" s="171">
        <v>572</v>
      </c>
      <c r="O1287" s="174">
        <f t="shared" si="146"/>
        <v>0.15463638821303055</v>
      </c>
      <c r="P1287" s="175">
        <f t="shared" si="147"/>
        <v>3727</v>
      </c>
      <c r="Q1287" s="176">
        <f t="shared" si="148"/>
        <v>3127</v>
      </c>
      <c r="R1287" s="176">
        <f t="shared" si="149"/>
        <v>572</v>
      </c>
      <c r="S1287" s="177">
        <f t="shared" si="150"/>
        <v>0.15463638821303055</v>
      </c>
      <c r="T1287" s="118"/>
    </row>
    <row r="1288" spans="1:20" x14ac:dyDescent="0.25">
      <c r="A1288" s="19" t="s">
        <v>442</v>
      </c>
      <c r="B1288" s="20" t="s">
        <v>84</v>
      </c>
      <c r="C1288" s="21" t="s">
        <v>89</v>
      </c>
      <c r="D1288" s="167">
        <v>0</v>
      </c>
      <c r="E1288" s="168">
        <v>0</v>
      </c>
      <c r="F1288" s="168">
        <v>0</v>
      </c>
      <c r="G1288" s="168">
        <v>0</v>
      </c>
      <c r="H1288" s="169" t="str">
        <f t="shared" si="144"/>
        <v/>
      </c>
      <c r="I1288" s="170">
        <v>7628</v>
      </c>
      <c r="J1288" s="171">
        <v>7168</v>
      </c>
      <c r="K1288" s="171">
        <v>1167</v>
      </c>
      <c r="L1288" s="172">
        <f t="shared" si="145"/>
        <v>0.16280691964285715</v>
      </c>
      <c r="M1288" s="173">
        <v>0</v>
      </c>
      <c r="N1288" s="171">
        <v>459</v>
      </c>
      <c r="O1288" s="174">
        <f t="shared" si="146"/>
        <v>6.0180936147895631E-2</v>
      </c>
      <c r="P1288" s="175">
        <f t="shared" si="147"/>
        <v>7628</v>
      </c>
      <c r="Q1288" s="176">
        <f t="shared" si="148"/>
        <v>7168</v>
      </c>
      <c r="R1288" s="176">
        <f t="shared" si="149"/>
        <v>459</v>
      </c>
      <c r="S1288" s="177">
        <f t="shared" si="150"/>
        <v>6.0180936147895631E-2</v>
      </c>
      <c r="T1288" s="118"/>
    </row>
    <row r="1289" spans="1:20" x14ac:dyDescent="0.25">
      <c r="A1289" s="19" t="s">
        <v>442</v>
      </c>
      <c r="B1289" s="20" t="s">
        <v>92</v>
      </c>
      <c r="C1289" s="21" t="s">
        <v>93</v>
      </c>
      <c r="D1289" s="167">
        <v>0</v>
      </c>
      <c r="E1289" s="168">
        <v>0</v>
      </c>
      <c r="F1289" s="168">
        <v>0</v>
      </c>
      <c r="G1289" s="168">
        <v>0</v>
      </c>
      <c r="H1289" s="169" t="str">
        <f t="shared" si="144"/>
        <v/>
      </c>
      <c r="I1289" s="170">
        <v>9</v>
      </c>
      <c r="J1289" s="171">
        <v>4</v>
      </c>
      <c r="K1289" s="171">
        <v>2</v>
      </c>
      <c r="L1289" s="172">
        <f t="shared" si="145"/>
        <v>0.5</v>
      </c>
      <c r="M1289" s="173">
        <v>0</v>
      </c>
      <c r="N1289" s="171">
        <v>5</v>
      </c>
      <c r="O1289" s="174">
        <f t="shared" si="146"/>
        <v>0.55555555555555558</v>
      </c>
      <c r="P1289" s="175">
        <f t="shared" si="147"/>
        <v>9</v>
      </c>
      <c r="Q1289" s="176">
        <f t="shared" si="148"/>
        <v>4</v>
      </c>
      <c r="R1289" s="176">
        <f t="shared" si="149"/>
        <v>5</v>
      </c>
      <c r="S1289" s="177">
        <f t="shared" si="150"/>
        <v>0.55555555555555558</v>
      </c>
      <c r="T1289" s="118"/>
    </row>
    <row r="1290" spans="1:20" x14ac:dyDescent="0.25">
      <c r="A1290" s="19" t="s">
        <v>442</v>
      </c>
      <c r="B1290" s="20" t="s">
        <v>108</v>
      </c>
      <c r="C1290" s="21" t="s">
        <v>109</v>
      </c>
      <c r="D1290" s="167">
        <v>0</v>
      </c>
      <c r="E1290" s="168">
        <v>0</v>
      </c>
      <c r="F1290" s="168">
        <v>0</v>
      </c>
      <c r="G1290" s="168">
        <v>0</v>
      </c>
      <c r="H1290" s="169" t="str">
        <f t="shared" si="144"/>
        <v/>
      </c>
      <c r="I1290" s="170">
        <v>173</v>
      </c>
      <c r="J1290" s="171">
        <v>125</v>
      </c>
      <c r="K1290" s="171">
        <v>22</v>
      </c>
      <c r="L1290" s="172">
        <f t="shared" si="145"/>
        <v>0.17599999999999999</v>
      </c>
      <c r="M1290" s="173">
        <v>2</v>
      </c>
      <c r="N1290" s="171">
        <v>48</v>
      </c>
      <c r="O1290" s="174">
        <f t="shared" si="146"/>
        <v>0.2742857142857143</v>
      </c>
      <c r="P1290" s="175">
        <f t="shared" si="147"/>
        <v>173</v>
      </c>
      <c r="Q1290" s="176">
        <f t="shared" si="148"/>
        <v>127</v>
      </c>
      <c r="R1290" s="176">
        <f t="shared" si="149"/>
        <v>48</v>
      </c>
      <c r="S1290" s="177">
        <f t="shared" si="150"/>
        <v>0.2742857142857143</v>
      </c>
      <c r="T1290" s="118"/>
    </row>
    <row r="1291" spans="1:20" x14ac:dyDescent="0.25">
      <c r="A1291" s="19" t="s">
        <v>442</v>
      </c>
      <c r="B1291" s="20" t="s">
        <v>110</v>
      </c>
      <c r="C1291" s="21" t="s">
        <v>111</v>
      </c>
      <c r="D1291" s="167">
        <v>0</v>
      </c>
      <c r="E1291" s="168">
        <v>0</v>
      </c>
      <c r="F1291" s="168">
        <v>0</v>
      </c>
      <c r="G1291" s="168">
        <v>0</v>
      </c>
      <c r="H1291" s="169" t="str">
        <f t="shared" si="144"/>
        <v/>
      </c>
      <c r="I1291" s="170">
        <v>309</v>
      </c>
      <c r="J1291" s="171">
        <v>291</v>
      </c>
      <c r="K1291" s="171">
        <v>170</v>
      </c>
      <c r="L1291" s="172">
        <f t="shared" si="145"/>
        <v>0.58419243986254299</v>
      </c>
      <c r="M1291" s="173">
        <v>10</v>
      </c>
      <c r="N1291" s="171">
        <v>18</v>
      </c>
      <c r="O1291" s="174">
        <f t="shared" si="146"/>
        <v>5.6426332288401257E-2</v>
      </c>
      <c r="P1291" s="175">
        <f t="shared" si="147"/>
        <v>309</v>
      </c>
      <c r="Q1291" s="176">
        <f t="shared" si="148"/>
        <v>301</v>
      </c>
      <c r="R1291" s="176">
        <f t="shared" si="149"/>
        <v>18</v>
      </c>
      <c r="S1291" s="177">
        <f t="shared" si="150"/>
        <v>5.6426332288401257E-2</v>
      </c>
      <c r="T1291" s="118"/>
    </row>
    <row r="1292" spans="1:20" x14ac:dyDescent="0.25">
      <c r="A1292" s="19" t="s">
        <v>442</v>
      </c>
      <c r="B1292" s="20" t="s">
        <v>121</v>
      </c>
      <c r="C1292" s="21" t="s">
        <v>123</v>
      </c>
      <c r="D1292" s="167">
        <v>1</v>
      </c>
      <c r="E1292" s="168">
        <v>1</v>
      </c>
      <c r="F1292" s="168">
        <v>0</v>
      </c>
      <c r="G1292" s="168">
        <v>0</v>
      </c>
      <c r="H1292" s="169">
        <f t="shared" si="144"/>
        <v>0</v>
      </c>
      <c r="I1292" s="170">
        <v>3082</v>
      </c>
      <c r="J1292" s="171">
        <v>2385</v>
      </c>
      <c r="K1292" s="171">
        <v>490</v>
      </c>
      <c r="L1292" s="172">
        <f t="shared" si="145"/>
        <v>0.20545073375262055</v>
      </c>
      <c r="M1292" s="173">
        <v>12</v>
      </c>
      <c r="N1292" s="171">
        <v>687</v>
      </c>
      <c r="O1292" s="174">
        <f t="shared" si="146"/>
        <v>0.2227626459143969</v>
      </c>
      <c r="P1292" s="175">
        <f t="shared" si="147"/>
        <v>3083</v>
      </c>
      <c r="Q1292" s="176">
        <f t="shared" si="148"/>
        <v>2398</v>
      </c>
      <c r="R1292" s="176">
        <f t="shared" si="149"/>
        <v>687</v>
      </c>
      <c r="S1292" s="177">
        <f t="shared" si="150"/>
        <v>0.22269043760129659</v>
      </c>
      <c r="T1292" s="118"/>
    </row>
    <row r="1293" spans="1:20" x14ac:dyDescent="0.25">
      <c r="A1293" s="19" t="s">
        <v>442</v>
      </c>
      <c r="B1293" s="20" t="s">
        <v>132</v>
      </c>
      <c r="C1293" s="21" t="s">
        <v>133</v>
      </c>
      <c r="D1293" s="167">
        <v>0</v>
      </c>
      <c r="E1293" s="168">
        <v>0</v>
      </c>
      <c r="F1293" s="168">
        <v>0</v>
      </c>
      <c r="G1293" s="168">
        <v>0</v>
      </c>
      <c r="H1293" s="169" t="str">
        <f t="shared" si="144"/>
        <v/>
      </c>
      <c r="I1293" s="170">
        <v>218</v>
      </c>
      <c r="J1293" s="171">
        <v>47</v>
      </c>
      <c r="K1293" s="171">
        <v>0</v>
      </c>
      <c r="L1293" s="172">
        <f t="shared" si="145"/>
        <v>0</v>
      </c>
      <c r="M1293" s="173">
        <v>0</v>
      </c>
      <c r="N1293" s="171">
        <v>168</v>
      </c>
      <c r="O1293" s="174">
        <f t="shared" si="146"/>
        <v>0.78139534883720929</v>
      </c>
      <c r="P1293" s="175">
        <f t="shared" si="147"/>
        <v>218</v>
      </c>
      <c r="Q1293" s="176">
        <f t="shared" si="148"/>
        <v>47</v>
      </c>
      <c r="R1293" s="176">
        <f t="shared" si="149"/>
        <v>168</v>
      </c>
      <c r="S1293" s="177">
        <f t="shared" si="150"/>
        <v>0.78139534883720929</v>
      </c>
      <c r="T1293" s="118"/>
    </row>
    <row r="1294" spans="1:20" x14ac:dyDescent="0.25">
      <c r="A1294" s="19" t="s">
        <v>442</v>
      </c>
      <c r="B1294" s="20" t="s">
        <v>134</v>
      </c>
      <c r="C1294" s="21" t="s">
        <v>135</v>
      </c>
      <c r="D1294" s="167">
        <v>0</v>
      </c>
      <c r="E1294" s="168">
        <v>0</v>
      </c>
      <c r="F1294" s="168">
        <v>0</v>
      </c>
      <c r="G1294" s="168">
        <v>0</v>
      </c>
      <c r="H1294" s="169" t="str">
        <f t="shared" si="144"/>
        <v/>
      </c>
      <c r="I1294" s="170">
        <v>1</v>
      </c>
      <c r="J1294" s="171">
        <v>1</v>
      </c>
      <c r="K1294" s="171">
        <v>0</v>
      </c>
      <c r="L1294" s="172">
        <f t="shared" si="145"/>
        <v>0</v>
      </c>
      <c r="M1294" s="173">
        <v>0</v>
      </c>
      <c r="N1294" s="171">
        <v>0</v>
      </c>
      <c r="O1294" s="174">
        <f t="shared" si="146"/>
        <v>0</v>
      </c>
      <c r="P1294" s="175">
        <f t="shared" si="147"/>
        <v>1</v>
      </c>
      <c r="Q1294" s="176">
        <f t="shared" si="148"/>
        <v>1</v>
      </c>
      <c r="R1294" s="176" t="str">
        <f t="shared" si="149"/>
        <v/>
      </c>
      <c r="S1294" s="177" t="str">
        <f t="shared" si="150"/>
        <v/>
      </c>
      <c r="T1294" s="118"/>
    </row>
    <row r="1295" spans="1:20" x14ac:dyDescent="0.25">
      <c r="A1295" s="19" t="s">
        <v>442</v>
      </c>
      <c r="B1295" s="20" t="s">
        <v>136</v>
      </c>
      <c r="C1295" s="21" t="s">
        <v>138</v>
      </c>
      <c r="D1295" s="167">
        <v>0</v>
      </c>
      <c r="E1295" s="168">
        <v>0</v>
      </c>
      <c r="F1295" s="168">
        <v>0</v>
      </c>
      <c r="G1295" s="168">
        <v>0</v>
      </c>
      <c r="H1295" s="169" t="str">
        <f t="shared" si="144"/>
        <v/>
      </c>
      <c r="I1295" s="170">
        <v>1</v>
      </c>
      <c r="J1295" s="171">
        <v>0</v>
      </c>
      <c r="K1295" s="171">
        <v>0</v>
      </c>
      <c r="L1295" s="172" t="str">
        <f t="shared" si="145"/>
        <v/>
      </c>
      <c r="M1295" s="173">
        <v>0</v>
      </c>
      <c r="N1295" s="171">
        <v>1</v>
      </c>
      <c r="O1295" s="174">
        <f t="shared" si="146"/>
        <v>1</v>
      </c>
      <c r="P1295" s="175">
        <f t="shared" si="147"/>
        <v>1</v>
      </c>
      <c r="Q1295" s="176" t="str">
        <f t="shared" si="148"/>
        <v/>
      </c>
      <c r="R1295" s="176">
        <f t="shared" si="149"/>
        <v>1</v>
      </c>
      <c r="S1295" s="177" t="str">
        <f t="shared" si="150"/>
        <v/>
      </c>
      <c r="T1295" s="118"/>
    </row>
    <row r="1296" spans="1:20" x14ac:dyDescent="0.25">
      <c r="A1296" s="19" t="s">
        <v>442</v>
      </c>
      <c r="B1296" s="20" t="s">
        <v>141</v>
      </c>
      <c r="C1296" s="21" t="s">
        <v>142</v>
      </c>
      <c r="D1296" s="167">
        <v>0</v>
      </c>
      <c r="E1296" s="168">
        <v>0</v>
      </c>
      <c r="F1296" s="168">
        <v>0</v>
      </c>
      <c r="G1296" s="168">
        <v>0</v>
      </c>
      <c r="H1296" s="169" t="str">
        <f t="shared" si="144"/>
        <v/>
      </c>
      <c r="I1296" s="170">
        <v>452</v>
      </c>
      <c r="J1296" s="171">
        <v>391</v>
      </c>
      <c r="K1296" s="171">
        <v>101</v>
      </c>
      <c r="L1296" s="172">
        <f t="shared" si="145"/>
        <v>0.25831202046035806</v>
      </c>
      <c r="M1296" s="173">
        <v>4</v>
      </c>
      <c r="N1296" s="171">
        <v>60</v>
      </c>
      <c r="O1296" s="174">
        <f t="shared" si="146"/>
        <v>0.13186813186813187</v>
      </c>
      <c r="P1296" s="175">
        <f t="shared" si="147"/>
        <v>452</v>
      </c>
      <c r="Q1296" s="176">
        <f t="shared" si="148"/>
        <v>395</v>
      </c>
      <c r="R1296" s="176">
        <f t="shared" si="149"/>
        <v>60</v>
      </c>
      <c r="S1296" s="177">
        <f t="shared" si="150"/>
        <v>0.13186813186813187</v>
      </c>
      <c r="T1296" s="118"/>
    </row>
    <row r="1297" spans="1:20" ht="30" x14ac:dyDescent="0.25">
      <c r="A1297" s="19" t="s">
        <v>442</v>
      </c>
      <c r="B1297" s="20" t="s">
        <v>165</v>
      </c>
      <c r="C1297" s="21" t="s">
        <v>166</v>
      </c>
      <c r="D1297" s="167">
        <v>0</v>
      </c>
      <c r="E1297" s="168">
        <v>0</v>
      </c>
      <c r="F1297" s="168">
        <v>0</v>
      </c>
      <c r="G1297" s="168">
        <v>0</v>
      </c>
      <c r="H1297" s="169" t="str">
        <f t="shared" si="144"/>
        <v/>
      </c>
      <c r="I1297" s="170">
        <v>149</v>
      </c>
      <c r="J1297" s="171">
        <v>145</v>
      </c>
      <c r="K1297" s="171">
        <v>74</v>
      </c>
      <c r="L1297" s="172">
        <f t="shared" si="145"/>
        <v>0.51034482758620692</v>
      </c>
      <c r="M1297" s="173">
        <v>0</v>
      </c>
      <c r="N1297" s="171">
        <v>3</v>
      </c>
      <c r="O1297" s="174">
        <f t="shared" si="146"/>
        <v>2.0270270270270271E-2</v>
      </c>
      <c r="P1297" s="175">
        <f t="shared" si="147"/>
        <v>149</v>
      </c>
      <c r="Q1297" s="176">
        <f t="shared" si="148"/>
        <v>145</v>
      </c>
      <c r="R1297" s="176">
        <f t="shared" si="149"/>
        <v>3</v>
      </c>
      <c r="S1297" s="177">
        <f t="shared" si="150"/>
        <v>2.0270270270270271E-2</v>
      </c>
      <c r="T1297" s="118"/>
    </row>
    <row r="1298" spans="1:20" x14ac:dyDescent="0.25">
      <c r="A1298" s="19" t="s">
        <v>442</v>
      </c>
      <c r="B1298" s="20" t="s">
        <v>169</v>
      </c>
      <c r="C1298" s="21" t="s">
        <v>174</v>
      </c>
      <c r="D1298" s="167">
        <v>0</v>
      </c>
      <c r="E1298" s="168">
        <v>0</v>
      </c>
      <c r="F1298" s="168">
        <v>0</v>
      </c>
      <c r="G1298" s="168">
        <v>0</v>
      </c>
      <c r="H1298" s="169" t="str">
        <f t="shared" si="144"/>
        <v/>
      </c>
      <c r="I1298" s="170">
        <v>5086</v>
      </c>
      <c r="J1298" s="171">
        <v>4185</v>
      </c>
      <c r="K1298" s="171">
        <v>740</v>
      </c>
      <c r="L1298" s="172">
        <f t="shared" si="145"/>
        <v>0.17682198327359619</v>
      </c>
      <c r="M1298" s="173">
        <v>0</v>
      </c>
      <c r="N1298" s="171">
        <v>900</v>
      </c>
      <c r="O1298" s="174">
        <f t="shared" si="146"/>
        <v>0.17699115044247787</v>
      </c>
      <c r="P1298" s="175">
        <f t="shared" si="147"/>
        <v>5086</v>
      </c>
      <c r="Q1298" s="176">
        <f t="shared" si="148"/>
        <v>4185</v>
      </c>
      <c r="R1298" s="176">
        <f t="shared" si="149"/>
        <v>900</v>
      </c>
      <c r="S1298" s="177">
        <f t="shared" si="150"/>
        <v>0.17699115044247787</v>
      </c>
      <c r="T1298" s="118"/>
    </row>
    <row r="1299" spans="1:20" x14ac:dyDescent="0.25">
      <c r="A1299" s="19" t="s">
        <v>442</v>
      </c>
      <c r="B1299" s="20" t="s">
        <v>169</v>
      </c>
      <c r="C1299" s="21" t="s">
        <v>175</v>
      </c>
      <c r="D1299" s="167">
        <v>0</v>
      </c>
      <c r="E1299" s="168">
        <v>0</v>
      </c>
      <c r="F1299" s="168">
        <v>0</v>
      </c>
      <c r="G1299" s="168">
        <v>0</v>
      </c>
      <c r="H1299" s="169" t="str">
        <f t="shared" si="144"/>
        <v/>
      </c>
      <c r="I1299" s="170">
        <v>4587</v>
      </c>
      <c r="J1299" s="171">
        <v>3837</v>
      </c>
      <c r="K1299" s="171">
        <v>807</v>
      </c>
      <c r="L1299" s="172">
        <f t="shared" si="145"/>
        <v>0.21032056293979673</v>
      </c>
      <c r="M1299" s="173">
        <v>0</v>
      </c>
      <c r="N1299" s="171">
        <v>740</v>
      </c>
      <c r="O1299" s="174">
        <f t="shared" si="146"/>
        <v>0.16167795499235307</v>
      </c>
      <c r="P1299" s="175">
        <f t="shared" si="147"/>
        <v>4587</v>
      </c>
      <c r="Q1299" s="176">
        <f t="shared" si="148"/>
        <v>3837</v>
      </c>
      <c r="R1299" s="176">
        <f t="shared" si="149"/>
        <v>740</v>
      </c>
      <c r="S1299" s="177">
        <f t="shared" si="150"/>
        <v>0.16167795499235307</v>
      </c>
      <c r="T1299" s="118"/>
    </row>
    <row r="1300" spans="1:20" x14ac:dyDescent="0.25">
      <c r="A1300" s="19" t="s">
        <v>442</v>
      </c>
      <c r="B1300" s="20" t="s">
        <v>176</v>
      </c>
      <c r="C1300" s="21" t="s">
        <v>177</v>
      </c>
      <c r="D1300" s="167">
        <v>0</v>
      </c>
      <c r="E1300" s="168">
        <v>0</v>
      </c>
      <c r="F1300" s="168">
        <v>0</v>
      </c>
      <c r="G1300" s="168">
        <v>0</v>
      </c>
      <c r="H1300" s="169" t="str">
        <f t="shared" si="144"/>
        <v/>
      </c>
      <c r="I1300" s="170">
        <v>1605</v>
      </c>
      <c r="J1300" s="171">
        <v>1507</v>
      </c>
      <c r="K1300" s="171">
        <v>921</v>
      </c>
      <c r="L1300" s="172">
        <f t="shared" si="145"/>
        <v>0.61114797611147975</v>
      </c>
      <c r="M1300" s="173">
        <v>0</v>
      </c>
      <c r="N1300" s="171">
        <v>98</v>
      </c>
      <c r="O1300" s="174">
        <f t="shared" si="146"/>
        <v>6.1059190031152649E-2</v>
      </c>
      <c r="P1300" s="175">
        <f t="shared" si="147"/>
        <v>1605</v>
      </c>
      <c r="Q1300" s="176">
        <f t="shared" si="148"/>
        <v>1507</v>
      </c>
      <c r="R1300" s="176">
        <f t="shared" si="149"/>
        <v>98</v>
      </c>
      <c r="S1300" s="177">
        <f t="shared" si="150"/>
        <v>6.1059190031152649E-2</v>
      </c>
      <c r="T1300" s="118"/>
    </row>
    <row r="1301" spans="1:20" x14ac:dyDescent="0.25">
      <c r="A1301" s="19" t="s">
        <v>442</v>
      </c>
      <c r="B1301" s="20" t="s">
        <v>178</v>
      </c>
      <c r="C1301" s="21" t="s">
        <v>179</v>
      </c>
      <c r="D1301" s="167">
        <v>0</v>
      </c>
      <c r="E1301" s="168">
        <v>0</v>
      </c>
      <c r="F1301" s="168">
        <v>0</v>
      </c>
      <c r="G1301" s="168">
        <v>0</v>
      </c>
      <c r="H1301" s="169" t="str">
        <f t="shared" si="144"/>
        <v/>
      </c>
      <c r="I1301" s="170">
        <v>810</v>
      </c>
      <c r="J1301" s="171">
        <v>491</v>
      </c>
      <c r="K1301" s="171">
        <v>109</v>
      </c>
      <c r="L1301" s="172">
        <f t="shared" si="145"/>
        <v>0.2219959266802444</v>
      </c>
      <c r="M1301" s="173">
        <v>6</v>
      </c>
      <c r="N1301" s="171">
        <v>314</v>
      </c>
      <c r="O1301" s="174">
        <f t="shared" si="146"/>
        <v>0.38717632552404441</v>
      </c>
      <c r="P1301" s="175">
        <f t="shared" si="147"/>
        <v>810</v>
      </c>
      <c r="Q1301" s="176">
        <f t="shared" si="148"/>
        <v>497</v>
      </c>
      <c r="R1301" s="176">
        <f t="shared" si="149"/>
        <v>314</v>
      </c>
      <c r="S1301" s="177">
        <f t="shared" si="150"/>
        <v>0.38717632552404441</v>
      </c>
      <c r="T1301" s="118"/>
    </row>
    <row r="1302" spans="1:20" x14ac:dyDescent="0.25">
      <c r="A1302" s="19" t="s">
        <v>442</v>
      </c>
      <c r="B1302" s="20" t="s">
        <v>180</v>
      </c>
      <c r="C1302" s="21" t="s">
        <v>182</v>
      </c>
      <c r="D1302" s="167">
        <v>0</v>
      </c>
      <c r="E1302" s="168">
        <v>0</v>
      </c>
      <c r="F1302" s="168">
        <v>0</v>
      </c>
      <c r="G1302" s="168">
        <v>0</v>
      </c>
      <c r="H1302" s="169" t="str">
        <f t="shared" si="144"/>
        <v/>
      </c>
      <c r="I1302" s="170">
        <v>1078</v>
      </c>
      <c r="J1302" s="171">
        <v>588</v>
      </c>
      <c r="K1302" s="171">
        <v>55</v>
      </c>
      <c r="L1302" s="172">
        <f t="shared" si="145"/>
        <v>9.3537414965986401E-2</v>
      </c>
      <c r="M1302" s="173">
        <v>5</v>
      </c>
      <c r="N1302" s="171">
        <v>489</v>
      </c>
      <c r="O1302" s="174">
        <f t="shared" si="146"/>
        <v>0.45194085027726433</v>
      </c>
      <c r="P1302" s="175">
        <f t="shared" si="147"/>
        <v>1078</v>
      </c>
      <c r="Q1302" s="176">
        <f t="shared" si="148"/>
        <v>593</v>
      </c>
      <c r="R1302" s="176">
        <f t="shared" si="149"/>
        <v>489</v>
      </c>
      <c r="S1302" s="177">
        <f t="shared" si="150"/>
        <v>0.45194085027726433</v>
      </c>
      <c r="T1302" s="118"/>
    </row>
    <row r="1303" spans="1:20" x14ac:dyDescent="0.25">
      <c r="A1303" s="19" t="s">
        <v>442</v>
      </c>
      <c r="B1303" s="20" t="s">
        <v>183</v>
      </c>
      <c r="C1303" s="21" t="s">
        <v>184</v>
      </c>
      <c r="D1303" s="167">
        <v>0</v>
      </c>
      <c r="E1303" s="168">
        <v>0</v>
      </c>
      <c r="F1303" s="168">
        <v>0</v>
      </c>
      <c r="G1303" s="168">
        <v>0</v>
      </c>
      <c r="H1303" s="169" t="str">
        <f t="shared" si="144"/>
        <v/>
      </c>
      <c r="I1303" s="170">
        <v>460</v>
      </c>
      <c r="J1303" s="171">
        <v>455</v>
      </c>
      <c r="K1303" s="171">
        <v>174</v>
      </c>
      <c r="L1303" s="172">
        <f t="shared" si="145"/>
        <v>0.38241758241758239</v>
      </c>
      <c r="M1303" s="173">
        <v>2</v>
      </c>
      <c r="N1303" s="171">
        <v>4</v>
      </c>
      <c r="O1303" s="174">
        <f t="shared" si="146"/>
        <v>8.6767895878524948E-3</v>
      </c>
      <c r="P1303" s="175">
        <f t="shared" si="147"/>
        <v>460</v>
      </c>
      <c r="Q1303" s="176">
        <f t="shared" si="148"/>
        <v>457</v>
      </c>
      <c r="R1303" s="176">
        <f t="shared" si="149"/>
        <v>4</v>
      </c>
      <c r="S1303" s="177">
        <f t="shared" si="150"/>
        <v>8.6767895878524948E-3</v>
      </c>
      <c r="T1303" s="118"/>
    </row>
    <row r="1304" spans="1:20" x14ac:dyDescent="0.25">
      <c r="A1304" s="19" t="s">
        <v>442</v>
      </c>
      <c r="B1304" s="20" t="s">
        <v>185</v>
      </c>
      <c r="C1304" s="21" t="s">
        <v>188</v>
      </c>
      <c r="D1304" s="167">
        <v>0</v>
      </c>
      <c r="E1304" s="168">
        <v>0</v>
      </c>
      <c r="F1304" s="168">
        <v>0</v>
      </c>
      <c r="G1304" s="168">
        <v>0</v>
      </c>
      <c r="H1304" s="169" t="str">
        <f t="shared" si="144"/>
        <v/>
      </c>
      <c r="I1304" s="170">
        <v>432</v>
      </c>
      <c r="J1304" s="171">
        <v>417</v>
      </c>
      <c r="K1304" s="171">
        <v>197</v>
      </c>
      <c r="L1304" s="172">
        <f t="shared" si="145"/>
        <v>0.47242206235011991</v>
      </c>
      <c r="M1304" s="173">
        <v>32</v>
      </c>
      <c r="N1304" s="171">
        <v>0</v>
      </c>
      <c r="O1304" s="174">
        <f t="shared" si="146"/>
        <v>0</v>
      </c>
      <c r="P1304" s="175">
        <f t="shared" si="147"/>
        <v>432</v>
      </c>
      <c r="Q1304" s="176">
        <f t="shared" si="148"/>
        <v>449</v>
      </c>
      <c r="R1304" s="176" t="str">
        <f t="shared" si="149"/>
        <v/>
      </c>
      <c r="S1304" s="177" t="str">
        <f t="shared" si="150"/>
        <v/>
      </c>
      <c r="T1304" s="118"/>
    </row>
    <row r="1305" spans="1:20" x14ac:dyDescent="0.25">
      <c r="A1305" s="19" t="s">
        <v>442</v>
      </c>
      <c r="B1305" s="20" t="s">
        <v>195</v>
      </c>
      <c r="C1305" s="21" t="s">
        <v>197</v>
      </c>
      <c r="D1305" s="167">
        <v>0</v>
      </c>
      <c r="E1305" s="168">
        <v>0</v>
      </c>
      <c r="F1305" s="168">
        <v>0</v>
      </c>
      <c r="G1305" s="168">
        <v>0</v>
      </c>
      <c r="H1305" s="169" t="str">
        <f t="shared" si="144"/>
        <v/>
      </c>
      <c r="I1305" s="170">
        <v>278</v>
      </c>
      <c r="J1305" s="171">
        <v>234</v>
      </c>
      <c r="K1305" s="171">
        <v>25</v>
      </c>
      <c r="L1305" s="172">
        <f t="shared" si="145"/>
        <v>0.10683760683760683</v>
      </c>
      <c r="M1305" s="173">
        <v>0</v>
      </c>
      <c r="N1305" s="171">
        <v>44</v>
      </c>
      <c r="O1305" s="174">
        <f t="shared" si="146"/>
        <v>0.15827338129496402</v>
      </c>
      <c r="P1305" s="175">
        <f t="shared" si="147"/>
        <v>278</v>
      </c>
      <c r="Q1305" s="176">
        <f t="shared" si="148"/>
        <v>234</v>
      </c>
      <c r="R1305" s="176">
        <f t="shared" si="149"/>
        <v>44</v>
      </c>
      <c r="S1305" s="177">
        <f t="shared" si="150"/>
        <v>0.15827338129496402</v>
      </c>
      <c r="T1305" s="118"/>
    </row>
    <row r="1306" spans="1:20" x14ac:dyDescent="0.25">
      <c r="A1306" s="19" t="s">
        <v>442</v>
      </c>
      <c r="B1306" s="20" t="s">
        <v>198</v>
      </c>
      <c r="C1306" s="21" t="s">
        <v>199</v>
      </c>
      <c r="D1306" s="167">
        <v>0</v>
      </c>
      <c r="E1306" s="168">
        <v>0</v>
      </c>
      <c r="F1306" s="168">
        <v>0</v>
      </c>
      <c r="G1306" s="168">
        <v>0</v>
      </c>
      <c r="H1306" s="169" t="str">
        <f t="shared" si="144"/>
        <v/>
      </c>
      <c r="I1306" s="170">
        <v>2265</v>
      </c>
      <c r="J1306" s="171">
        <v>1633</v>
      </c>
      <c r="K1306" s="171">
        <v>1011</v>
      </c>
      <c r="L1306" s="172">
        <f t="shared" si="145"/>
        <v>0.61910593998775265</v>
      </c>
      <c r="M1306" s="173">
        <v>50</v>
      </c>
      <c r="N1306" s="171">
        <v>618</v>
      </c>
      <c r="O1306" s="174">
        <f t="shared" si="146"/>
        <v>0.26857887874837028</v>
      </c>
      <c r="P1306" s="175">
        <f t="shared" si="147"/>
        <v>2265</v>
      </c>
      <c r="Q1306" s="176">
        <f t="shared" si="148"/>
        <v>1683</v>
      </c>
      <c r="R1306" s="176">
        <f t="shared" si="149"/>
        <v>618</v>
      </c>
      <c r="S1306" s="177">
        <f t="shared" si="150"/>
        <v>0.26857887874837028</v>
      </c>
      <c r="T1306" s="118"/>
    </row>
    <row r="1307" spans="1:20" x14ac:dyDescent="0.25">
      <c r="A1307" s="19" t="s">
        <v>442</v>
      </c>
      <c r="B1307" s="20" t="s">
        <v>200</v>
      </c>
      <c r="C1307" s="21" t="s">
        <v>201</v>
      </c>
      <c r="D1307" s="167">
        <v>0</v>
      </c>
      <c r="E1307" s="168">
        <v>0</v>
      </c>
      <c r="F1307" s="168">
        <v>0</v>
      </c>
      <c r="G1307" s="168">
        <v>0</v>
      </c>
      <c r="H1307" s="169" t="str">
        <f t="shared" si="144"/>
        <v/>
      </c>
      <c r="I1307" s="170">
        <v>2172</v>
      </c>
      <c r="J1307" s="171">
        <v>2113</v>
      </c>
      <c r="K1307" s="171">
        <v>690</v>
      </c>
      <c r="L1307" s="172">
        <f t="shared" si="145"/>
        <v>0.32654992901088498</v>
      </c>
      <c r="M1307" s="173">
        <v>1</v>
      </c>
      <c r="N1307" s="171">
        <v>58</v>
      </c>
      <c r="O1307" s="174">
        <f t="shared" si="146"/>
        <v>2.6703499079189688E-2</v>
      </c>
      <c r="P1307" s="175">
        <f t="shared" si="147"/>
        <v>2172</v>
      </c>
      <c r="Q1307" s="176">
        <f t="shared" si="148"/>
        <v>2114</v>
      </c>
      <c r="R1307" s="176">
        <f t="shared" si="149"/>
        <v>58</v>
      </c>
      <c r="S1307" s="177">
        <f t="shared" si="150"/>
        <v>2.6703499079189688E-2</v>
      </c>
      <c r="T1307" s="118"/>
    </row>
    <row r="1308" spans="1:20" x14ac:dyDescent="0.25">
      <c r="A1308" s="19" t="s">
        <v>442</v>
      </c>
      <c r="B1308" s="20" t="s">
        <v>200</v>
      </c>
      <c r="C1308" s="21" t="s">
        <v>202</v>
      </c>
      <c r="D1308" s="167">
        <v>0</v>
      </c>
      <c r="E1308" s="168">
        <v>0</v>
      </c>
      <c r="F1308" s="168">
        <v>0</v>
      </c>
      <c r="G1308" s="168">
        <v>0</v>
      </c>
      <c r="H1308" s="169" t="str">
        <f t="shared" si="144"/>
        <v/>
      </c>
      <c r="I1308" s="170">
        <v>1454</v>
      </c>
      <c r="J1308" s="171">
        <v>1373</v>
      </c>
      <c r="K1308" s="171">
        <v>265</v>
      </c>
      <c r="L1308" s="172">
        <f t="shared" si="145"/>
        <v>0.19300801165331391</v>
      </c>
      <c r="M1308" s="173">
        <v>0</v>
      </c>
      <c r="N1308" s="171">
        <v>81</v>
      </c>
      <c r="O1308" s="174">
        <f t="shared" si="146"/>
        <v>5.5708390646492432E-2</v>
      </c>
      <c r="P1308" s="175">
        <f t="shared" si="147"/>
        <v>1454</v>
      </c>
      <c r="Q1308" s="176">
        <f t="shared" si="148"/>
        <v>1373</v>
      </c>
      <c r="R1308" s="176">
        <f t="shared" si="149"/>
        <v>81</v>
      </c>
      <c r="S1308" s="177">
        <f t="shared" si="150"/>
        <v>5.5708390646492432E-2</v>
      </c>
      <c r="T1308" s="118"/>
    </row>
    <row r="1309" spans="1:20" x14ac:dyDescent="0.25">
      <c r="A1309" s="19" t="s">
        <v>442</v>
      </c>
      <c r="B1309" s="20" t="s">
        <v>203</v>
      </c>
      <c r="C1309" s="21" t="s">
        <v>204</v>
      </c>
      <c r="D1309" s="167">
        <v>0</v>
      </c>
      <c r="E1309" s="168">
        <v>0</v>
      </c>
      <c r="F1309" s="168">
        <v>0</v>
      </c>
      <c r="G1309" s="168">
        <v>0</v>
      </c>
      <c r="H1309" s="169" t="str">
        <f t="shared" si="144"/>
        <v/>
      </c>
      <c r="I1309" s="170">
        <v>657</v>
      </c>
      <c r="J1309" s="171">
        <v>490</v>
      </c>
      <c r="K1309" s="171">
        <v>21</v>
      </c>
      <c r="L1309" s="172">
        <f t="shared" si="145"/>
        <v>4.2857142857142858E-2</v>
      </c>
      <c r="M1309" s="173">
        <v>4</v>
      </c>
      <c r="N1309" s="171">
        <v>156</v>
      </c>
      <c r="O1309" s="174">
        <f t="shared" si="146"/>
        <v>0.24</v>
      </c>
      <c r="P1309" s="175">
        <f t="shared" si="147"/>
        <v>657</v>
      </c>
      <c r="Q1309" s="176">
        <f t="shared" si="148"/>
        <v>494</v>
      </c>
      <c r="R1309" s="176">
        <f t="shared" si="149"/>
        <v>156</v>
      </c>
      <c r="S1309" s="177">
        <f t="shared" si="150"/>
        <v>0.24</v>
      </c>
      <c r="T1309" s="118"/>
    </row>
    <row r="1310" spans="1:20" x14ac:dyDescent="0.25">
      <c r="A1310" s="19" t="s">
        <v>442</v>
      </c>
      <c r="B1310" s="20" t="s">
        <v>207</v>
      </c>
      <c r="C1310" s="21" t="s">
        <v>207</v>
      </c>
      <c r="D1310" s="167">
        <v>0</v>
      </c>
      <c r="E1310" s="168">
        <v>0</v>
      </c>
      <c r="F1310" s="168">
        <v>0</v>
      </c>
      <c r="G1310" s="168">
        <v>0</v>
      </c>
      <c r="H1310" s="169" t="str">
        <f t="shared" si="144"/>
        <v/>
      </c>
      <c r="I1310" s="170">
        <v>2120</v>
      </c>
      <c r="J1310" s="171">
        <v>2016</v>
      </c>
      <c r="K1310" s="171">
        <v>1953</v>
      </c>
      <c r="L1310" s="172">
        <f t="shared" si="145"/>
        <v>0.96875</v>
      </c>
      <c r="M1310" s="173">
        <v>6</v>
      </c>
      <c r="N1310" s="171">
        <v>92</v>
      </c>
      <c r="O1310" s="174">
        <f t="shared" si="146"/>
        <v>4.3519394512771994E-2</v>
      </c>
      <c r="P1310" s="175">
        <f t="shared" si="147"/>
        <v>2120</v>
      </c>
      <c r="Q1310" s="176">
        <f t="shared" si="148"/>
        <v>2022</v>
      </c>
      <c r="R1310" s="176">
        <f t="shared" si="149"/>
        <v>92</v>
      </c>
      <c r="S1310" s="177">
        <f t="shared" si="150"/>
        <v>4.3519394512771994E-2</v>
      </c>
      <c r="T1310" s="118"/>
    </row>
    <row r="1311" spans="1:20" x14ac:dyDescent="0.25">
      <c r="A1311" s="19" t="s">
        <v>442</v>
      </c>
      <c r="B1311" s="20" t="s">
        <v>214</v>
      </c>
      <c r="C1311" s="21" t="s">
        <v>215</v>
      </c>
      <c r="D1311" s="167">
        <v>0</v>
      </c>
      <c r="E1311" s="168">
        <v>0</v>
      </c>
      <c r="F1311" s="168">
        <v>0</v>
      </c>
      <c r="G1311" s="168">
        <v>0</v>
      </c>
      <c r="H1311" s="169" t="str">
        <f t="shared" si="144"/>
        <v/>
      </c>
      <c r="I1311" s="170">
        <v>757</v>
      </c>
      <c r="J1311" s="171">
        <v>602</v>
      </c>
      <c r="K1311" s="171">
        <v>282</v>
      </c>
      <c r="L1311" s="172">
        <f t="shared" si="145"/>
        <v>0.46843853820598008</v>
      </c>
      <c r="M1311" s="173">
        <v>19</v>
      </c>
      <c r="N1311" s="171">
        <v>149</v>
      </c>
      <c r="O1311" s="174">
        <f t="shared" si="146"/>
        <v>0.19350649350649352</v>
      </c>
      <c r="P1311" s="175">
        <f t="shared" si="147"/>
        <v>757</v>
      </c>
      <c r="Q1311" s="176">
        <f t="shared" si="148"/>
        <v>621</v>
      </c>
      <c r="R1311" s="176">
        <f t="shared" si="149"/>
        <v>149</v>
      </c>
      <c r="S1311" s="177">
        <f t="shared" si="150"/>
        <v>0.19350649350649352</v>
      </c>
      <c r="T1311" s="118"/>
    </row>
    <row r="1312" spans="1:20" x14ac:dyDescent="0.25">
      <c r="A1312" s="19" t="s">
        <v>442</v>
      </c>
      <c r="B1312" s="20" t="s">
        <v>228</v>
      </c>
      <c r="C1312" s="21" t="s">
        <v>229</v>
      </c>
      <c r="D1312" s="167">
        <v>0</v>
      </c>
      <c r="E1312" s="168">
        <v>0</v>
      </c>
      <c r="F1312" s="168">
        <v>0</v>
      </c>
      <c r="G1312" s="168">
        <v>0</v>
      </c>
      <c r="H1312" s="169" t="str">
        <f t="shared" si="144"/>
        <v/>
      </c>
      <c r="I1312" s="170">
        <v>113</v>
      </c>
      <c r="J1312" s="171">
        <v>109</v>
      </c>
      <c r="K1312" s="171">
        <v>11</v>
      </c>
      <c r="L1312" s="172">
        <f t="shared" si="145"/>
        <v>0.10091743119266056</v>
      </c>
      <c r="M1312" s="173">
        <v>1</v>
      </c>
      <c r="N1312" s="171">
        <v>3</v>
      </c>
      <c r="O1312" s="174">
        <f t="shared" si="146"/>
        <v>2.6548672566371681E-2</v>
      </c>
      <c r="P1312" s="175">
        <f t="shared" si="147"/>
        <v>113</v>
      </c>
      <c r="Q1312" s="176">
        <f t="shared" si="148"/>
        <v>110</v>
      </c>
      <c r="R1312" s="176">
        <f t="shared" si="149"/>
        <v>3</v>
      </c>
      <c r="S1312" s="177">
        <f t="shared" si="150"/>
        <v>2.6548672566371681E-2</v>
      </c>
      <c r="T1312" s="118"/>
    </row>
    <row r="1313" spans="1:20" x14ac:dyDescent="0.25">
      <c r="A1313" s="19" t="s">
        <v>442</v>
      </c>
      <c r="B1313" s="20" t="s">
        <v>238</v>
      </c>
      <c r="C1313" s="21" t="s">
        <v>239</v>
      </c>
      <c r="D1313" s="167">
        <v>0</v>
      </c>
      <c r="E1313" s="168">
        <v>0</v>
      </c>
      <c r="F1313" s="168">
        <v>0</v>
      </c>
      <c r="G1313" s="168">
        <v>0</v>
      </c>
      <c r="H1313" s="169" t="str">
        <f t="shared" si="144"/>
        <v/>
      </c>
      <c r="I1313" s="170">
        <v>17</v>
      </c>
      <c r="J1313" s="171">
        <v>16</v>
      </c>
      <c r="K1313" s="171">
        <v>4</v>
      </c>
      <c r="L1313" s="172">
        <f t="shared" si="145"/>
        <v>0.25</v>
      </c>
      <c r="M1313" s="173">
        <v>0</v>
      </c>
      <c r="N1313" s="171">
        <v>1</v>
      </c>
      <c r="O1313" s="174">
        <f t="shared" si="146"/>
        <v>5.8823529411764705E-2</v>
      </c>
      <c r="P1313" s="175">
        <f t="shared" si="147"/>
        <v>17</v>
      </c>
      <c r="Q1313" s="176">
        <f t="shared" si="148"/>
        <v>16</v>
      </c>
      <c r="R1313" s="176">
        <f t="shared" si="149"/>
        <v>1</v>
      </c>
      <c r="S1313" s="177">
        <f t="shared" si="150"/>
        <v>5.8823529411764705E-2</v>
      </c>
      <c r="T1313" s="118"/>
    </row>
    <row r="1314" spans="1:20" x14ac:dyDescent="0.25">
      <c r="A1314" s="19" t="s">
        <v>442</v>
      </c>
      <c r="B1314" s="20" t="s">
        <v>240</v>
      </c>
      <c r="C1314" s="21" t="s">
        <v>243</v>
      </c>
      <c r="D1314" s="167">
        <v>1</v>
      </c>
      <c r="E1314" s="168">
        <v>1</v>
      </c>
      <c r="F1314" s="168">
        <v>0</v>
      </c>
      <c r="G1314" s="168">
        <v>0</v>
      </c>
      <c r="H1314" s="169">
        <f t="shared" si="144"/>
        <v>0</v>
      </c>
      <c r="I1314" s="170">
        <v>41</v>
      </c>
      <c r="J1314" s="171">
        <v>36</v>
      </c>
      <c r="K1314" s="171">
        <v>16</v>
      </c>
      <c r="L1314" s="172">
        <f t="shared" si="145"/>
        <v>0.44444444444444442</v>
      </c>
      <c r="M1314" s="173">
        <v>0</v>
      </c>
      <c r="N1314" s="171">
        <v>5</v>
      </c>
      <c r="O1314" s="174">
        <f t="shared" si="146"/>
        <v>0.12195121951219512</v>
      </c>
      <c r="P1314" s="175">
        <f t="shared" si="147"/>
        <v>42</v>
      </c>
      <c r="Q1314" s="176">
        <f t="shared" si="148"/>
        <v>37</v>
      </c>
      <c r="R1314" s="176">
        <f t="shared" si="149"/>
        <v>5</v>
      </c>
      <c r="S1314" s="177">
        <f t="shared" si="150"/>
        <v>0.11904761904761904</v>
      </c>
      <c r="T1314" s="118"/>
    </row>
    <row r="1315" spans="1:20" x14ac:dyDescent="0.25">
      <c r="A1315" s="19" t="s">
        <v>442</v>
      </c>
      <c r="B1315" s="20" t="s">
        <v>244</v>
      </c>
      <c r="C1315" s="21" t="s">
        <v>245</v>
      </c>
      <c r="D1315" s="167">
        <v>0</v>
      </c>
      <c r="E1315" s="168">
        <v>0</v>
      </c>
      <c r="F1315" s="168">
        <v>0</v>
      </c>
      <c r="G1315" s="168">
        <v>0</v>
      </c>
      <c r="H1315" s="169" t="str">
        <f t="shared" si="144"/>
        <v/>
      </c>
      <c r="I1315" s="170">
        <v>537</v>
      </c>
      <c r="J1315" s="171">
        <v>493</v>
      </c>
      <c r="K1315" s="171">
        <v>117</v>
      </c>
      <c r="L1315" s="172">
        <f t="shared" si="145"/>
        <v>0.23732251521298176</v>
      </c>
      <c r="M1315" s="173">
        <v>0</v>
      </c>
      <c r="N1315" s="171">
        <v>44</v>
      </c>
      <c r="O1315" s="174">
        <f t="shared" si="146"/>
        <v>8.1936685288640593E-2</v>
      </c>
      <c r="P1315" s="175">
        <f t="shared" si="147"/>
        <v>537</v>
      </c>
      <c r="Q1315" s="176">
        <f t="shared" si="148"/>
        <v>493</v>
      </c>
      <c r="R1315" s="176">
        <f t="shared" si="149"/>
        <v>44</v>
      </c>
      <c r="S1315" s="177">
        <f t="shared" si="150"/>
        <v>8.1936685288640593E-2</v>
      </c>
      <c r="T1315" s="118"/>
    </row>
    <row r="1316" spans="1:20" x14ac:dyDescent="0.25">
      <c r="A1316" s="19" t="s">
        <v>442</v>
      </c>
      <c r="B1316" s="20" t="s">
        <v>246</v>
      </c>
      <c r="C1316" s="21" t="s">
        <v>248</v>
      </c>
      <c r="D1316" s="167">
        <v>0</v>
      </c>
      <c r="E1316" s="168">
        <v>0</v>
      </c>
      <c r="F1316" s="168">
        <v>0</v>
      </c>
      <c r="G1316" s="168">
        <v>0</v>
      </c>
      <c r="H1316" s="169" t="str">
        <f t="shared" si="144"/>
        <v/>
      </c>
      <c r="I1316" s="170">
        <v>261</v>
      </c>
      <c r="J1316" s="171">
        <v>251</v>
      </c>
      <c r="K1316" s="171">
        <v>227</v>
      </c>
      <c r="L1316" s="172">
        <f t="shared" si="145"/>
        <v>0.90438247011952189</v>
      </c>
      <c r="M1316" s="173">
        <v>1</v>
      </c>
      <c r="N1316" s="171">
        <v>10</v>
      </c>
      <c r="O1316" s="174">
        <f t="shared" si="146"/>
        <v>3.8167938931297711E-2</v>
      </c>
      <c r="P1316" s="175">
        <f t="shared" si="147"/>
        <v>261</v>
      </c>
      <c r="Q1316" s="176">
        <f t="shared" si="148"/>
        <v>252</v>
      </c>
      <c r="R1316" s="176">
        <f t="shared" si="149"/>
        <v>10</v>
      </c>
      <c r="S1316" s="177">
        <f t="shared" si="150"/>
        <v>3.8167938931297711E-2</v>
      </c>
      <c r="T1316" s="118"/>
    </row>
    <row r="1317" spans="1:20" x14ac:dyDescent="0.25">
      <c r="A1317" s="19" t="s">
        <v>442</v>
      </c>
      <c r="B1317" s="20" t="s">
        <v>249</v>
      </c>
      <c r="C1317" s="21" t="s">
        <v>251</v>
      </c>
      <c r="D1317" s="167">
        <v>0</v>
      </c>
      <c r="E1317" s="168">
        <v>0</v>
      </c>
      <c r="F1317" s="168">
        <v>0</v>
      </c>
      <c r="G1317" s="168">
        <v>0</v>
      </c>
      <c r="H1317" s="169" t="str">
        <f t="shared" si="144"/>
        <v/>
      </c>
      <c r="I1317" s="170">
        <v>1576</v>
      </c>
      <c r="J1317" s="171">
        <v>1030</v>
      </c>
      <c r="K1317" s="171">
        <v>210</v>
      </c>
      <c r="L1317" s="172">
        <f t="shared" si="145"/>
        <v>0.20388349514563106</v>
      </c>
      <c r="M1317" s="173">
        <v>1</v>
      </c>
      <c r="N1317" s="171">
        <v>541</v>
      </c>
      <c r="O1317" s="174">
        <f t="shared" si="146"/>
        <v>0.34414758269720103</v>
      </c>
      <c r="P1317" s="175">
        <f t="shared" si="147"/>
        <v>1576</v>
      </c>
      <c r="Q1317" s="176">
        <f t="shared" si="148"/>
        <v>1031</v>
      </c>
      <c r="R1317" s="176">
        <f t="shared" si="149"/>
        <v>541</v>
      </c>
      <c r="S1317" s="177">
        <f t="shared" si="150"/>
        <v>0.34414758269720103</v>
      </c>
      <c r="T1317" s="118"/>
    </row>
    <row r="1318" spans="1:20" x14ac:dyDescent="0.25">
      <c r="A1318" s="19" t="s">
        <v>442</v>
      </c>
      <c r="B1318" s="20" t="s">
        <v>261</v>
      </c>
      <c r="C1318" s="21" t="s">
        <v>264</v>
      </c>
      <c r="D1318" s="167">
        <v>0</v>
      </c>
      <c r="E1318" s="168">
        <v>0</v>
      </c>
      <c r="F1318" s="168">
        <v>0</v>
      </c>
      <c r="G1318" s="168">
        <v>0</v>
      </c>
      <c r="H1318" s="169" t="str">
        <f t="shared" si="144"/>
        <v/>
      </c>
      <c r="I1318" s="170">
        <v>1</v>
      </c>
      <c r="J1318" s="171">
        <v>1</v>
      </c>
      <c r="K1318" s="171">
        <v>0</v>
      </c>
      <c r="L1318" s="172">
        <f t="shared" si="145"/>
        <v>0</v>
      </c>
      <c r="M1318" s="173">
        <v>0</v>
      </c>
      <c r="N1318" s="171">
        <v>0</v>
      </c>
      <c r="O1318" s="174">
        <f t="shared" si="146"/>
        <v>0</v>
      </c>
      <c r="P1318" s="175">
        <f t="shared" si="147"/>
        <v>1</v>
      </c>
      <c r="Q1318" s="176">
        <f t="shared" si="148"/>
        <v>1</v>
      </c>
      <c r="R1318" s="176" t="str">
        <f t="shared" si="149"/>
        <v/>
      </c>
      <c r="S1318" s="177" t="str">
        <f t="shared" si="150"/>
        <v/>
      </c>
      <c r="T1318" s="118"/>
    </row>
    <row r="1319" spans="1:20" x14ac:dyDescent="0.25">
      <c r="A1319" s="19" t="s">
        <v>442</v>
      </c>
      <c r="B1319" s="20" t="s">
        <v>266</v>
      </c>
      <c r="C1319" s="21" t="s">
        <v>267</v>
      </c>
      <c r="D1319" s="167">
        <v>0</v>
      </c>
      <c r="E1319" s="168">
        <v>0</v>
      </c>
      <c r="F1319" s="168">
        <v>0</v>
      </c>
      <c r="G1319" s="168">
        <v>0</v>
      </c>
      <c r="H1319" s="169" t="str">
        <f t="shared" si="144"/>
        <v/>
      </c>
      <c r="I1319" s="170">
        <v>60</v>
      </c>
      <c r="J1319" s="171">
        <v>54</v>
      </c>
      <c r="K1319" s="171">
        <v>2</v>
      </c>
      <c r="L1319" s="172">
        <f t="shared" si="145"/>
        <v>3.7037037037037035E-2</v>
      </c>
      <c r="M1319" s="173">
        <v>0</v>
      </c>
      <c r="N1319" s="171">
        <v>5</v>
      </c>
      <c r="O1319" s="174">
        <f t="shared" si="146"/>
        <v>8.4745762711864403E-2</v>
      </c>
      <c r="P1319" s="175">
        <f t="shared" si="147"/>
        <v>60</v>
      </c>
      <c r="Q1319" s="176">
        <f t="shared" si="148"/>
        <v>54</v>
      </c>
      <c r="R1319" s="176">
        <f t="shared" si="149"/>
        <v>5</v>
      </c>
      <c r="S1319" s="177">
        <f t="shared" si="150"/>
        <v>8.4745762711864403E-2</v>
      </c>
      <c r="T1319" s="118"/>
    </row>
    <row r="1320" spans="1:20" x14ac:dyDescent="0.25">
      <c r="A1320" s="19" t="s">
        <v>442</v>
      </c>
      <c r="B1320" s="20" t="s">
        <v>271</v>
      </c>
      <c r="C1320" s="21" t="s">
        <v>272</v>
      </c>
      <c r="D1320" s="167">
        <v>0</v>
      </c>
      <c r="E1320" s="168">
        <v>0</v>
      </c>
      <c r="F1320" s="168">
        <v>0</v>
      </c>
      <c r="G1320" s="168">
        <v>0</v>
      </c>
      <c r="H1320" s="169" t="str">
        <f t="shared" si="144"/>
        <v/>
      </c>
      <c r="I1320" s="170">
        <v>669</v>
      </c>
      <c r="J1320" s="171">
        <v>352</v>
      </c>
      <c r="K1320" s="171">
        <v>42</v>
      </c>
      <c r="L1320" s="172">
        <f t="shared" si="145"/>
        <v>0.11931818181818182</v>
      </c>
      <c r="M1320" s="173">
        <v>10</v>
      </c>
      <c r="N1320" s="171">
        <v>309</v>
      </c>
      <c r="O1320" s="174">
        <f t="shared" si="146"/>
        <v>0.46050670640834573</v>
      </c>
      <c r="P1320" s="175">
        <f t="shared" si="147"/>
        <v>669</v>
      </c>
      <c r="Q1320" s="176">
        <f t="shared" si="148"/>
        <v>362</v>
      </c>
      <c r="R1320" s="176">
        <f t="shared" si="149"/>
        <v>309</v>
      </c>
      <c r="S1320" s="177">
        <f t="shared" si="150"/>
        <v>0.46050670640834573</v>
      </c>
      <c r="T1320" s="118"/>
    </row>
    <row r="1321" spans="1:20" ht="30" x14ac:dyDescent="0.25">
      <c r="A1321" s="19" t="s">
        <v>442</v>
      </c>
      <c r="B1321" s="20" t="s">
        <v>274</v>
      </c>
      <c r="C1321" s="21" t="s">
        <v>276</v>
      </c>
      <c r="D1321" s="167">
        <v>0</v>
      </c>
      <c r="E1321" s="168">
        <v>0</v>
      </c>
      <c r="F1321" s="168">
        <v>0</v>
      </c>
      <c r="G1321" s="168">
        <v>0</v>
      </c>
      <c r="H1321" s="169" t="str">
        <f t="shared" si="144"/>
        <v/>
      </c>
      <c r="I1321" s="170">
        <v>9</v>
      </c>
      <c r="J1321" s="171">
        <v>6</v>
      </c>
      <c r="K1321" s="171">
        <v>1</v>
      </c>
      <c r="L1321" s="172">
        <f t="shared" si="145"/>
        <v>0.16666666666666666</v>
      </c>
      <c r="M1321" s="173">
        <v>0</v>
      </c>
      <c r="N1321" s="171">
        <v>3</v>
      </c>
      <c r="O1321" s="174">
        <f t="shared" si="146"/>
        <v>0.33333333333333331</v>
      </c>
      <c r="P1321" s="175">
        <f t="shared" si="147"/>
        <v>9</v>
      </c>
      <c r="Q1321" s="176">
        <f t="shared" si="148"/>
        <v>6</v>
      </c>
      <c r="R1321" s="176">
        <f t="shared" si="149"/>
        <v>3</v>
      </c>
      <c r="S1321" s="177">
        <f t="shared" si="150"/>
        <v>0.33333333333333331</v>
      </c>
      <c r="T1321" s="118"/>
    </row>
    <row r="1322" spans="1:20" x14ac:dyDescent="0.25">
      <c r="A1322" s="19" t="s">
        <v>442</v>
      </c>
      <c r="B1322" s="20" t="s">
        <v>281</v>
      </c>
      <c r="C1322" s="21" t="s">
        <v>282</v>
      </c>
      <c r="D1322" s="167">
        <v>0</v>
      </c>
      <c r="E1322" s="168">
        <v>0</v>
      </c>
      <c r="F1322" s="168">
        <v>0</v>
      </c>
      <c r="G1322" s="168">
        <v>0</v>
      </c>
      <c r="H1322" s="169" t="str">
        <f t="shared" si="144"/>
        <v/>
      </c>
      <c r="I1322" s="170">
        <v>690</v>
      </c>
      <c r="J1322" s="171">
        <v>206</v>
      </c>
      <c r="K1322" s="171">
        <v>44</v>
      </c>
      <c r="L1322" s="172">
        <f t="shared" si="145"/>
        <v>0.21359223300970873</v>
      </c>
      <c r="M1322" s="173">
        <v>23</v>
      </c>
      <c r="N1322" s="171">
        <v>480</v>
      </c>
      <c r="O1322" s="174">
        <f t="shared" si="146"/>
        <v>0.67700987306064875</v>
      </c>
      <c r="P1322" s="175">
        <f t="shared" si="147"/>
        <v>690</v>
      </c>
      <c r="Q1322" s="176">
        <f t="shared" si="148"/>
        <v>229</v>
      </c>
      <c r="R1322" s="176">
        <f t="shared" si="149"/>
        <v>480</v>
      </c>
      <c r="S1322" s="177">
        <f t="shared" si="150"/>
        <v>0.67700987306064875</v>
      </c>
      <c r="T1322" s="118"/>
    </row>
    <row r="1323" spans="1:20" x14ac:dyDescent="0.25">
      <c r="A1323" s="19" t="s">
        <v>442</v>
      </c>
      <c r="B1323" s="20" t="s">
        <v>286</v>
      </c>
      <c r="C1323" s="21" t="s">
        <v>287</v>
      </c>
      <c r="D1323" s="167">
        <v>0</v>
      </c>
      <c r="E1323" s="168">
        <v>0</v>
      </c>
      <c r="F1323" s="168">
        <v>0</v>
      </c>
      <c r="G1323" s="168">
        <v>0</v>
      </c>
      <c r="H1323" s="169" t="str">
        <f t="shared" si="144"/>
        <v/>
      </c>
      <c r="I1323" s="170">
        <v>21</v>
      </c>
      <c r="J1323" s="171">
        <v>20</v>
      </c>
      <c r="K1323" s="171">
        <v>12</v>
      </c>
      <c r="L1323" s="172">
        <f t="shared" si="145"/>
        <v>0.6</v>
      </c>
      <c r="M1323" s="173">
        <v>0</v>
      </c>
      <c r="N1323" s="171">
        <v>1</v>
      </c>
      <c r="O1323" s="174">
        <f t="shared" si="146"/>
        <v>4.7619047619047616E-2</v>
      </c>
      <c r="P1323" s="175">
        <f t="shared" si="147"/>
        <v>21</v>
      </c>
      <c r="Q1323" s="176">
        <f t="shared" si="148"/>
        <v>20</v>
      </c>
      <c r="R1323" s="176">
        <f t="shared" si="149"/>
        <v>1</v>
      </c>
      <c r="S1323" s="177">
        <f t="shared" si="150"/>
        <v>4.7619047619047616E-2</v>
      </c>
      <c r="T1323" s="118"/>
    </row>
    <row r="1324" spans="1:20" x14ac:dyDescent="0.25">
      <c r="A1324" s="19" t="s">
        <v>442</v>
      </c>
      <c r="B1324" s="20" t="s">
        <v>290</v>
      </c>
      <c r="C1324" s="21" t="s">
        <v>291</v>
      </c>
      <c r="D1324" s="167">
        <v>0</v>
      </c>
      <c r="E1324" s="168">
        <v>0</v>
      </c>
      <c r="F1324" s="168">
        <v>0</v>
      </c>
      <c r="G1324" s="168">
        <v>0</v>
      </c>
      <c r="H1324" s="169" t="str">
        <f t="shared" si="144"/>
        <v/>
      </c>
      <c r="I1324" s="170">
        <v>53</v>
      </c>
      <c r="J1324" s="171">
        <v>36</v>
      </c>
      <c r="K1324" s="171">
        <v>8</v>
      </c>
      <c r="L1324" s="172">
        <f t="shared" si="145"/>
        <v>0.22222222222222221</v>
      </c>
      <c r="M1324" s="173">
        <v>0</v>
      </c>
      <c r="N1324" s="171">
        <v>16</v>
      </c>
      <c r="O1324" s="174">
        <f t="shared" si="146"/>
        <v>0.30769230769230771</v>
      </c>
      <c r="P1324" s="175">
        <f t="shared" si="147"/>
        <v>53</v>
      </c>
      <c r="Q1324" s="176">
        <f t="shared" si="148"/>
        <v>36</v>
      </c>
      <c r="R1324" s="176">
        <f t="shared" si="149"/>
        <v>16</v>
      </c>
      <c r="S1324" s="177">
        <f t="shared" si="150"/>
        <v>0.30769230769230771</v>
      </c>
      <c r="T1324" s="118"/>
    </row>
    <row r="1325" spans="1:20" x14ac:dyDescent="0.25">
      <c r="A1325" s="19" t="s">
        <v>442</v>
      </c>
      <c r="B1325" s="20" t="s">
        <v>292</v>
      </c>
      <c r="C1325" s="21" t="s">
        <v>293</v>
      </c>
      <c r="D1325" s="167">
        <v>0</v>
      </c>
      <c r="E1325" s="168">
        <v>0</v>
      </c>
      <c r="F1325" s="168">
        <v>0</v>
      </c>
      <c r="G1325" s="168">
        <v>0</v>
      </c>
      <c r="H1325" s="169" t="str">
        <f t="shared" si="144"/>
        <v/>
      </c>
      <c r="I1325" s="170">
        <v>1508</v>
      </c>
      <c r="J1325" s="171">
        <v>1425</v>
      </c>
      <c r="K1325" s="171">
        <v>296</v>
      </c>
      <c r="L1325" s="172">
        <f t="shared" si="145"/>
        <v>0.20771929824561403</v>
      </c>
      <c r="M1325" s="173">
        <v>0</v>
      </c>
      <c r="N1325" s="171">
        <v>72</v>
      </c>
      <c r="O1325" s="174">
        <f t="shared" si="146"/>
        <v>4.8096192384769539E-2</v>
      </c>
      <c r="P1325" s="175">
        <f t="shared" si="147"/>
        <v>1508</v>
      </c>
      <c r="Q1325" s="176">
        <f t="shared" si="148"/>
        <v>1425</v>
      </c>
      <c r="R1325" s="176">
        <f t="shared" si="149"/>
        <v>72</v>
      </c>
      <c r="S1325" s="177">
        <f t="shared" si="150"/>
        <v>4.8096192384769539E-2</v>
      </c>
      <c r="T1325" s="118"/>
    </row>
    <row r="1326" spans="1:20" x14ac:dyDescent="0.25">
      <c r="A1326" s="19" t="s">
        <v>442</v>
      </c>
      <c r="B1326" s="20" t="s">
        <v>298</v>
      </c>
      <c r="C1326" s="21" t="s">
        <v>299</v>
      </c>
      <c r="D1326" s="167">
        <v>0</v>
      </c>
      <c r="E1326" s="168">
        <v>0</v>
      </c>
      <c r="F1326" s="168">
        <v>0</v>
      </c>
      <c r="G1326" s="168">
        <v>0</v>
      </c>
      <c r="H1326" s="169" t="str">
        <f t="shared" si="144"/>
        <v/>
      </c>
      <c r="I1326" s="170">
        <v>936</v>
      </c>
      <c r="J1326" s="171">
        <v>529</v>
      </c>
      <c r="K1326" s="171">
        <v>249</v>
      </c>
      <c r="L1326" s="172">
        <f t="shared" si="145"/>
        <v>0.47069943289224953</v>
      </c>
      <c r="M1326" s="173">
        <v>21</v>
      </c>
      <c r="N1326" s="171">
        <v>404</v>
      </c>
      <c r="O1326" s="174">
        <f t="shared" si="146"/>
        <v>0.42348008385744235</v>
      </c>
      <c r="P1326" s="175">
        <f t="shared" si="147"/>
        <v>936</v>
      </c>
      <c r="Q1326" s="176">
        <f t="shared" si="148"/>
        <v>550</v>
      </c>
      <c r="R1326" s="176">
        <f t="shared" si="149"/>
        <v>404</v>
      </c>
      <c r="S1326" s="177">
        <f t="shared" si="150"/>
        <v>0.42348008385744235</v>
      </c>
      <c r="T1326" s="118"/>
    </row>
    <row r="1327" spans="1:20" ht="30" x14ac:dyDescent="0.25">
      <c r="A1327" s="19" t="s">
        <v>442</v>
      </c>
      <c r="B1327" s="20" t="s">
        <v>302</v>
      </c>
      <c r="C1327" s="21" t="s">
        <v>303</v>
      </c>
      <c r="D1327" s="167">
        <v>0</v>
      </c>
      <c r="E1327" s="168">
        <v>0</v>
      </c>
      <c r="F1327" s="168">
        <v>0</v>
      </c>
      <c r="G1327" s="168">
        <v>0</v>
      </c>
      <c r="H1327" s="169" t="str">
        <f t="shared" si="144"/>
        <v/>
      </c>
      <c r="I1327" s="170">
        <v>16</v>
      </c>
      <c r="J1327" s="171">
        <v>16</v>
      </c>
      <c r="K1327" s="171">
        <v>10</v>
      </c>
      <c r="L1327" s="172">
        <f t="shared" si="145"/>
        <v>0.625</v>
      </c>
      <c r="M1327" s="173">
        <v>1</v>
      </c>
      <c r="N1327" s="171">
        <v>0</v>
      </c>
      <c r="O1327" s="174">
        <f t="shared" si="146"/>
        <v>0</v>
      </c>
      <c r="P1327" s="175">
        <f t="shared" si="147"/>
        <v>16</v>
      </c>
      <c r="Q1327" s="176">
        <f t="shared" si="148"/>
        <v>17</v>
      </c>
      <c r="R1327" s="176" t="str">
        <f t="shared" si="149"/>
        <v/>
      </c>
      <c r="S1327" s="177" t="str">
        <f t="shared" si="150"/>
        <v/>
      </c>
      <c r="T1327" s="118"/>
    </row>
    <row r="1328" spans="1:20" ht="30" x14ac:dyDescent="0.25">
      <c r="A1328" s="19" t="s">
        <v>442</v>
      </c>
      <c r="B1328" s="20" t="s">
        <v>302</v>
      </c>
      <c r="C1328" s="21" t="s">
        <v>305</v>
      </c>
      <c r="D1328" s="167">
        <v>0</v>
      </c>
      <c r="E1328" s="168">
        <v>0</v>
      </c>
      <c r="F1328" s="168">
        <v>0</v>
      </c>
      <c r="G1328" s="168">
        <v>0</v>
      </c>
      <c r="H1328" s="169" t="str">
        <f t="shared" si="144"/>
        <v/>
      </c>
      <c r="I1328" s="170">
        <v>87</v>
      </c>
      <c r="J1328" s="171">
        <v>87</v>
      </c>
      <c r="K1328" s="171">
        <v>30</v>
      </c>
      <c r="L1328" s="172">
        <f t="shared" si="145"/>
        <v>0.34482758620689657</v>
      </c>
      <c r="M1328" s="173">
        <v>12</v>
      </c>
      <c r="N1328" s="171">
        <v>0</v>
      </c>
      <c r="O1328" s="174">
        <f t="shared" si="146"/>
        <v>0</v>
      </c>
      <c r="P1328" s="175">
        <f t="shared" si="147"/>
        <v>87</v>
      </c>
      <c r="Q1328" s="176">
        <f t="shared" si="148"/>
        <v>99</v>
      </c>
      <c r="R1328" s="176" t="str">
        <f t="shared" si="149"/>
        <v/>
      </c>
      <c r="S1328" s="177" t="str">
        <f t="shared" si="150"/>
        <v/>
      </c>
      <c r="T1328" s="118"/>
    </row>
    <row r="1329" spans="1:20" x14ac:dyDescent="0.25">
      <c r="A1329" s="19" t="s">
        <v>442</v>
      </c>
      <c r="B1329" s="20" t="s">
        <v>316</v>
      </c>
      <c r="C1329" s="21" t="s">
        <v>318</v>
      </c>
      <c r="D1329" s="167">
        <v>0</v>
      </c>
      <c r="E1329" s="168">
        <v>0</v>
      </c>
      <c r="F1329" s="168">
        <v>0</v>
      </c>
      <c r="G1329" s="168">
        <v>0</v>
      </c>
      <c r="H1329" s="169" t="str">
        <f t="shared" si="144"/>
        <v/>
      </c>
      <c r="I1329" s="170">
        <v>1209</v>
      </c>
      <c r="J1329" s="171">
        <v>1051</v>
      </c>
      <c r="K1329" s="171">
        <v>761</v>
      </c>
      <c r="L1329" s="172">
        <f t="shared" si="145"/>
        <v>0.7240723120837298</v>
      </c>
      <c r="M1329" s="173">
        <v>28</v>
      </c>
      <c r="N1329" s="171">
        <v>157</v>
      </c>
      <c r="O1329" s="174">
        <f t="shared" si="146"/>
        <v>0.12702265372168284</v>
      </c>
      <c r="P1329" s="175">
        <f t="shared" si="147"/>
        <v>1209</v>
      </c>
      <c r="Q1329" s="176">
        <f t="shared" si="148"/>
        <v>1079</v>
      </c>
      <c r="R1329" s="176">
        <f t="shared" si="149"/>
        <v>157</v>
      </c>
      <c r="S1329" s="177">
        <f t="shared" si="150"/>
        <v>0.12702265372168284</v>
      </c>
      <c r="T1329" s="118"/>
    </row>
    <row r="1330" spans="1:20" x14ac:dyDescent="0.25">
      <c r="A1330" s="19" t="s">
        <v>442</v>
      </c>
      <c r="B1330" s="20" t="s">
        <v>319</v>
      </c>
      <c r="C1330" s="21" t="s">
        <v>320</v>
      </c>
      <c r="D1330" s="167">
        <v>0</v>
      </c>
      <c r="E1330" s="168">
        <v>0</v>
      </c>
      <c r="F1330" s="168">
        <v>0</v>
      </c>
      <c r="G1330" s="168">
        <v>0</v>
      </c>
      <c r="H1330" s="169" t="str">
        <f t="shared" si="144"/>
        <v/>
      </c>
      <c r="I1330" s="170">
        <v>379</v>
      </c>
      <c r="J1330" s="171">
        <v>274</v>
      </c>
      <c r="K1330" s="171">
        <v>21</v>
      </c>
      <c r="L1330" s="172">
        <f t="shared" si="145"/>
        <v>7.6642335766423361E-2</v>
      </c>
      <c r="M1330" s="173">
        <v>0</v>
      </c>
      <c r="N1330" s="171">
        <v>102</v>
      </c>
      <c r="O1330" s="174">
        <f t="shared" si="146"/>
        <v>0.27127659574468083</v>
      </c>
      <c r="P1330" s="175">
        <f t="shared" si="147"/>
        <v>379</v>
      </c>
      <c r="Q1330" s="176">
        <f t="shared" si="148"/>
        <v>274</v>
      </c>
      <c r="R1330" s="176">
        <f t="shared" si="149"/>
        <v>102</v>
      </c>
      <c r="S1330" s="177">
        <f t="shared" si="150"/>
        <v>0.27127659574468083</v>
      </c>
      <c r="T1330" s="118"/>
    </row>
    <row r="1331" spans="1:20" x14ac:dyDescent="0.25">
      <c r="A1331" s="19" t="s">
        <v>442</v>
      </c>
      <c r="B1331" s="20" t="s">
        <v>321</v>
      </c>
      <c r="C1331" s="21" t="s">
        <v>322</v>
      </c>
      <c r="D1331" s="167">
        <v>0</v>
      </c>
      <c r="E1331" s="168">
        <v>0</v>
      </c>
      <c r="F1331" s="168">
        <v>0</v>
      </c>
      <c r="G1331" s="168">
        <v>0</v>
      </c>
      <c r="H1331" s="169" t="str">
        <f t="shared" si="144"/>
        <v/>
      </c>
      <c r="I1331" s="170">
        <v>160</v>
      </c>
      <c r="J1331" s="171">
        <v>154</v>
      </c>
      <c r="K1331" s="171">
        <v>60</v>
      </c>
      <c r="L1331" s="172">
        <f t="shared" si="145"/>
        <v>0.38961038961038963</v>
      </c>
      <c r="M1331" s="173">
        <v>0</v>
      </c>
      <c r="N1331" s="171">
        <v>5</v>
      </c>
      <c r="O1331" s="174">
        <f t="shared" si="146"/>
        <v>3.1446540880503145E-2</v>
      </c>
      <c r="P1331" s="175">
        <f t="shared" si="147"/>
        <v>160</v>
      </c>
      <c r="Q1331" s="176">
        <f t="shared" si="148"/>
        <v>154</v>
      </c>
      <c r="R1331" s="176">
        <f t="shared" si="149"/>
        <v>5</v>
      </c>
      <c r="S1331" s="177">
        <f t="shared" si="150"/>
        <v>3.1446540880503145E-2</v>
      </c>
      <c r="T1331" s="118"/>
    </row>
    <row r="1332" spans="1:20" x14ac:dyDescent="0.25">
      <c r="A1332" s="19" t="s">
        <v>442</v>
      </c>
      <c r="B1332" s="20" t="s">
        <v>325</v>
      </c>
      <c r="C1332" s="21" t="s">
        <v>325</v>
      </c>
      <c r="D1332" s="167">
        <v>0</v>
      </c>
      <c r="E1332" s="168">
        <v>0</v>
      </c>
      <c r="F1332" s="168">
        <v>0</v>
      </c>
      <c r="G1332" s="168">
        <v>0</v>
      </c>
      <c r="H1332" s="169" t="str">
        <f t="shared" si="144"/>
        <v/>
      </c>
      <c r="I1332" s="170">
        <v>472</v>
      </c>
      <c r="J1332" s="171">
        <v>441</v>
      </c>
      <c r="K1332" s="171">
        <v>173</v>
      </c>
      <c r="L1332" s="172">
        <f t="shared" si="145"/>
        <v>0.39229024943310659</v>
      </c>
      <c r="M1332" s="173">
        <v>0</v>
      </c>
      <c r="N1332" s="171">
        <v>31</v>
      </c>
      <c r="O1332" s="174">
        <f t="shared" si="146"/>
        <v>6.5677966101694921E-2</v>
      </c>
      <c r="P1332" s="175">
        <f t="shared" si="147"/>
        <v>472</v>
      </c>
      <c r="Q1332" s="176">
        <f t="shared" si="148"/>
        <v>441</v>
      </c>
      <c r="R1332" s="176">
        <f t="shared" si="149"/>
        <v>31</v>
      </c>
      <c r="S1332" s="177">
        <f t="shared" si="150"/>
        <v>6.5677966101694921E-2</v>
      </c>
      <c r="T1332" s="118"/>
    </row>
    <row r="1333" spans="1:20" x14ac:dyDescent="0.25">
      <c r="A1333" s="19" t="s">
        <v>442</v>
      </c>
      <c r="B1333" s="20" t="s">
        <v>330</v>
      </c>
      <c r="C1333" s="21" t="s">
        <v>333</v>
      </c>
      <c r="D1333" s="167">
        <v>0</v>
      </c>
      <c r="E1333" s="168">
        <v>0</v>
      </c>
      <c r="F1333" s="168">
        <v>0</v>
      </c>
      <c r="G1333" s="168">
        <v>0</v>
      </c>
      <c r="H1333" s="169" t="str">
        <f t="shared" si="144"/>
        <v/>
      </c>
      <c r="I1333" s="170">
        <v>1313</v>
      </c>
      <c r="J1333" s="171">
        <v>1208</v>
      </c>
      <c r="K1333" s="171">
        <v>453</v>
      </c>
      <c r="L1333" s="172">
        <f t="shared" si="145"/>
        <v>0.375</v>
      </c>
      <c r="M1333" s="173">
        <v>1</v>
      </c>
      <c r="N1333" s="171">
        <v>104</v>
      </c>
      <c r="O1333" s="174">
        <f t="shared" si="146"/>
        <v>7.9207920792079209E-2</v>
      </c>
      <c r="P1333" s="175">
        <f t="shared" si="147"/>
        <v>1313</v>
      </c>
      <c r="Q1333" s="176">
        <f t="shared" si="148"/>
        <v>1209</v>
      </c>
      <c r="R1333" s="176">
        <f t="shared" si="149"/>
        <v>104</v>
      </c>
      <c r="S1333" s="177">
        <f t="shared" si="150"/>
        <v>7.9207920792079209E-2</v>
      </c>
      <c r="T1333" s="118"/>
    </row>
    <row r="1334" spans="1:20" x14ac:dyDescent="0.25">
      <c r="A1334" s="19" t="s">
        <v>442</v>
      </c>
      <c r="B1334" s="20" t="s">
        <v>334</v>
      </c>
      <c r="C1334" s="21" t="s">
        <v>335</v>
      </c>
      <c r="D1334" s="167">
        <v>0</v>
      </c>
      <c r="E1334" s="168">
        <v>0</v>
      </c>
      <c r="F1334" s="168">
        <v>0</v>
      </c>
      <c r="G1334" s="168">
        <v>0</v>
      </c>
      <c r="H1334" s="169" t="str">
        <f t="shared" si="144"/>
        <v/>
      </c>
      <c r="I1334" s="170">
        <v>104</v>
      </c>
      <c r="J1334" s="171">
        <v>94</v>
      </c>
      <c r="K1334" s="171">
        <v>9</v>
      </c>
      <c r="L1334" s="172">
        <f t="shared" si="145"/>
        <v>9.5744680851063829E-2</v>
      </c>
      <c r="M1334" s="173">
        <v>3</v>
      </c>
      <c r="N1334" s="171">
        <v>10</v>
      </c>
      <c r="O1334" s="174">
        <f t="shared" si="146"/>
        <v>9.3457943925233641E-2</v>
      </c>
      <c r="P1334" s="175">
        <f t="shared" si="147"/>
        <v>104</v>
      </c>
      <c r="Q1334" s="176">
        <f t="shared" si="148"/>
        <v>97</v>
      </c>
      <c r="R1334" s="176">
        <f t="shared" si="149"/>
        <v>10</v>
      </c>
      <c r="S1334" s="177">
        <f t="shared" si="150"/>
        <v>9.3457943925233641E-2</v>
      </c>
      <c r="T1334" s="118"/>
    </row>
    <row r="1335" spans="1:20" x14ac:dyDescent="0.25">
      <c r="A1335" s="19" t="s">
        <v>442</v>
      </c>
      <c r="B1335" s="20" t="s">
        <v>336</v>
      </c>
      <c r="C1335" s="21" t="s">
        <v>338</v>
      </c>
      <c r="D1335" s="167">
        <v>0</v>
      </c>
      <c r="E1335" s="168">
        <v>0</v>
      </c>
      <c r="F1335" s="168">
        <v>0</v>
      </c>
      <c r="G1335" s="168">
        <v>0</v>
      </c>
      <c r="H1335" s="169" t="str">
        <f t="shared" si="144"/>
        <v/>
      </c>
      <c r="I1335" s="170">
        <v>2</v>
      </c>
      <c r="J1335" s="171">
        <v>2</v>
      </c>
      <c r="K1335" s="171">
        <v>1</v>
      </c>
      <c r="L1335" s="172">
        <f t="shared" si="145"/>
        <v>0.5</v>
      </c>
      <c r="M1335" s="173">
        <v>0</v>
      </c>
      <c r="N1335" s="171">
        <v>0</v>
      </c>
      <c r="O1335" s="174">
        <f t="shared" si="146"/>
        <v>0</v>
      </c>
      <c r="P1335" s="175">
        <f t="shared" si="147"/>
        <v>2</v>
      </c>
      <c r="Q1335" s="176">
        <f t="shared" si="148"/>
        <v>2</v>
      </c>
      <c r="R1335" s="176" t="str">
        <f t="shared" si="149"/>
        <v/>
      </c>
      <c r="S1335" s="177" t="str">
        <f t="shared" si="150"/>
        <v/>
      </c>
      <c r="T1335" s="118"/>
    </row>
    <row r="1336" spans="1:20" x14ac:dyDescent="0.25">
      <c r="A1336" s="19" t="s">
        <v>442</v>
      </c>
      <c r="B1336" s="20" t="s">
        <v>344</v>
      </c>
      <c r="C1336" s="21" t="s">
        <v>345</v>
      </c>
      <c r="D1336" s="167">
        <v>0</v>
      </c>
      <c r="E1336" s="168">
        <v>0</v>
      </c>
      <c r="F1336" s="168">
        <v>0</v>
      </c>
      <c r="G1336" s="168">
        <v>0</v>
      </c>
      <c r="H1336" s="169" t="str">
        <f t="shared" si="144"/>
        <v/>
      </c>
      <c r="I1336" s="170">
        <v>1</v>
      </c>
      <c r="J1336" s="171">
        <v>1</v>
      </c>
      <c r="K1336" s="171">
        <v>1</v>
      </c>
      <c r="L1336" s="172">
        <f t="shared" si="145"/>
        <v>1</v>
      </c>
      <c r="M1336" s="173">
        <v>0</v>
      </c>
      <c r="N1336" s="171">
        <v>0</v>
      </c>
      <c r="O1336" s="174">
        <f t="shared" si="146"/>
        <v>0</v>
      </c>
      <c r="P1336" s="175">
        <f t="shared" si="147"/>
        <v>1</v>
      </c>
      <c r="Q1336" s="176">
        <f t="shared" si="148"/>
        <v>1</v>
      </c>
      <c r="R1336" s="176" t="str">
        <f t="shared" si="149"/>
        <v/>
      </c>
      <c r="S1336" s="177" t="str">
        <f t="shared" si="150"/>
        <v/>
      </c>
      <c r="T1336" s="118"/>
    </row>
    <row r="1337" spans="1:20" x14ac:dyDescent="0.25">
      <c r="A1337" s="19" t="s">
        <v>442</v>
      </c>
      <c r="B1337" s="20" t="s">
        <v>346</v>
      </c>
      <c r="C1337" s="21" t="s">
        <v>347</v>
      </c>
      <c r="D1337" s="167">
        <v>0</v>
      </c>
      <c r="E1337" s="168">
        <v>0</v>
      </c>
      <c r="F1337" s="168">
        <v>0</v>
      </c>
      <c r="G1337" s="168">
        <v>0</v>
      </c>
      <c r="H1337" s="169" t="str">
        <f t="shared" si="144"/>
        <v/>
      </c>
      <c r="I1337" s="170">
        <v>1</v>
      </c>
      <c r="J1337" s="171">
        <v>1</v>
      </c>
      <c r="K1337" s="171">
        <v>1</v>
      </c>
      <c r="L1337" s="172">
        <f t="shared" si="145"/>
        <v>1</v>
      </c>
      <c r="M1337" s="173">
        <v>0</v>
      </c>
      <c r="N1337" s="171">
        <v>0</v>
      </c>
      <c r="O1337" s="174">
        <f t="shared" si="146"/>
        <v>0</v>
      </c>
      <c r="P1337" s="175">
        <f t="shared" si="147"/>
        <v>1</v>
      </c>
      <c r="Q1337" s="176">
        <f t="shared" si="148"/>
        <v>1</v>
      </c>
      <c r="R1337" s="176" t="str">
        <f t="shared" si="149"/>
        <v/>
      </c>
      <c r="S1337" s="177" t="str">
        <f t="shared" si="150"/>
        <v/>
      </c>
      <c r="T1337" s="118"/>
    </row>
    <row r="1338" spans="1:20" x14ac:dyDescent="0.25">
      <c r="A1338" s="19" t="s">
        <v>442</v>
      </c>
      <c r="B1338" s="20" t="s">
        <v>350</v>
      </c>
      <c r="C1338" s="21" t="s">
        <v>351</v>
      </c>
      <c r="D1338" s="167">
        <v>0</v>
      </c>
      <c r="E1338" s="168">
        <v>0</v>
      </c>
      <c r="F1338" s="168">
        <v>0</v>
      </c>
      <c r="G1338" s="168">
        <v>0</v>
      </c>
      <c r="H1338" s="169" t="str">
        <f t="shared" si="144"/>
        <v/>
      </c>
      <c r="I1338" s="170">
        <v>125</v>
      </c>
      <c r="J1338" s="171">
        <v>63</v>
      </c>
      <c r="K1338" s="171">
        <v>24</v>
      </c>
      <c r="L1338" s="172">
        <f t="shared" si="145"/>
        <v>0.38095238095238093</v>
      </c>
      <c r="M1338" s="173">
        <v>0</v>
      </c>
      <c r="N1338" s="171">
        <v>62</v>
      </c>
      <c r="O1338" s="174">
        <f t="shared" si="146"/>
        <v>0.496</v>
      </c>
      <c r="P1338" s="175">
        <f t="shared" si="147"/>
        <v>125</v>
      </c>
      <c r="Q1338" s="176">
        <f t="shared" si="148"/>
        <v>63</v>
      </c>
      <c r="R1338" s="176">
        <f t="shared" si="149"/>
        <v>62</v>
      </c>
      <c r="S1338" s="177">
        <f t="shared" si="150"/>
        <v>0.496</v>
      </c>
      <c r="T1338" s="118"/>
    </row>
    <row r="1339" spans="1:20" x14ac:dyDescent="0.25">
      <c r="A1339" s="19" t="s">
        <v>442</v>
      </c>
      <c r="B1339" s="20" t="s">
        <v>352</v>
      </c>
      <c r="C1339" s="21" t="s">
        <v>353</v>
      </c>
      <c r="D1339" s="167">
        <v>0</v>
      </c>
      <c r="E1339" s="168">
        <v>0</v>
      </c>
      <c r="F1339" s="168">
        <v>0</v>
      </c>
      <c r="G1339" s="168">
        <v>0</v>
      </c>
      <c r="H1339" s="169" t="str">
        <f t="shared" si="144"/>
        <v/>
      </c>
      <c r="I1339" s="170">
        <v>52</v>
      </c>
      <c r="J1339" s="171">
        <v>51</v>
      </c>
      <c r="K1339" s="171">
        <v>6</v>
      </c>
      <c r="L1339" s="172">
        <f t="shared" si="145"/>
        <v>0.11764705882352941</v>
      </c>
      <c r="M1339" s="173">
        <v>0</v>
      </c>
      <c r="N1339" s="171">
        <v>0</v>
      </c>
      <c r="O1339" s="174">
        <f t="shared" si="146"/>
        <v>0</v>
      </c>
      <c r="P1339" s="175">
        <f t="shared" si="147"/>
        <v>52</v>
      </c>
      <c r="Q1339" s="176">
        <f t="shared" si="148"/>
        <v>51</v>
      </c>
      <c r="R1339" s="176" t="str">
        <f t="shared" si="149"/>
        <v/>
      </c>
      <c r="S1339" s="177" t="str">
        <f t="shared" si="150"/>
        <v/>
      </c>
      <c r="T1339" s="118"/>
    </row>
    <row r="1340" spans="1:20" x14ac:dyDescent="0.25">
      <c r="A1340" s="19" t="s">
        <v>442</v>
      </c>
      <c r="B1340" s="20" t="s">
        <v>356</v>
      </c>
      <c r="C1340" s="21" t="s">
        <v>357</v>
      </c>
      <c r="D1340" s="167">
        <v>0</v>
      </c>
      <c r="E1340" s="168">
        <v>0</v>
      </c>
      <c r="F1340" s="168">
        <v>0</v>
      </c>
      <c r="G1340" s="168">
        <v>0</v>
      </c>
      <c r="H1340" s="169" t="str">
        <f t="shared" si="144"/>
        <v/>
      </c>
      <c r="I1340" s="170">
        <v>565</v>
      </c>
      <c r="J1340" s="171">
        <v>372</v>
      </c>
      <c r="K1340" s="171">
        <v>29</v>
      </c>
      <c r="L1340" s="172">
        <f t="shared" si="145"/>
        <v>7.7956989247311828E-2</v>
      </c>
      <c r="M1340" s="173">
        <v>38</v>
      </c>
      <c r="N1340" s="171">
        <v>191</v>
      </c>
      <c r="O1340" s="174">
        <f t="shared" si="146"/>
        <v>0.31780366056572379</v>
      </c>
      <c r="P1340" s="175">
        <f t="shared" si="147"/>
        <v>565</v>
      </c>
      <c r="Q1340" s="176">
        <f t="shared" si="148"/>
        <v>410</v>
      </c>
      <c r="R1340" s="176">
        <f t="shared" si="149"/>
        <v>191</v>
      </c>
      <c r="S1340" s="177">
        <f t="shared" si="150"/>
        <v>0.31780366056572379</v>
      </c>
      <c r="T1340" s="118"/>
    </row>
    <row r="1341" spans="1:20" x14ac:dyDescent="0.25">
      <c r="A1341" s="19" t="s">
        <v>442</v>
      </c>
      <c r="B1341" s="20" t="s">
        <v>358</v>
      </c>
      <c r="C1341" s="21" t="s">
        <v>359</v>
      </c>
      <c r="D1341" s="167">
        <v>0</v>
      </c>
      <c r="E1341" s="168">
        <v>0</v>
      </c>
      <c r="F1341" s="168">
        <v>0</v>
      </c>
      <c r="G1341" s="168">
        <v>0</v>
      </c>
      <c r="H1341" s="169" t="str">
        <f t="shared" si="144"/>
        <v/>
      </c>
      <c r="I1341" s="170">
        <v>873</v>
      </c>
      <c r="J1341" s="171">
        <v>620</v>
      </c>
      <c r="K1341" s="171">
        <v>110</v>
      </c>
      <c r="L1341" s="172">
        <f t="shared" si="145"/>
        <v>0.17741935483870969</v>
      </c>
      <c r="M1341" s="173">
        <v>0</v>
      </c>
      <c r="N1341" s="171">
        <v>250</v>
      </c>
      <c r="O1341" s="174">
        <f t="shared" si="146"/>
        <v>0.28735632183908044</v>
      </c>
      <c r="P1341" s="175">
        <f t="shared" si="147"/>
        <v>873</v>
      </c>
      <c r="Q1341" s="176">
        <f t="shared" si="148"/>
        <v>620</v>
      </c>
      <c r="R1341" s="176">
        <f t="shared" si="149"/>
        <v>250</v>
      </c>
      <c r="S1341" s="177">
        <f t="shared" si="150"/>
        <v>0.28735632183908044</v>
      </c>
      <c r="T1341" s="118"/>
    </row>
    <row r="1342" spans="1:20" x14ac:dyDescent="0.25">
      <c r="A1342" s="19" t="s">
        <v>442</v>
      </c>
      <c r="B1342" s="20" t="s">
        <v>366</v>
      </c>
      <c r="C1342" s="21" t="s">
        <v>367</v>
      </c>
      <c r="D1342" s="167">
        <v>0</v>
      </c>
      <c r="E1342" s="168">
        <v>0</v>
      </c>
      <c r="F1342" s="168">
        <v>0</v>
      </c>
      <c r="G1342" s="168">
        <v>0</v>
      </c>
      <c r="H1342" s="169" t="str">
        <f t="shared" si="144"/>
        <v/>
      </c>
      <c r="I1342" s="170">
        <v>940</v>
      </c>
      <c r="J1342" s="171">
        <v>635</v>
      </c>
      <c r="K1342" s="171">
        <v>175</v>
      </c>
      <c r="L1342" s="172">
        <f t="shared" si="145"/>
        <v>0.27559055118110237</v>
      </c>
      <c r="M1342" s="173">
        <v>24</v>
      </c>
      <c r="N1342" s="171">
        <v>299</v>
      </c>
      <c r="O1342" s="174">
        <f t="shared" si="146"/>
        <v>0.31210855949895616</v>
      </c>
      <c r="P1342" s="175">
        <f t="shared" si="147"/>
        <v>940</v>
      </c>
      <c r="Q1342" s="176">
        <f t="shared" si="148"/>
        <v>659</v>
      </c>
      <c r="R1342" s="176">
        <f t="shared" si="149"/>
        <v>299</v>
      </c>
      <c r="S1342" s="177">
        <f t="shared" si="150"/>
        <v>0.31210855949895616</v>
      </c>
      <c r="T1342" s="118"/>
    </row>
    <row r="1343" spans="1:20" x14ac:dyDescent="0.25">
      <c r="A1343" s="19" t="s">
        <v>442</v>
      </c>
      <c r="B1343" s="20" t="s">
        <v>368</v>
      </c>
      <c r="C1343" s="21" t="s">
        <v>369</v>
      </c>
      <c r="D1343" s="167">
        <v>0</v>
      </c>
      <c r="E1343" s="168">
        <v>0</v>
      </c>
      <c r="F1343" s="168">
        <v>0</v>
      </c>
      <c r="G1343" s="168">
        <v>0</v>
      </c>
      <c r="H1343" s="169" t="str">
        <f t="shared" si="144"/>
        <v/>
      </c>
      <c r="I1343" s="170">
        <v>5160</v>
      </c>
      <c r="J1343" s="171">
        <v>3432</v>
      </c>
      <c r="K1343" s="171">
        <v>1626</v>
      </c>
      <c r="L1343" s="172">
        <f t="shared" si="145"/>
        <v>0.4737762237762238</v>
      </c>
      <c r="M1343" s="173">
        <v>1</v>
      </c>
      <c r="N1343" s="171">
        <v>1726</v>
      </c>
      <c r="O1343" s="174">
        <f t="shared" si="146"/>
        <v>0.33456096142663305</v>
      </c>
      <c r="P1343" s="175">
        <f t="shared" si="147"/>
        <v>5160</v>
      </c>
      <c r="Q1343" s="176">
        <f t="shared" si="148"/>
        <v>3433</v>
      </c>
      <c r="R1343" s="176">
        <f t="shared" si="149"/>
        <v>1726</v>
      </c>
      <c r="S1343" s="177">
        <f t="shared" si="150"/>
        <v>0.33456096142663305</v>
      </c>
      <c r="T1343" s="118"/>
    </row>
    <row r="1344" spans="1:20" x14ac:dyDescent="0.25">
      <c r="A1344" s="19" t="s">
        <v>442</v>
      </c>
      <c r="B1344" s="20" t="s">
        <v>368</v>
      </c>
      <c r="C1344" s="21" t="s">
        <v>372</v>
      </c>
      <c r="D1344" s="167">
        <v>0</v>
      </c>
      <c r="E1344" s="168">
        <v>0</v>
      </c>
      <c r="F1344" s="168">
        <v>0</v>
      </c>
      <c r="G1344" s="168">
        <v>0</v>
      </c>
      <c r="H1344" s="169" t="str">
        <f t="shared" si="144"/>
        <v/>
      </c>
      <c r="I1344" s="170">
        <v>2181</v>
      </c>
      <c r="J1344" s="171">
        <v>1756</v>
      </c>
      <c r="K1344" s="171">
        <v>1432</v>
      </c>
      <c r="L1344" s="172">
        <f t="shared" si="145"/>
        <v>0.81548974943052388</v>
      </c>
      <c r="M1344" s="173">
        <v>0</v>
      </c>
      <c r="N1344" s="171">
        <v>422</v>
      </c>
      <c r="O1344" s="174">
        <f t="shared" si="146"/>
        <v>0.19375573921028466</v>
      </c>
      <c r="P1344" s="175">
        <f t="shared" si="147"/>
        <v>2181</v>
      </c>
      <c r="Q1344" s="176">
        <f t="shared" si="148"/>
        <v>1756</v>
      </c>
      <c r="R1344" s="176">
        <f t="shared" si="149"/>
        <v>422</v>
      </c>
      <c r="S1344" s="177">
        <f t="shared" si="150"/>
        <v>0.19375573921028466</v>
      </c>
      <c r="T1344" s="118"/>
    </row>
    <row r="1345" spans="1:20" x14ac:dyDescent="0.25">
      <c r="A1345" s="19" t="s">
        <v>442</v>
      </c>
      <c r="B1345" s="20" t="s">
        <v>378</v>
      </c>
      <c r="C1345" s="21" t="s">
        <v>382</v>
      </c>
      <c r="D1345" s="167">
        <v>0</v>
      </c>
      <c r="E1345" s="168">
        <v>0</v>
      </c>
      <c r="F1345" s="168">
        <v>0</v>
      </c>
      <c r="G1345" s="168">
        <v>0</v>
      </c>
      <c r="H1345" s="169" t="str">
        <f t="shared" si="144"/>
        <v/>
      </c>
      <c r="I1345" s="170">
        <v>150</v>
      </c>
      <c r="J1345" s="171">
        <v>137</v>
      </c>
      <c r="K1345" s="171">
        <v>84</v>
      </c>
      <c r="L1345" s="172">
        <f t="shared" si="145"/>
        <v>0.61313868613138689</v>
      </c>
      <c r="M1345" s="173">
        <v>1</v>
      </c>
      <c r="N1345" s="171">
        <v>13</v>
      </c>
      <c r="O1345" s="174">
        <f t="shared" si="146"/>
        <v>8.6092715231788075E-2</v>
      </c>
      <c r="P1345" s="175">
        <f t="shared" si="147"/>
        <v>150</v>
      </c>
      <c r="Q1345" s="176">
        <f t="shared" si="148"/>
        <v>138</v>
      </c>
      <c r="R1345" s="176">
        <f t="shared" si="149"/>
        <v>13</v>
      </c>
      <c r="S1345" s="177">
        <f t="shared" si="150"/>
        <v>8.6092715231788075E-2</v>
      </c>
      <c r="T1345" s="118"/>
    </row>
    <row r="1346" spans="1:20" x14ac:dyDescent="0.25">
      <c r="A1346" s="19" t="s">
        <v>442</v>
      </c>
      <c r="B1346" s="20" t="s">
        <v>378</v>
      </c>
      <c r="C1346" s="21" t="s">
        <v>383</v>
      </c>
      <c r="D1346" s="167">
        <v>0</v>
      </c>
      <c r="E1346" s="168">
        <v>0</v>
      </c>
      <c r="F1346" s="168">
        <v>0</v>
      </c>
      <c r="G1346" s="168">
        <v>0</v>
      </c>
      <c r="H1346" s="169" t="str">
        <f t="shared" ref="H1346:H1409" si="151">IF((E1346+G1346)&lt;&gt;0,G1346/(E1346+G1346),"")</f>
        <v/>
      </c>
      <c r="I1346" s="170">
        <v>942</v>
      </c>
      <c r="J1346" s="171">
        <v>853</v>
      </c>
      <c r="K1346" s="171">
        <v>396</v>
      </c>
      <c r="L1346" s="172">
        <f t="shared" ref="L1346:L1409" si="152">IF(J1346&lt;&gt;0,K1346/J1346,"")</f>
        <v>0.46424384525205159</v>
      </c>
      <c r="M1346" s="173">
        <v>33</v>
      </c>
      <c r="N1346" s="171">
        <v>88</v>
      </c>
      <c r="O1346" s="174">
        <f t="shared" ref="O1346:O1409" si="153">IF((J1346+M1346+N1346)&lt;&gt;0,N1346/(J1346+M1346+N1346),"")</f>
        <v>9.034907597535935E-2</v>
      </c>
      <c r="P1346" s="175">
        <f t="shared" si="147"/>
        <v>942</v>
      </c>
      <c r="Q1346" s="176">
        <f t="shared" si="148"/>
        <v>886</v>
      </c>
      <c r="R1346" s="176">
        <f t="shared" si="149"/>
        <v>88</v>
      </c>
      <c r="S1346" s="177">
        <f t="shared" si="150"/>
        <v>9.034907597535935E-2</v>
      </c>
      <c r="T1346" s="118"/>
    </row>
    <row r="1347" spans="1:20" ht="30" x14ac:dyDescent="0.25">
      <c r="A1347" s="19" t="s">
        <v>442</v>
      </c>
      <c r="B1347" s="20" t="s">
        <v>387</v>
      </c>
      <c r="C1347" s="21" t="s">
        <v>388</v>
      </c>
      <c r="D1347" s="167">
        <v>0</v>
      </c>
      <c r="E1347" s="168">
        <v>0</v>
      </c>
      <c r="F1347" s="168">
        <v>0</v>
      </c>
      <c r="G1347" s="168">
        <v>0</v>
      </c>
      <c r="H1347" s="169" t="str">
        <f t="shared" si="151"/>
        <v/>
      </c>
      <c r="I1347" s="170">
        <v>3123</v>
      </c>
      <c r="J1347" s="171">
        <v>2094</v>
      </c>
      <c r="K1347" s="171">
        <v>620</v>
      </c>
      <c r="L1347" s="172">
        <f t="shared" si="152"/>
        <v>0.29608404966571156</v>
      </c>
      <c r="M1347" s="173">
        <v>39</v>
      </c>
      <c r="N1347" s="171">
        <v>1027</v>
      </c>
      <c r="O1347" s="174">
        <f t="shared" si="153"/>
        <v>0.32500000000000001</v>
      </c>
      <c r="P1347" s="175">
        <f t="shared" ref="P1347:P1410" si="154">IF(SUM(D1347,I1347)&gt;0,SUM(D1347,I1347),"")</f>
        <v>3123</v>
      </c>
      <c r="Q1347" s="176">
        <f t="shared" ref="Q1347:Q1410" si="155">IF(SUM(E1347,J1347, M1347)&gt;0,SUM(E1347,J1347, M1347),"")</f>
        <v>2133</v>
      </c>
      <c r="R1347" s="176">
        <f t="shared" ref="R1347:R1410" si="156">IF(SUM(G1347,N1347)&gt;0,SUM(G1347,N1347),"")</f>
        <v>1027</v>
      </c>
      <c r="S1347" s="177">
        <f t="shared" ref="S1347:S1410" si="157">IFERROR(IF((Q1347+R1347)&lt;&gt;0,R1347/(Q1347+R1347),""),"")</f>
        <v>0.32500000000000001</v>
      </c>
      <c r="T1347" s="118"/>
    </row>
    <row r="1348" spans="1:20" x14ac:dyDescent="0.25">
      <c r="A1348" s="19" t="s">
        <v>442</v>
      </c>
      <c r="B1348" s="20" t="s">
        <v>390</v>
      </c>
      <c r="C1348" s="21" t="s">
        <v>392</v>
      </c>
      <c r="D1348" s="167">
        <v>0</v>
      </c>
      <c r="E1348" s="168">
        <v>0</v>
      </c>
      <c r="F1348" s="168">
        <v>0</v>
      </c>
      <c r="G1348" s="168">
        <v>0</v>
      </c>
      <c r="H1348" s="169" t="str">
        <f t="shared" si="151"/>
        <v/>
      </c>
      <c r="I1348" s="170">
        <v>3703</v>
      </c>
      <c r="J1348" s="171">
        <v>3185</v>
      </c>
      <c r="K1348" s="171">
        <v>1772</v>
      </c>
      <c r="L1348" s="172">
        <f t="shared" si="152"/>
        <v>0.55635792778649917</v>
      </c>
      <c r="M1348" s="173">
        <v>38</v>
      </c>
      <c r="N1348" s="171">
        <v>504</v>
      </c>
      <c r="O1348" s="174">
        <f t="shared" si="153"/>
        <v>0.13522940702978267</v>
      </c>
      <c r="P1348" s="175">
        <f t="shared" si="154"/>
        <v>3703</v>
      </c>
      <c r="Q1348" s="176">
        <f t="shared" si="155"/>
        <v>3223</v>
      </c>
      <c r="R1348" s="176">
        <f t="shared" si="156"/>
        <v>504</v>
      </c>
      <c r="S1348" s="177">
        <f t="shared" si="157"/>
        <v>0.13522940702978267</v>
      </c>
      <c r="T1348" s="118"/>
    </row>
    <row r="1349" spans="1:20" x14ac:dyDescent="0.25">
      <c r="A1349" s="19" t="s">
        <v>442</v>
      </c>
      <c r="B1349" s="20" t="s">
        <v>396</v>
      </c>
      <c r="C1349" s="21" t="s">
        <v>399</v>
      </c>
      <c r="D1349" s="167">
        <v>0</v>
      </c>
      <c r="E1349" s="168">
        <v>0</v>
      </c>
      <c r="F1349" s="168">
        <v>0</v>
      </c>
      <c r="G1349" s="168">
        <v>0</v>
      </c>
      <c r="H1349" s="169" t="str">
        <f t="shared" si="151"/>
        <v/>
      </c>
      <c r="I1349" s="170">
        <v>203</v>
      </c>
      <c r="J1349" s="171">
        <v>173</v>
      </c>
      <c r="K1349" s="171">
        <v>22</v>
      </c>
      <c r="L1349" s="172">
        <f t="shared" si="152"/>
        <v>0.12716763005780346</v>
      </c>
      <c r="M1349" s="173">
        <v>0</v>
      </c>
      <c r="N1349" s="171">
        <v>29</v>
      </c>
      <c r="O1349" s="174">
        <f t="shared" si="153"/>
        <v>0.14356435643564355</v>
      </c>
      <c r="P1349" s="175">
        <f t="shared" si="154"/>
        <v>203</v>
      </c>
      <c r="Q1349" s="176">
        <f t="shared" si="155"/>
        <v>173</v>
      </c>
      <c r="R1349" s="176">
        <f t="shared" si="156"/>
        <v>29</v>
      </c>
      <c r="S1349" s="177">
        <f t="shared" si="157"/>
        <v>0.14356435643564355</v>
      </c>
      <c r="T1349" s="118"/>
    </row>
    <row r="1350" spans="1:20" x14ac:dyDescent="0.25">
      <c r="A1350" s="19" t="s">
        <v>442</v>
      </c>
      <c r="B1350" s="20" t="s">
        <v>396</v>
      </c>
      <c r="C1350" s="21" t="s">
        <v>401</v>
      </c>
      <c r="D1350" s="167">
        <v>0</v>
      </c>
      <c r="E1350" s="168">
        <v>0</v>
      </c>
      <c r="F1350" s="168">
        <v>0</v>
      </c>
      <c r="G1350" s="168">
        <v>0</v>
      </c>
      <c r="H1350" s="169" t="str">
        <f t="shared" si="151"/>
        <v/>
      </c>
      <c r="I1350" s="170">
        <v>255</v>
      </c>
      <c r="J1350" s="171">
        <v>251</v>
      </c>
      <c r="K1350" s="171">
        <v>163</v>
      </c>
      <c r="L1350" s="172">
        <f t="shared" si="152"/>
        <v>0.64940239043824699</v>
      </c>
      <c r="M1350" s="173">
        <v>0</v>
      </c>
      <c r="N1350" s="171">
        <v>4</v>
      </c>
      <c r="O1350" s="174">
        <f t="shared" si="153"/>
        <v>1.5686274509803921E-2</v>
      </c>
      <c r="P1350" s="175">
        <f t="shared" si="154"/>
        <v>255</v>
      </c>
      <c r="Q1350" s="176">
        <f t="shared" si="155"/>
        <v>251</v>
      </c>
      <c r="R1350" s="176">
        <f t="shared" si="156"/>
        <v>4</v>
      </c>
      <c r="S1350" s="177">
        <f t="shared" si="157"/>
        <v>1.5686274509803921E-2</v>
      </c>
      <c r="T1350" s="118"/>
    </row>
    <row r="1351" spans="1:20" x14ac:dyDescent="0.25">
      <c r="A1351" s="19" t="s">
        <v>442</v>
      </c>
      <c r="B1351" s="20" t="s">
        <v>396</v>
      </c>
      <c r="C1351" s="21" t="s">
        <v>402</v>
      </c>
      <c r="D1351" s="167">
        <v>0</v>
      </c>
      <c r="E1351" s="168">
        <v>0</v>
      </c>
      <c r="F1351" s="168">
        <v>0</v>
      </c>
      <c r="G1351" s="168">
        <v>0</v>
      </c>
      <c r="H1351" s="169" t="str">
        <f t="shared" si="151"/>
        <v/>
      </c>
      <c r="I1351" s="170">
        <v>375</v>
      </c>
      <c r="J1351" s="171">
        <v>341</v>
      </c>
      <c r="K1351" s="171">
        <v>109</v>
      </c>
      <c r="L1351" s="172">
        <f t="shared" si="152"/>
        <v>0.31964809384164222</v>
      </c>
      <c r="M1351" s="173">
        <v>2</v>
      </c>
      <c r="N1351" s="171">
        <v>34</v>
      </c>
      <c r="O1351" s="174">
        <f t="shared" si="153"/>
        <v>9.0185676392572939E-2</v>
      </c>
      <c r="P1351" s="175">
        <f t="shared" si="154"/>
        <v>375</v>
      </c>
      <c r="Q1351" s="176">
        <f t="shared" si="155"/>
        <v>343</v>
      </c>
      <c r="R1351" s="176">
        <f t="shared" si="156"/>
        <v>34</v>
      </c>
      <c r="S1351" s="177">
        <f t="shared" si="157"/>
        <v>9.0185676392572939E-2</v>
      </c>
      <c r="T1351" s="118"/>
    </row>
    <row r="1352" spans="1:20" x14ac:dyDescent="0.25">
      <c r="A1352" s="19" t="s">
        <v>442</v>
      </c>
      <c r="B1352" s="20" t="s">
        <v>396</v>
      </c>
      <c r="C1352" s="21" t="s">
        <v>405</v>
      </c>
      <c r="D1352" s="167">
        <v>0</v>
      </c>
      <c r="E1352" s="168">
        <v>0</v>
      </c>
      <c r="F1352" s="168">
        <v>0</v>
      </c>
      <c r="G1352" s="168">
        <v>0</v>
      </c>
      <c r="H1352" s="169" t="str">
        <f t="shared" si="151"/>
        <v/>
      </c>
      <c r="I1352" s="170">
        <v>526</v>
      </c>
      <c r="J1352" s="171">
        <v>512</v>
      </c>
      <c r="K1352" s="171">
        <v>225</v>
      </c>
      <c r="L1352" s="172">
        <f t="shared" si="152"/>
        <v>0.439453125</v>
      </c>
      <c r="M1352" s="173">
        <v>1</v>
      </c>
      <c r="N1352" s="171">
        <v>9</v>
      </c>
      <c r="O1352" s="174">
        <f t="shared" si="153"/>
        <v>1.7241379310344827E-2</v>
      </c>
      <c r="P1352" s="175">
        <f t="shared" si="154"/>
        <v>526</v>
      </c>
      <c r="Q1352" s="176">
        <f t="shared" si="155"/>
        <v>513</v>
      </c>
      <c r="R1352" s="176">
        <f t="shared" si="156"/>
        <v>9</v>
      </c>
      <c r="S1352" s="177">
        <f t="shared" si="157"/>
        <v>1.7241379310344827E-2</v>
      </c>
      <c r="T1352" s="118"/>
    </row>
    <row r="1353" spans="1:20" x14ac:dyDescent="0.25">
      <c r="A1353" s="19" t="s">
        <v>442</v>
      </c>
      <c r="B1353" s="20" t="s">
        <v>396</v>
      </c>
      <c r="C1353" s="21" t="s">
        <v>409</v>
      </c>
      <c r="D1353" s="167">
        <v>0</v>
      </c>
      <c r="E1353" s="168">
        <v>0</v>
      </c>
      <c r="F1353" s="168">
        <v>0</v>
      </c>
      <c r="G1353" s="168">
        <v>0</v>
      </c>
      <c r="H1353" s="169" t="str">
        <f t="shared" si="151"/>
        <v/>
      </c>
      <c r="I1353" s="170">
        <v>248</v>
      </c>
      <c r="J1353" s="171">
        <v>245</v>
      </c>
      <c r="K1353" s="171">
        <v>102</v>
      </c>
      <c r="L1353" s="172">
        <f t="shared" si="152"/>
        <v>0.41632653061224489</v>
      </c>
      <c r="M1353" s="173">
        <v>0</v>
      </c>
      <c r="N1353" s="171">
        <v>2</v>
      </c>
      <c r="O1353" s="174">
        <f t="shared" si="153"/>
        <v>8.0971659919028341E-3</v>
      </c>
      <c r="P1353" s="175">
        <f t="shared" si="154"/>
        <v>248</v>
      </c>
      <c r="Q1353" s="176">
        <f t="shared" si="155"/>
        <v>245</v>
      </c>
      <c r="R1353" s="176">
        <f t="shared" si="156"/>
        <v>2</v>
      </c>
      <c r="S1353" s="177">
        <f t="shared" si="157"/>
        <v>8.0971659919028341E-3</v>
      </c>
      <c r="T1353" s="118"/>
    </row>
    <row r="1354" spans="1:20" x14ac:dyDescent="0.25">
      <c r="A1354" s="19" t="s">
        <v>442</v>
      </c>
      <c r="B1354" s="20" t="s">
        <v>410</v>
      </c>
      <c r="C1354" s="21" t="s">
        <v>411</v>
      </c>
      <c r="D1354" s="167">
        <v>0</v>
      </c>
      <c r="E1354" s="168">
        <v>0</v>
      </c>
      <c r="F1354" s="168">
        <v>0</v>
      </c>
      <c r="G1354" s="168">
        <v>0</v>
      </c>
      <c r="H1354" s="169" t="str">
        <f t="shared" si="151"/>
        <v/>
      </c>
      <c r="I1354" s="170">
        <v>2370</v>
      </c>
      <c r="J1354" s="171">
        <v>1571</v>
      </c>
      <c r="K1354" s="171">
        <v>227</v>
      </c>
      <c r="L1354" s="172">
        <f t="shared" si="152"/>
        <v>0.14449395289624442</v>
      </c>
      <c r="M1354" s="173">
        <v>57</v>
      </c>
      <c r="N1354" s="171">
        <v>785</v>
      </c>
      <c r="O1354" s="174">
        <f t="shared" si="153"/>
        <v>0.32532117695814339</v>
      </c>
      <c r="P1354" s="175">
        <f t="shared" si="154"/>
        <v>2370</v>
      </c>
      <c r="Q1354" s="176">
        <f t="shared" si="155"/>
        <v>1628</v>
      </c>
      <c r="R1354" s="176">
        <f t="shared" si="156"/>
        <v>785</v>
      </c>
      <c r="S1354" s="177">
        <f t="shared" si="157"/>
        <v>0.32532117695814339</v>
      </c>
      <c r="T1354" s="118"/>
    </row>
    <row r="1355" spans="1:20" x14ac:dyDescent="0.25">
      <c r="A1355" s="19" t="s">
        <v>442</v>
      </c>
      <c r="B1355" s="20" t="s">
        <v>414</v>
      </c>
      <c r="C1355" s="21" t="s">
        <v>415</v>
      </c>
      <c r="D1355" s="167">
        <v>0</v>
      </c>
      <c r="E1355" s="168">
        <v>0</v>
      </c>
      <c r="F1355" s="168">
        <v>0</v>
      </c>
      <c r="G1355" s="168">
        <v>0</v>
      </c>
      <c r="H1355" s="169" t="str">
        <f t="shared" si="151"/>
        <v/>
      </c>
      <c r="I1355" s="170">
        <v>1</v>
      </c>
      <c r="J1355" s="171">
        <v>1</v>
      </c>
      <c r="K1355" s="171">
        <v>0</v>
      </c>
      <c r="L1355" s="172">
        <f t="shared" si="152"/>
        <v>0</v>
      </c>
      <c r="M1355" s="173">
        <v>0</v>
      </c>
      <c r="N1355" s="171">
        <v>0</v>
      </c>
      <c r="O1355" s="174">
        <f t="shared" si="153"/>
        <v>0</v>
      </c>
      <c r="P1355" s="175">
        <f t="shared" si="154"/>
        <v>1</v>
      </c>
      <c r="Q1355" s="176">
        <f t="shared" si="155"/>
        <v>1</v>
      </c>
      <c r="R1355" s="176" t="str">
        <f t="shared" si="156"/>
        <v/>
      </c>
      <c r="S1355" s="177" t="str">
        <f t="shared" si="157"/>
        <v/>
      </c>
      <c r="T1355" s="118"/>
    </row>
    <row r="1356" spans="1:20" x14ac:dyDescent="0.25">
      <c r="A1356" s="19" t="s">
        <v>442</v>
      </c>
      <c r="B1356" s="20" t="s">
        <v>416</v>
      </c>
      <c r="C1356" s="21" t="s">
        <v>417</v>
      </c>
      <c r="D1356" s="167">
        <v>0</v>
      </c>
      <c r="E1356" s="168">
        <v>0</v>
      </c>
      <c r="F1356" s="168">
        <v>0</v>
      </c>
      <c r="G1356" s="168">
        <v>0</v>
      </c>
      <c r="H1356" s="169" t="str">
        <f t="shared" si="151"/>
        <v/>
      </c>
      <c r="I1356" s="170">
        <v>958</v>
      </c>
      <c r="J1356" s="171">
        <v>923</v>
      </c>
      <c r="K1356" s="171">
        <v>407</v>
      </c>
      <c r="L1356" s="172">
        <f t="shared" si="152"/>
        <v>0.4409534127843987</v>
      </c>
      <c r="M1356" s="173">
        <v>3</v>
      </c>
      <c r="N1356" s="171">
        <v>35</v>
      </c>
      <c r="O1356" s="174">
        <f t="shared" si="153"/>
        <v>3.6420395421436005E-2</v>
      </c>
      <c r="P1356" s="175">
        <f t="shared" si="154"/>
        <v>958</v>
      </c>
      <c r="Q1356" s="176">
        <f t="shared" si="155"/>
        <v>926</v>
      </c>
      <c r="R1356" s="176">
        <f t="shared" si="156"/>
        <v>35</v>
      </c>
      <c r="S1356" s="177">
        <f t="shared" si="157"/>
        <v>3.6420395421436005E-2</v>
      </c>
      <c r="T1356" s="118"/>
    </row>
    <row r="1357" spans="1:20" x14ac:dyDescent="0.25">
      <c r="A1357" s="19" t="s">
        <v>448</v>
      </c>
      <c r="B1357" s="20" t="s">
        <v>6</v>
      </c>
      <c r="C1357" s="21" t="s">
        <v>7</v>
      </c>
      <c r="D1357" s="167">
        <v>0</v>
      </c>
      <c r="E1357" s="168">
        <v>0</v>
      </c>
      <c r="F1357" s="168">
        <v>0</v>
      </c>
      <c r="G1357" s="168">
        <v>0</v>
      </c>
      <c r="H1357" s="169" t="str">
        <f t="shared" si="151"/>
        <v/>
      </c>
      <c r="I1357" s="170">
        <v>1949</v>
      </c>
      <c r="J1357" s="171">
        <v>865</v>
      </c>
      <c r="K1357" s="171">
        <v>265</v>
      </c>
      <c r="L1357" s="172">
        <f t="shared" si="152"/>
        <v>0.30635838150289019</v>
      </c>
      <c r="M1357" s="173">
        <v>0</v>
      </c>
      <c r="N1357" s="171">
        <v>984</v>
      </c>
      <c r="O1357" s="174">
        <f t="shared" si="153"/>
        <v>0.53217955651703619</v>
      </c>
      <c r="P1357" s="175">
        <f t="shared" si="154"/>
        <v>1949</v>
      </c>
      <c r="Q1357" s="176">
        <f t="shared" si="155"/>
        <v>865</v>
      </c>
      <c r="R1357" s="176">
        <f t="shared" si="156"/>
        <v>984</v>
      </c>
      <c r="S1357" s="177">
        <f t="shared" si="157"/>
        <v>0.53217955651703619</v>
      </c>
      <c r="T1357" s="118"/>
    </row>
    <row r="1358" spans="1:20" x14ac:dyDescent="0.25">
      <c r="A1358" s="19" t="s">
        <v>448</v>
      </c>
      <c r="B1358" s="20" t="s">
        <v>14</v>
      </c>
      <c r="C1358" s="21" t="s">
        <v>15</v>
      </c>
      <c r="D1358" s="167">
        <v>1</v>
      </c>
      <c r="E1358" s="168">
        <v>1</v>
      </c>
      <c r="F1358" s="168">
        <v>0</v>
      </c>
      <c r="G1358" s="168">
        <v>0</v>
      </c>
      <c r="H1358" s="169">
        <f t="shared" si="151"/>
        <v>0</v>
      </c>
      <c r="I1358" s="170">
        <v>2205</v>
      </c>
      <c r="J1358" s="171">
        <v>1842</v>
      </c>
      <c r="K1358" s="171">
        <v>597</v>
      </c>
      <c r="L1358" s="172">
        <f t="shared" si="152"/>
        <v>0.32410423452768727</v>
      </c>
      <c r="M1358" s="173">
        <v>0</v>
      </c>
      <c r="N1358" s="171">
        <v>363</v>
      </c>
      <c r="O1358" s="174">
        <f t="shared" si="153"/>
        <v>0.16462585034013605</v>
      </c>
      <c r="P1358" s="175">
        <f t="shared" si="154"/>
        <v>2206</v>
      </c>
      <c r="Q1358" s="176">
        <f t="shared" si="155"/>
        <v>1843</v>
      </c>
      <c r="R1358" s="176">
        <f t="shared" si="156"/>
        <v>363</v>
      </c>
      <c r="S1358" s="177">
        <f t="shared" si="157"/>
        <v>0.16455122393472349</v>
      </c>
      <c r="T1358" s="118"/>
    </row>
    <row r="1359" spans="1:20" x14ac:dyDescent="0.25">
      <c r="A1359" s="19" t="s">
        <v>448</v>
      </c>
      <c r="B1359" s="20" t="s">
        <v>14</v>
      </c>
      <c r="C1359" s="21" t="s">
        <v>16</v>
      </c>
      <c r="D1359" s="167">
        <v>1</v>
      </c>
      <c r="E1359" s="168">
        <v>1</v>
      </c>
      <c r="F1359" s="168">
        <v>1</v>
      </c>
      <c r="G1359" s="168">
        <v>0</v>
      </c>
      <c r="H1359" s="169">
        <f t="shared" si="151"/>
        <v>0</v>
      </c>
      <c r="I1359" s="170">
        <v>53964</v>
      </c>
      <c r="J1359" s="171">
        <v>29520</v>
      </c>
      <c r="K1359" s="171">
        <v>14162</v>
      </c>
      <c r="L1359" s="172">
        <f t="shared" si="152"/>
        <v>0.47974254742547423</v>
      </c>
      <c r="M1359" s="173">
        <v>0</v>
      </c>
      <c r="N1359" s="171">
        <v>24444</v>
      </c>
      <c r="O1359" s="174">
        <f t="shared" si="153"/>
        <v>0.45296864576384255</v>
      </c>
      <c r="P1359" s="175">
        <f t="shared" si="154"/>
        <v>53965</v>
      </c>
      <c r="Q1359" s="176">
        <f t="shared" si="155"/>
        <v>29521</v>
      </c>
      <c r="R1359" s="176">
        <f t="shared" si="156"/>
        <v>24444</v>
      </c>
      <c r="S1359" s="177">
        <f t="shared" si="157"/>
        <v>0.45296025201519502</v>
      </c>
      <c r="T1359" s="118"/>
    </row>
    <row r="1360" spans="1:20" x14ac:dyDescent="0.25">
      <c r="A1360" s="19" t="s">
        <v>448</v>
      </c>
      <c r="B1360" s="20" t="s">
        <v>8</v>
      </c>
      <c r="C1360" s="21" t="s">
        <v>9</v>
      </c>
      <c r="D1360" s="167">
        <v>0</v>
      </c>
      <c r="E1360" s="168">
        <v>0</v>
      </c>
      <c r="F1360" s="168">
        <v>0</v>
      </c>
      <c r="G1360" s="168">
        <v>0</v>
      </c>
      <c r="H1360" s="169" t="str">
        <f t="shared" si="151"/>
        <v/>
      </c>
      <c r="I1360" s="170">
        <v>12</v>
      </c>
      <c r="J1360" s="171">
        <v>12</v>
      </c>
      <c r="K1360" s="171">
        <v>4</v>
      </c>
      <c r="L1360" s="172">
        <f t="shared" si="152"/>
        <v>0.33333333333333331</v>
      </c>
      <c r="M1360" s="173">
        <v>0</v>
      </c>
      <c r="N1360" s="171">
        <v>0</v>
      </c>
      <c r="O1360" s="174">
        <f t="shared" si="153"/>
        <v>0</v>
      </c>
      <c r="P1360" s="175">
        <f t="shared" si="154"/>
        <v>12</v>
      </c>
      <c r="Q1360" s="176">
        <f t="shared" si="155"/>
        <v>12</v>
      </c>
      <c r="R1360" s="176" t="str">
        <f t="shared" si="156"/>
        <v/>
      </c>
      <c r="S1360" s="177" t="str">
        <f t="shared" si="157"/>
        <v/>
      </c>
      <c r="T1360" s="118"/>
    </row>
    <row r="1361" spans="1:20" x14ac:dyDescent="0.25">
      <c r="A1361" s="19" t="s">
        <v>448</v>
      </c>
      <c r="B1361" s="20" t="s">
        <v>10</v>
      </c>
      <c r="C1361" s="21" t="s">
        <v>11</v>
      </c>
      <c r="D1361" s="167">
        <v>0</v>
      </c>
      <c r="E1361" s="168">
        <v>0</v>
      </c>
      <c r="F1361" s="168">
        <v>0</v>
      </c>
      <c r="G1361" s="168">
        <v>0</v>
      </c>
      <c r="H1361" s="169" t="str">
        <f t="shared" si="151"/>
        <v/>
      </c>
      <c r="I1361" s="170">
        <v>23</v>
      </c>
      <c r="J1361" s="171">
        <v>22</v>
      </c>
      <c r="K1361" s="171">
        <v>6</v>
      </c>
      <c r="L1361" s="172">
        <f t="shared" si="152"/>
        <v>0.27272727272727271</v>
      </c>
      <c r="M1361" s="173">
        <v>0</v>
      </c>
      <c r="N1361" s="171">
        <v>1</v>
      </c>
      <c r="O1361" s="174">
        <f t="shared" si="153"/>
        <v>4.3478260869565216E-2</v>
      </c>
      <c r="P1361" s="175">
        <f t="shared" si="154"/>
        <v>23</v>
      </c>
      <c r="Q1361" s="176">
        <f t="shared" si="155"/>
        <v>22</v>
      </c>
      <c r="R1361" s="176">
        <f t="shared" si="156"/>
        <v>1</v>
      </c>
      <c r="S1361" s="177">
        <f t="shared" si="157"/>
        <v>4.3478260869565216E-2</v>
      </c>
      <c r="T1361" s="118"/>
    </row>
    <row r="1362" spans="1:20" x14ac:dyDescent="0.25">
      <c r="A1362" s="19" t="s">
        <v>448</v>
      </c>
      <c r="B1362" s="20" t="s">
        <v>10</v>
      </c>
      <c r="C1362" s="21" t="s">
        <v>22</v>
      </c>
      <c r="D1362" s="167">
        <v>0</v>
      </c>
      <c r="E1362" s="168">
        <v>0</v>
      </c>
      <c r="F1362" s="168">
        <v>0</v>
      </c>
      <c r="G1362" s="168">
        <v>0</v>
      </c>
      <c r="H1362" s="169" t="str">
        <f t="shared" si="151"/>
        <v/>
      </c>
      <c r="I1362" s="170">
        <v>252</v>
      </c>
      <c r="J1362" s="171">
        <v>239</v>
      </c>
      <c r="K1362" s="171">
        <v>6</v>
      </c>
      <c r="L1362" s="172">
        <f t="shared" si="152"/>
        <v>2.5104602510460251E-2</v>
      </c>
      <c r="M1362" s="173">
        <v>0</v>
      </c>
      <c r="N1362" s="171">
        <v>13</v>
      </c>
      <c r="O1362" s="174">
        <f t="shared" si="153"/>
        <v>5.1587301587301584E-2</v>
      </c>
      <c r="P1362" s="175">
        <f t="shared" si="154"/>
        <v>252</v>
      </c>
      <c r="Q1362" s="176">
        <f t="shared" si="155"/>
        <v>239</v>
      </c>
      <c r="R1362" s="176">
        <f t="shared" si="156"/>
        <v>13</v>
      </c>
      <c r="S1362" s="177">
        <f t="shared" si="157"/>
        <v>5.1587301587301584E-2</v>
      </c>
      <c r="T1362" s="118"/>
    </row>
    <row r="1363" spans="1:20" x14ac:dyDescent="0.25">
      <c r="A1363" s="19" t="s">
        <v>448</v>
      </c>
      <c r="B1363" s="20" t="s">
        <v>50</v>
      </c>
      <c r="C1363" s="21" t="s">
        <v>51</v>
      </c>
      <c r="D1363" s="167">
        <v>1</v>
      </c>
      <c r="E1363" s="168">
        <v>1</v>
      </c>
      <c r="F1363" s="168">
        <v>0</v>
      </c>
      <c r="G1363" s="168">
        <v>0</v>
      </c>
      <c r="H1363" s="169">
        <f t="shared" si="151"/>
        <v>0</v>
      </c>
      <c r="I1363" s="170">
        <v>12</v>
      </c>
      <c r="J1363" s="171">
        <v>9</v>
      </c>
      <c r="K1363" s="171">
        <v>1</v>
      </c>
      <c r="L1363" s="172">
        <f t="shared" si="152"/>
        <v>0.1111111111111111</v>
      </c>
      <c r="M1363" s="173">
        <v>0</v>
      </c>
      <c r="N1363" s="171">
        <v>3</v>
      </c>
      <c r="O1363" s="174">
        <f t="shared" si="153"/>
        <v>0.25</v>
      </c>
      <c r="P1363" s="175">
        <f t="shared" si="154"/>
        <v>13</v>
      </c>
      <c r="Q1363" s="176">
        <f t="shared" si="155"/>
        <v>10</v>
      </c>
      <c r="R1363" s="176">
        <f t="shared" si="156"/>
        <v>3</v>
      </c>
      <c r="S1363" s="177">
        <f t="shared" si="157"/>
        <v>0.23076923076923078</v>
      </c>
      <c r="T1363" s="118"/>
    </row>
    <row r="1364" spans="1:20" x14ac:dyDescent="0.25">
      <c r="A1364" s="19" t="s">
        <v>448</v>
      </c>
      <c r="B1364" s="20" t="s">
        <v>50</v>
      </c>
      <c r="C1364" s="21" t="s">
        <v>52</v>
      </c>
      <c r="D1364" s="167">
        <v>0</v>
      </c>
      <c r="E1364" s="168">
        <v>0</v>
      </c>
      <c r="F1364" s="168">
        <v>0</v>
      </c>
      <c r="G1364" s="168">
        <v>0</v>
      </c>
      <c r="H1364" s="169" t="str">
        <f t="shared" si="151"/>
        <v/>
      </c>
      <c r="I1364" s="170">
        <v>144</v>
      </c>
      <c r="J1364" s="171">
        <v>75</v>
      </c>
      <c r="K1364" s="171">
        <v>23</v>
      </c>
      <c r="L1364" s="172">
        <f t="shared" si="152"/>
        <v>0.30666666666666664</v>
      </c>
      <c r="M1364" s="173">
        <v>0</v>
      </c>
      <c r="N1364" s="171">
        <v>69</v>
      </c>
      <c r="O1364" s="174">
        <f t="shared" si="153"/>
        <v>0.47916666666666669</v>
      </c>
      <c r="P1364" s="175">
        <f t="shared" si="154"/>
        <v>144</v>
      </c>
      <c r="Q1364" s="176">
        <f t="shared" si="155"/>
        <v>75</v>
      </c>
      <c r="R1364" s="176">
        <f t="shared" si="156"/>
        <v>69</v>
      </c>
      <c r="S1364" s="177">
        <f t="shared" si="157"/>
        <v>0.47916666666666669</v>
      </c>
      <c r="T1364" s="118"/>
    </row>
    <row r="1365" spans="1:20" x14ac:dyDescent="0.25">
      <c r="A1365" s="19" t="s">
        <v>448</v>
      </c>
      <c r="B1365" s="20" t="s">
        <v>50</v>
      </c>
      <c r="C1365" s="21" t="s">
        <v>447</v>
      </c>
      <c r="D1365" s="167">
        <v>0</v>
      </c>
      <c r="E1365" s="168">
        <v>0</v>
      </c>
      <c r="F1365" s="168">
        <v>0</v>
      </c>
      <c r="G1365" s="168">
        <v>0</v>
      </c>
      <c r="H1365" s="169" t="str">
        <f t="shared" si="151"/>
        <v/>
      </c>
      <c r="I1365" s="170">
        <v>31</v>
      </c>
      <c r="J1365" s="171">
        <v>14</v>
      </c>
      <c r="K1365" s="171">
        <v>1</v>
      </c>
      <c r="L1365" s="172">
        <f t="shared" si="152"/>
        <v>7.1428571428571425E-2</v>
      </c>
      <c r="M1365" s="173">
        <v>0</v>
      </c>
      <c r="N1365" s="171">
        <v>17</v>
      </c>
      <c r="O1365" s="174">
        <f t="shared" si="153"/>
        <v>0.54838709677419351</v>
      </c>
      <c r="P1365" s="175">
        <f t="shared" si="154"/>
        <v>31</v>
      </c>
      <c r="Q1365" s="176">
        <f t="shared" si="155"/>
        <v>14</v>
      </c>
      <c r="R1365" s="176">
        <f t="shared" si="156"/>
        <v>17</v>
      </c>
      <c r="S1365" s="177">
        <f t="shared" si="157"/>
        <v>0.54838709677419351</v>
      </c>
      <c r="T1365" s="118"/>
    </row>
    <row r="1366" spans="1:20" x14ac:dyDescent="0.25">
      <c r="A1366" s="19" t="s">
        <v>448</v>
      </c>
      <c r="B1366" s="20" t="s">
        <v>50</v>
      </c>
      <c r="C1366" s="21" t="s">
        <v>56</v>
      </c>
      <c r="D1366" s="167">
        <v>0</v>
      </c>
      <c r="E1366" s="168">
        <v>0</v>
      </c>
      <c r="F1366" s="168">
        <v>0</v>
      </c>
      <c r="G1366" s="168">
        <v>0</v>
      </c>
      <c r="H1366" s="169" t="str">
        <f t="shared" si="151"/>
        <v/>
      </c>
      <c r="I1366" s="170">
        <v>52</v>
      </c>
      <c r="J1366" s="171">
        <v>33</v>
      </c>
      <c r="K1366" s="171">
        <v>16</v>
      </c>
      <c r="L1366" s="172">
        <f t="shared" si="152"/>
        <v>0.48484848484848486</v>
      </c>
      <c r="M1366" s="173">
        <v>0</v>
      </c>
      <c r="N1366" s="171">
        <v>19</v>
      </c>
      <c r="O1366" s="174">
        <f t="shared" si="153"/>
        <v>0.36538461538461536</v>
      </c>
      <c r="P1366" s="175">
        <f t="shared" si="154"/>
        <v>52</v>
      </c>
      <c r="Q1366" s="176">
        <f t="shared" si="155"/>
        <v>33</v>
      </c>
      <c r="R1366" s="176">
        <f t="shared" si="156"/>
        <v>19</v>
      </c>
      <c r="S1366" s="177">
        <f t="shared" si="157"/>
        <v>0.36538461538461536</v>
      </c>
      <c r="T1366" s="118"/>
    </row>
    <row r="1367" spans="1:20" x14ac:dyDescent="0.25">
      <c r="A1367" s="19" t="s">
        <v>448</v>
      </c>
      <c r="B1367" s="20" t="s">
        <v>50</v>
      </c>
      <c r="C1367" s="21" t="s">
        <v>57</v>
      </c>
      <c r="D1367" s="167">
        <v>0</v>
      </c>
      <c r="E1367" s="168">
        <v>0</v>
      </c>
      <c r="F1367" s="168">
        <v>0</v>
      </c>
      <c r="G1367" s="168">
        <v>0</v>
      </c>
      <c r="H1367" s="169" t="str">
        <f t="shared" si="151"/>
        <v/>
      </c>
      <c r="I1367" s="170">
        <v>18</v>
      </c>
      <c r="J1367" s="171">
        <v>14</v>
      </c>
      <c r="K1367" s="171">
        <v>4</v>
      </c>
      <c r="L1367" s="172">
        <f t="shared" si="152"/>
        <v>0.2857142857142857</v>
      </c>
      <c r="M1367" s="173">
        <v>0</v>
      </c>
      <c r="N1367" s="171">
        <v>4</v>
      </c>
      <c r="O1367" s="174">
        <f t="shared" si="153"/>
        <v>0.22222222222222221</v>
      </c>
      <c r="P1367" s="175">
        <f t="shared" si="154"/>
        <v>18</v>
      </c>
      <c r="Q1367" s="176">
        <f t="shared" si="155"/>
        <v>14</v>
      </c>
      <c r="R1367" s="176">
        <f t="shared" si="156"/>
        <v>4</v>
      </c>
      <c r="S1367" s="177">
        <f t="shared" si="157"/>
        <v>0.22222222222222221</v>
      </c>
      <c r="T1367" s="118"/>
    </row>
    <row r="1368" spans="1:20" x14ac:dyDescent="0.25">
      <c r="A1368" s="19" t="s">
        <v>448</v>
      </c>
      <c r="B1368" s="20" t="s">
        <v>50</v>
      </c>
      <c r="C1368" s="21" t="s">
        <v>58</v>
      </c>
      <c r="D1368" s="167">
        <v>0</v>
      </c>
      <c r="E1368" s="168">
        <v>0</v>
      </c>
      <c r="F1368" s="168">
        <v>0</v>
      </c>
      <c r="G1368" s="168">
        <v>0</v>
      </c>
      <c r="H1368" s="169" t="str">
        <f t="shared" si="151"/>
        <v/>
      </c>
      <c r="I1368" s="170">
        <v>252</v>
      </c>
      <c r="J1368" s="171">
        <v>74</v>
      </c>
      <c r="K1368" s="171">
        <v>7</v>
      </c>
      <c r="L1368" s="172">
        <f t="shared" si="152"/>
        <v>9.45945945945946E-2</v>
      </c>
      <c r="M1368" s="173">
        <v>0</v>
      </c>
      <c r="N1368" s="171">
        <v>178</v>
      </c>
      <c r="O1368" s="174">
        <f t="shared" si="153"/>
        <v>0.70634920634920639</v>
      </c>
      <c r="P1368" s="175">
        <f t="shared" si="154"/>
        <v>252</v>
      </c>
      <c r="Q1368" s="176">
        <f t="shared" si="155"/>
        <v>74</v>
      </c>
      <c r="R1368" s="176">
        <f t="shared" si="156"/>
        <v>178</v>
      </c>
      <c r="S1368" s="177">
        <f t="shared" si="157"/>
        <v>0.70634920634920639</v>
      </c>
      <c r="T1368" s="118"/>
    </row>
    <row r="1369" spans="1:20" x14ac:dyDescent="0.25">
      <c r="A1369" s="19" t="s">
        <v>448</v>
      </c>
      <c r="B1369" s="20" t="s">
        <v>70</v>
      </c>
      <c r="C1369" s="21" t="s">
        <v>72</v>
      </c>
      <c r="D1369" s="167">
        <v>0</v>
      </c>
      <c r="E1369" s="168">
        <v>0</v>
      </c>
      <c r="F1369" s="168">
        <v>0</v>
      </c>
      <c r="G1369" s="168">
        <v>0</v>
      </c>
      <c r="H1369" s="169" t="str">
        <f t="shared" si="151"/>
        <v/>
      </c>
      <c r="I1369" s="170">
        <v>781</v>
      </c>
      <c r="J1369" s="171">
        <v>659</v>
      </c>
      <c r="K1369" s="171">
        <v>41</v>
      </c>
      <c r="L1369" s="172">
        <f t="shared" si="152"/>
        <v>6.2215477996965099E-2</v>
      </c>
      <c r="M1369" s="173">
        <v>1</v>
      </c>
      <c r="N1369" s="171">
        <v>122</v>
      </c>
      <c r="O1369" s="174">
        <f t="shared" si="153"/>
        <v>0.15601023017902813</v>
      </c>
      <c r="P1369" s="175">
        <f t="shared" si="154"/>
        <v>781</v>
      </c>
      <c r="Q1369" s="176">
        <f t="shared" si="155"/>
        <v>660</v>
      </c>
      <c r="R1369" s="176">
        <f t="shared" si="156"/>
        <v>122</v>
      </c>
      <c r="S1369" s="177">
        <f t="shared" si="157"/>
        <v>0.15601023017902813</v>
      </c>
      <c r="T1369" s="118"/>
    </row>
    <row r="1370" spans="1:20" x14ac:dyDescent="0.25">
      <c r="A1370" s="19" t="s">
        <v>448</v>
      </c>
      <c r="B1370" s="20" t="s">
        <v>70</v>
      </c>
      <c r="C1370" s="21" t="s">
        <v>73</v>
      </c>
      <c r="D1370" s="167">
        <v>0</v>
      </c>
      <c r="E1370" s="168">
        <v>0</v>
      </c>
      <c r="F1370" s="168">
        <v>0</v>
      </c>
      <c r="G1370" s="168">
        <v>0</v>
      </c>
      <c r="H1370" s="169" t="str">
        <f t="shared" si="151"/>
        <v/>
      </c>
      <c r="I1370" s="170">
        <v>143</v>
      </c>
      <c r="J1370" s="171">
        <v>132</v>
      </c>
      <c r="K1370" s="171">
        <v>56</v>
      </c>
      <c r="L1370" s="172">
        <f t="shared" si="152"/>
        <v>0.42424242424242425</v>
      </c>
      <c r="M1370" s="173">
        <v>0</v>
      </c>
      <c r="N1370" s="171">
        <v>11</v>
      </c>
      <c r="O1370" s="174">
        <f t="shared" si="153"/>
        <v>7.6923076923076927E-2</v>
      </c>
      <c r="P1370" s="175">
        <f t="shared" si="154"/>
        <v>143</v>
      </c>
      <c r="Q1370" s="176">
        <f t="shared" si="155"/>
        <v>132</v>
      </c>
      <c r="R1370" s="176">
        <f t="shared" si="156"/>
        <v>11</v>
      </c>
      <c r="S1370" s="177">
        <f t="shared" si="157"/>
        <v>7.6923076923076927E-2</v>
      </c>
      <c r="T1370" s="118"/>
    </row>
    <row r="1371" spans="1:20" x14ac:dyDescent="0.25">
      <c r="A1371" s="19" t="s">
        <v>448</v>
      </c>
      <c r="B1371" s="20" t="s">
        <v>70</v>
      </c>
      <c r="C1371" s="21" t="s">
        <v>74</v>
      </c>
      <c r="D1371" s="167">
        <v>0</v>
      </c>
      <c r="E1371" s="168">
        <v>0</v>
      </c>
      <c r="F1371" s="168">
        <v>0</v>
      </c>
      <c r="G1371" s="168">
        <v>0</v>
      </c>
      <c r="H1371" s="169" t="str">
        <f t="shared" si="151"/>
        <v/>
      </c>
      <c r="I1371" s="170">
        <v>2316</v>
      </c>
      <c r="J1371" s="171">
        <v>2084</v>
      </c>
      <c r="K1371" s="171">
        <v>525</v>
      </c>
      <c r="L1371" s="172">
        <f t="shared" si="152"/>
        <v>0.2519193857965451</v>
      </c>
      <c r="M1371" s="173">
        <v>0</v>
      </c>
      <c r="N1371" s="171">
        <v>232</v>
      </c>
      <c r="O1371" s="174">
        <f t="shared" si="153"/>
        <v>0.1001727115716753</v>
      </c>
      <c r="P1371" s="175">
        <f t="shared" si="154"/>
        <v>2316</v>
      </c>
      <c r="Q1371" s="176">
        <f t="shared" si="155"/>
        <v>2084</v>
      </c>
      <c r="R1371" s="176">
        <f t="shared" si="156"/>
        <v>232</v>
      </c>
      <c r="S1371" s="177">
        <f t="shared" si="157"/>
        <v>0.1001727115716753</v>
      </c>
      <c r="T1371" s="118"/>
    </row>
    <row r="1372" spans="1:20" x14ac:dyDescent="0.25">
      <c r="A1372" s="19" t="s">
        <v>448</v>
      </c>
      <c r="B1372" s="20" t="s">
        <v>70</v>
      </c>
      <c r="C1372" s="21" t="s">
        <v>75</v>
      </c>
      <c r="D1372" s="167">
        <v>0</v>
      </c>
      <c r="E1372" s="168">
        <v>0</v>
      </c>
      <c r="F1372" s="168">
        <v>0</v>
      </c>
      <c r="G1372" s="168">
        <v>0</v>
      </c>
      <c r="H1372" s="169" t="str">
        <f t="shared" si="151"/>
        <v/>
      </c>
      <c r="I1372" s="170">
        <v>296</v>
      </c>
      <c r="J1372" s="171">
        <v>279</v>
      </c>
      <c r="K1372" s="171">
        <v>75</v>
      </c>
      <c r="L1372" s="172">
        <f t="shared" si="152"/>
        <v>0.26881720430107525</v>
      </c>
      <c r="M1372" s="173">
        <v>0</v>
      </c>
      <c r="N1372" s="171">
        <v>617</v>
      </c>
      <c r="O1372" s="174">
        <f t="shared" si="153"/>
        <v>0.6886160714285714</v>
      </c>
      <c r="P1372" s="175">
        <f t="shared" si="154"/>
        <v>296</v>
      </c>
      <c r="Q1372" s="176">
        <f t="shared" si="155"/>
        <v>279</v>
      </c>
      <c r="R1372" s="176">
        <f t="shared" si="156"/>
        <v>617</v>
      </c>
      <c r="S1372" s="177">
        <f t="shared" si="157"/>
        <v>0.6886160714285714</v>
      </c>
      <c r="T1372" s="118"/>
    </row>
    <row r="1373" spans="1:20" x14ac:dyDescent="0.25">
      <c r="A1373" s="19" t="s">
        <v>448</v>
      </c>
      <c r="B1373" s="20" t="s">
        <v>76</v>
      </c>
      <c r="C1373" s="21" t="s">
        <v>77</v>
      </c>
      <c r="D1373" s="167">
        <v>1</v>
      </c>
      <c r="E1373" s="168">
        <v>0</v>
      </c>
      <c r="F1373" s="168">
        <v>0</v>
      </c>
      <c r="G1373" s="168">
        <v>1</v>
      </c>
      <c r="H1373" s="169">
        <f t="shared" si="151"/>
        <v>1</v>
      </c>
      <c r="I1373" s="170">
        <v>26205</v>
      </c>
      <c r="J1373" s="171">
        <v>20680</v>
      </c>
      <c r="K1373" s="171">
        <v>18588</v>
      </c>
      <c r="L1373" s="172">
        <f t="shared" si="152"/>
        <v>0.89883945841392654</v>
      </c>
      <c r="M1373" s="173">
        <v>0</v>
      </c>
      <c r="N1373" s="171">
        <v>5525</v>
      </c>
      <c r="O1373" s="174">
        <f t="shared" si="153"/>
        <v>0.21083762640717421</v>
      </c>
      <c r="P1373" s="175">
        <f t="shared" si="154"/>
        <v>26206</v>
      </c>
      <c r="Q1373" s="176">
        <f t="shared" si="155"/>
        <v>20680</v>
      </c>
      <c r="R1373" s="176">
        <f t="shared" si="156"/>
        <v>5526</v>
      </c>
      <c r="S1373" s="177">
        <f t="shared" si="157"/>
        <v>0.21086774021216514</v>
      </c>
      <c r="T1373" s="118"/>
    </row>
    <row r="1374" spans="1:20" x14ac:dyDescent="0.25">
      <c r="A1374" s="19" t="s">
        <v>448</v>
      </c>
      <c r="B1374" s="20" t="s">
        <v>84</v>
      </c>
      <c r="C1374" s="21" t="s">
        <v>85</v>
      </c>
      <c r="D1374" s="167">
        <v>0</v>
      </c>
      <c r="E1374" s="168">
        <v>0</v>
      </c>
      <c r="F1374" s="168">
        <v>0</v>
      </c>
      <c r="G1374" s="168">
        <v>0</v>
      </c>
      <c r="H1374" s="169" t="str">
        <f t="shared" si="151"/>
        <v/>
      </c>
      <c r="I1374" s="170">
        <v>4954</v>
      </c>
      <c r="J1374" s="171">
        <v>4544</v>
      </c>
      <c r="K1374" s="171">
        <v>1255</v>
      </c>
      <c r="L1374" s="172">
        <f t="shared" si="152"/>
        <v>0.27618838028169013</v>
      </c>
      <c r="M1374" s="173">
        <v>45</v>
      </c>
      <c r="N1374" s="171">
        <v>410</v>
      </c>
      <c r="O1374" s="174">
        <f t="shared" si="153"/>
        <v>8.2016403280656125E-2</v>
      </c>
      <c r="P1374" s="175">
        <f t="shared" si="154"/>
        <v>4954</v>
      </c>
      <c r="Q1374" s="176">
        <f t="shared" si="155"/>
        <v>4589</v>
      </c>
      <c r="R1374" s="176">
        <f t="shared" si="156"/>
        <v>410</v>
      </c>
      <c r="S1374" s="177">
        <f t="shared" si="157"/>
        <v>8.2016403280656125E-2</v>
      </c>
      <c r="T1374" s="118"/>
    </row>
    <row r="1375" spans="1:20" ht="30" x14ac:dyDescent="0.25">
      <c r="A1375" s="19" t="s">
        <v>448</v>
      </c>
      <c r="B1375" s="20" t="s">
        <v>84</v>
      </c>
      <c r="C1375" s="21" t="s">
        <v>88</v>
      </c>
      <c r="D1375" s="167">
        <v>0</v>
      </c>
      <c r="E1375" s="168">
        <v>0</v>
      </c>
      <c r="F1375" s="168">
        <v>0</v>
      </c>
      <c r="G1375" s="168">
        <v>0</v>
      </c>
      <c r="H1375" s="169" t="str">
        <f t="shared" si="151"/>
        <v/>
      </c>
      <c r="I1375" s="170">
        <v>6571</v>
      </c>
      <c r="J1375" s="171">
        <v>6131</v>
      </c>
      <c r="K1375" s="171">
        <v>2316</v>
      </c>
      <c r="L1375" s="172">
        <f t="shared" si="152"/>
        <v>0.37775240580655683</v>
      </c>
      <c r="M1375" s="173">
        <v>0</v>
      </c>
      <c r="N1375" s="171">
        <v>440</v>
      </c>
      <c r="O1375" s="174">
        <f t="shared" si="153"/>
        <v>6.6960888753614362E-2</v>
      </c>
      <c r="P1375" s="175">
        <f t="shared" si="154"/>
        <v>6571</v>
      </c>
      <c r="Q1375" s="176">
        <f t="shared" si="155"/>
        <v>6131</v>
      </c>
      <c r="R1375" s="176">
        <f t="shared" si="156"/>
        <v>440</v>
      </c>
      <c r="S1375" s="177">
        <f t="shared" si="157"/>
        <v>6.6960888753614362E-2</v>
      </c>
      <c r="T1375" s="118"/>
    </row>
    <row r="1376" spans="1:20" x14ac:dyDescent="0.25">
      <c r="A1376" s="19" t="s">
        <v>448</v>
      </c>
      <c r="B1376" s="20" t="s">
        <v>84</v>
      </c>
      <c r="C1376" s="21" t="s">
        <v>89</v>
      </c>
      <c r="D1376" s="167">
        <v>0</v>
      </c>
      <c r="E1376" s="168">
        <v>0</v>
      </c>
      <c r="F1376" s="168">
        <v>0</v>
      </c>
      <c r="G1376" s="168">
        <v>0</v>
      </c>
      <c r="H1376" s="169" t="str">
        <f t="shared" si="151"/>
        <v/>
      </c>
      <c r="I1376" s="170">
        <v>10655</v>
      </c>
      <c r="J1376" s="171">
        <v>9903</v>
      </c>
      <c r="K1376" s="171">
        <v>2340</v>
      </c>
      <c r="L1376" s="172">
        <f t="shared" si="152"/>
        <v>0.23629203271735838</v>
      </c>
      <c r="M1376" s="173">
        <v>0</v>
      </c>
      <c r="N1376" s="171">
        <v>752</v>
      </c>
      <c r="O1376" s="174">
        <f t="shared" si="153"/>
        <v>7.0577193805725011E-2</v>
      </c>
      <c r="P1376" s="175">
        <f t="shared" si="154"/>
        <v>10655</v>
      </c>
      <c r="Q1376" s="176">
        <f t="shared" si="155"/>
        <v>9903</v>
      </c>
      <c r="R1376" s="176">
        <f t="shared" si="156"/>
        <v>752</v>
      </c>
      <c r="S1376" s="177">
        <f t="shared" si="157"/>
        <v>7.0577193805725011E-2</v>
      </c>
      <c r="T1376" s="118"/>
    </row>
    <row r="1377" spans="1:20" x14ac:dyDescent="0.25">
      <c r="A1377" s="19" t="s">
        <v>448</v>
      </c>
      <c r="B1377" s="20" t="s">
        <v>92</v>
      </c>
      <c r="C1377" s="21" t="s">
        <v>93</v>
      </c>
      <c r="D1377" s="167">
        <v>0</v>
      </c>
      <c r="E1377" s="168">
        <v>0</v>
      </c>
      <c r="F1377" s="168">
        <v>0</v>
      </c>
      <c r="G1377" s="168">
        <v>0</v>
      </c>
      <c r="H1377" s="169" t="str">
        <f t="shared" si="151"/>
        <v/>
      </c>
      <c r="I1377" s="170">
        <v>44</v>
      </c>
      <c r="J1377" s="171">
        <v>42</v>
      </c>
      <c r="K1377" s="171">
        <v>32</v>
      </c>
      <c r="L1377" s="172">
        <f t="shared" si="152"/>
        <v>0.76190476190476186</v>
      </c>
      <c r="M1377" s="173">
        <v>0</v>
      </c>
      <c r="N1377" s="171">
        <v>2</v>
      </c>
      <c r="O1377" s="174">
        <f t="shared" si="153"/>
        <v>4.5454545454545456E-2</v>
      </c>
      <c r="P1377" s="175">
        <f t="shared" si="154"/>
        <v>44</v>
      </c>
      <c r="Q1377" s="176">
        <f t="shared" si="155"/>
        <v>42</v>
      </c>
      <c r="R1377" s="176">
        <f t="shared" si="156"/>
        <v>2</v>
      </c>
      <c r="S1377" s="177">
        <f t="shared" si="157"/>
        <v>4.5454545454545456E-2</v>
      </c>
      <c r="T1377" s="118"/>
    </row>
    <row r="1378" spans="1:20" x14ac:dyDescent="0.25">
      <c r="A1378" s="19" t="s">
        <v>448</v>
      </c>
      <c r="B1378" s="20" t="s">
        <v>104</v>
      </c>
      <c r="C1378" s="21" t="s">
        <v>105</v>
      </c>
      <c r="D1378" s="167">
        <v>0</v>
      </c>
      <c r="E1378" s="168">
        <v>0</v>
      </c>
      <c r="F1378" s="168">
        <v>0</v>
      </c>
      <c r="G1378" s="168">
        <v>0</v>
      </c>
      <c r="H1378" s="169" t="str">
        <f t="shared" si="151"/>
        <v/>
      </c>
      <c r="I1378" s="170">
        <v>923</v>
      </c>
      <c r="J1378" s="171">
        <v>614</v>
      </c>
      <c r="K1378" s="171">
        <v>212</v>
      </c>
      <c r="L1378" s="172">
        <f t="shared" si="152"/>
        <v>0.34527687296416937</v>
      </c>
      <c r="M1378" s="173">
        <v>0</v>
      </c>
      <c r="N1378" s="171">
        <v>309</v>
      </c>
      <c r="O1378" s="174">
        <f t="shared" si="153"/>
        <v>0.33477789815817982</v>
      </c>
      <c r="P1378" s="175">
        <f t="shared" si="154"/>
        <v>923</v>
      </c>
      <c r="Q1378" s="176">
        <f t="shared" si="155"/>
        <v>614</v>
      </c>
      <c r="R1378" s="176">
        <f t="shared" si="156"/>
        <v>309</v>
      </c>
      <c r="S1378" s="177">
        <f t="shared" si="157"/>
        <v>0.33477789815817982</v>
      </c>
      <c r="T1378" s="118"/>
    </row>
    <row r="1379" spans="1:20" x14ac:dyDescent="0.25">
      <c r="A1379" s="19" t="s">
        <v>448</v>
      </c>
      <c r="B1379" s="20" t="s">
        <v>108</v>
      </c>
      <c r="C1379" s="21" t="s">
        <v>109</v>
      </c>
      <c r="D1379" s="167">
        <v>0</v>
      </c>
      <c r="E1379" s="168">
        <v>0</v>
      </c>
      <c r="F1379" s="168">
        <v>0</v>
      </c>
      <c r="G1379" s="168">
        <v>0</v>
      </c>
      <c r="H1379" s="169" t="str">
        <f t="shared" si="151"/>
        <v/>
      </c>
      <c r="I1379" s="170">
        <v>1074</v>
      </c>
      <c r="J1379" s="171">
        <v>891</v>
      </c>
      <c r="K1379" s="171">
        <v>156</v>
      </c>
      <c r="L1379" s="172">
        <f t="shared" si="152"/>
        <v>0.17508417508417509</v>
      </c>
      <c r="M1379" s="173">
        <v>0</v>
      </c>
      <c r="N1379" s="171">
        <v>183</v>
      </c>
      <c r="O1379" s="174">
        <f t="shared" si="153"/>
        <v>0.17039106145251395</v>
      </c>
      <c r="P1379" s="175">
        <f t="shared" si="154"/>
        <v>1074</v>
      </c>
      <c r="Q1379" s="176">
        <f t="shared" si="155"/>
        <v>891</v>
      </c>
      <c r="R1379" s="176">
        <f t="shared" si="156"/>
        <v>183</v>
      </c>
      <c r="S1379" s="177">
        <f t="shared" si="157"/>
        <v>0.17039106145251395</v>
      </c>
      <c r="T1379" s="118"/>
    </row>
    <row r="1380" spans="1:20" x14ac:dyDescent="0.25">
      <c r="A1380" s="19" t="s">
        <v>448</v>
      </c>
      <c r="B1380" s="20" t="s">
        <v>110</v>
      </c>
      <c r="C1380" s="21" t="s">
        <v>111</v>
      </c>
      <c r="D1380" s="167">
        <v>0</v>
      </c>
      <c r="E1380" s="168">
        <v>0</v>
      </c>
      <c r="F1380" s="168">
        <v>0</v>
      </c>
      <c r="G1380" s="168">
        <v>0</v>
      </c>
      <c r="H1380" s="169" t="str">
        <f t="shared" si="151"/>
        <v/>
      </c>
      <c r="I1380" s="170">
        <v>204</v>
      </c>
      <c r="J1380" s="171">
        <v>173</v>
      </c>
      <c r="K1380" s="171">
        <v>22</v>
      </c>
      <c r="L1380" s="172">
        <f t="shared" si="152"/>
        <v>0.12716763005780346</v>
      </c>
      <c r="M1380" s="173">
        <v>0</v>
      </c>
      <c r="N1380" s="171">
        <v>31</v>
      </c>
      <c r="O1380" s="174">
        <f t="shared" si="153"/>
        <v>0.15196078431372548</v>
      </c>
      <c r="P1380" s="175">
        <f t="shared" si="154"/>
        <v>204</v>
      </c>
      <c r="Q1380" s="176">
        <f t="shared" si="155"/>
        <v>173</v>
      </c>
      <c r="R1380" s="176">
        <f t="shared" si="156"/>
        <v>31</v>
      </c>
      <c r="S1380" s="177">
        <f t="shared" si="157"/>
        <v>0.15196078431372548</v>
      </c>
      <c r="T1380" s="118"/>
    </row>
    <row r="1381" spans="1:20" x14ac:dyDescent="0.25">
      <c r="A1381" s="19" t="s">
        <v>448</v>
      </c>
      <c r="B1381" s="20" t="s">
        <v>121</v>
      </c>
      <c r="C1381" s="21" t="s">
        <v>123</v>
      </c>
      <c r="D1381" s="167">
        <v>0</v>
      </c>
      <c r="E1381" s="168">
        <v>0</v>
      </c>
      <c r="F1381" s="168">
        <v>0</v>
      </c>
      <c r="G1381" s="168">
        <v>0</v>
      </c>
      <c r="H1381" s="169" t="str">
        <f t="shared" si="151"/>
        <v/>
      </c>
      <c r="I1381" s="170">
        <v>3484</v>
      </c>
      <c r="J1381" s="171">
        <v>2623</v>
      </c>
      <c r="K1381" s="171">
        <v>1149</v>
      </c>
      <c r="L1381" s="172">
        <f t="shared" si="152"/>
        <v>0.43804803659931374</v>
      </c>
      <c r="M1381" s="173">
        <v>0</v>
      </c>
      <c r="N1381" s="171">
        <v>861</v>
      </c>
      <c r="O1381" s="174">
        <f t="shared" si="153"/>
        <v>0.24712973593570609</v>
      </c>
      <c r="P1381" s="175">
        <f t="shared" si="154"/>
        <v>3484</v>
      </c>
      <c r="Q1381" s="176">
        <f t="shared" si="155"/>
        <v>2623</v>
      </c>
      <c r="R1381" s="176">
        <f t="shared" si="156"/>
        <v>861</v>
      </c>
      <c r="S1381" s="177">
        <f t="shared" si="157"/>
        <v>0.24712973593570609</v>
      </c>
      <c r="T1381" s="118"/>
    </row>
    <row r="1382" spans="1:20" x14ac:dyDescent="0.25">
      <c r="A1382" s="19" t="s">
        <v>448</v>
      </c>
      <c r="B1382" s="20" t="s">
        <v>136</v>
      </c>
      <c r="C1382" s="21" t="s">
        <v>137</v>
      </c>
      <c r="D1382" s="167">
        <v>0</v>
      </c>
      <c r="E1382" s="168">
        <v>0</v>
      </c>
      <c r="F1382" s="168">
        <v>0</v>
      </c>
      <c r="G1382" s="168">
        <v>0</v>
      </c>
      <c r="H1382" s="169" t="str">
        <f t="shared" si="151"/>
        <v/>
      </c>
      <c r="I1382" s="170">
        <v>1</v>
      </c>
      <c r="J1382" s="171">
        <v>1</v>
      </c>
      <c r="K1382" s="171">
        <v>1</v>
      </c>
      <c r="L1382" s="172">
        <f t="shared" si="152"/>
        <v>1</v>
      </c>
      <c r="M1382" s="173">
        <v>0</v>
      </c>
      <c r="N1382" s="171">
        <v>0</v>
      </c>
      <c r="O1382" s="174">
        <f t="shared" si="153"/>
        <v>0</v>
      </c>
      <c r="P1382" s="175">
        <f t="shared" si="154"/>
        <v>1</v>
      </c>
      <c r="Q1382" s="176">
        <f t="shared" si="155"/>
        <v>1</v>
      </c>
      <c r="R1382" s="176" t="str">
        <f t="shared" si="156"/>
        <v/>
      </c>
      <c r="S1382" s="177" t="str">
        <f t="shared" si="157"/>
        <v/>
      </c>
      <c r="T1382" s="118"/>
    </row>
    <row r="1383" spans="1:20" x14ac:dyDescent="0.25">
      <c r="A1383" s="19" t="s">
        <v>448</v>
      </c>
      <c r="B1383" s="20" t="s">
        <v>143</v>
      </c>
      <c r="C1383" s="21" t="s">
        <v>144</v>
      </c>
      <c r="D1383" s="167">
        <v>0</v>
      </c>
      <c r="E1383" s="168">
        <v>0</v>
      </c>
      <c r="F1383" s="168">
        <v>0</v>
      </c>
      <c r="G1383" s="168">
        <v>0</v>
      </c>
      <c r="H1383" s="169" t="str">
        <f t="shared" si="151"/>
        <v/>
      </c>
      <c r="I1383" s="170">
        <v>2</v>
      </c>
      <c r="J1383" s="171">
        <v>1</v>
      </c>
      <c r="K1383" s="171">
        <v>1</v>
      </c>
      <c r="L1383" s="172">
        <f t="shared" si="152"/>
        <v>1</v>
      </c>
      <c r="M1383" s="173">
        <v>0</v>
      </c>
      <c r="N1383" s="171">
        <v>1</v>
      </c>
      <c r="O1383" s="174">
        <f t="shared" si="153"/>
        <v>0.5</v>
      </c>
      <c r="P1383" s="175">
        <f t="shared" si="154"/>
        <v>2</v>
      </c>
      <c r="Q1383" s="176">
        <f t="shared" si="155"/>
        <v>1</v>
      </c>
      <c r="R1383" s="176">
        <f t="shared" si="156"/>
        <v>1</v>
      </c>
      <c r="S1383" s="177">
        <f t="shared" si="157"/>
        <v>0.5</v>
      </c>
      <c r="T1383" s="118"/>
    </row>
    <row r="1384" spans="1:20" x14ac:dyDescent="0.25">
      <c r="A1384" s="19" t="s">
        <v>448</v>
      </c>
      <c r="B1384" s="20" t="s">
        <v>143</v>
      </c>
      <c r="C1384" s="21" t="s">
        <v>147</v>
      </c>
      <c r="D1384" s="167">
        <v>0</v>
      </c>
      <c r="E1384" s="168">
        <v>0</v>
      </c>
      <c r="F1384" s="168">
        <v>0</v>
      </c>
      <c r="G1384" s="168">
        <v>0</v>
      </c>
      <c r="H1384" s="169" t="str">
        <f t="shared" si="151"/>
        <v/>
      </c>
      <c r="I1384" s="170">
        <v>1</v>
      </c>
      <c r="J1384" s="171">
        <v>1</v>
      </c>
      <c r="K1384" s="171">
        <v>0</v>
      </c>
      <c r="L1384" s="172">
        <f t="shared" si="152"/>
        <v>0</v>
      </c>
      <c r="M1384" s="173">
        <v>0</v>
      </c>
      <c r="N1384" s="171">
        <v>0</v>
      </c>
      <c r="O1384" s="174">
        <f t="shared" si="153"/>
        <v>0</v>
      </c>
      <c r="P1384" s="175">
        <f t="shared" si="154"/>
        <v>1</v>
      </c>
      <c r="Q1384" s="176">
        <f t="shared" si="155"/>
        <v>1</v>
      </c>
      <c r="R1384" s="176" t="str">
        <f t="shared" si="156"/>
        <v/>
      </c>
      <c r="S1384" s="177" t="str">
        <f t="shared" si="157"/>
        <v/>
      </c>
      <c r="T1384" s="118"/>
    </row>
    <row r="1385" spans="1:20" x14ac:dyDescent="0.25">
      <c r="A1385" s="19" t="s">
        <v>448</v>
      </c>
      <c r="B1385" s="20" t="s">
        <v>159</v>
      </c>
      <c r="C1385" s="21" t="s">
        <v>160</v>
      </c>
      <c r="D1385" s="167">
        <v>0</v>
      </c>
      <c r="E1385" s="168">
        <v>0</v>
      </c>
      <c r="F1385" s="168">
        <v>0</v>
      </c>
      <c r="G1385" s="168">
        <v>0</v>
      </c>
      <c r="H1385" s="169" t="str">
        <f t="shared" si="151"/>
        <v/>
      </c>
      <c r="I1385" s="170">
        <v>3306</v>
      </c>
      <c r="J1385" s="171">
        <v>1500</v>
      </c>
      <c r="K1385" s="171">
        <v>689</v>
      </c>
      <c r="L1385" s="172">
        <f t="shared" si="152"/>
        <v>0.45933333333333332</v>
      </c>
      <c r="M1385" s="173">
        <v>0</v>
      </c>
      <c r="N1385" s="171">
        <v>1806</v>
      </c>
      <c r="O1385" s="174">
        <f t="shared" si="153"/>
        <v>0.54627949183303082</v>
      </c>
      <c r="P1385" s="175">
        <f t="shared" si="154"/>
        <v>3306</v>
      </c>
      <c r="Q1385" s="176">
        <f t="shared" si="155"/>
        <v>1500</v>
      </c>
      <c r="R1385" s="176">
        <f t="shared" si="156"/>
        <v>1806</v>
      </c>
      <c r="S1385" s="177">
        <f t="shared" si="157"/>
        <v>0.54627949183303082</v>
      </c>
      <c r="T1385" s="118"/>
    </row>
    <row r="1386" spans="1:20" x14ac:dyDescent="0.25">
      <c r="A1386" s="19" t="s">
        <v>448</v>
      </c>
      <c r="B1386" s="20" t="s">
        <v>169</v>
      </c>
      <c r="C1386" s="21" t="s">
        <v>172</v>
      </c>
      <c r="D1386" s="167">
        <v>0</v>
      </c>
      <c r="E1386" s="168">
        <v>0</v>
      </c>
      <c r="F1386" s="168">
        <v>0</v>
      </c>
      <c r="G1386" s="168">
        <v>0</v>
      </c>
      <c r="H1386" s="169" t="str">
        <f t="shared" si="151"/>
        <v/>
      </c>
      <c r="I1386" s="170">
        <v>3037</v>
      </c>
      <c r="J1386" s="171">
        <v>2701</v>
      </c>
      <c r="K1386" s="171">
        <v>353</v>
      </c>
      <c r="L1386" s="172">
        <f t="shared" si="152"/>
        <v>0.13069233617178821</v>
      </c>
      <c r="M1386" s="173">
        <v>0</v>
      </c>
      <c r="N1386" s="171">
        <v>336</v>
      </c>
      <c r="O1386" s="174">
        <f t="shared" si="153"/>
        <v>0.11063549555482384</v>
      </c>
      <c r="P1386" s="175">
        <f t="shared" si="154"/>
        <v>3037</v>
      </c>
      <c r="Q1386" s="176">
        <f t="shared" si="155"/>
        <v>2701</v>
      </c>
      <c r="R1386" s="176">
        <f t="shared" si="156"/>
        <v>336</v>
      </c>
      <c r="S1386" s="177">
        <f t="shared" si="157"/>
        <v>0.11063549555482384</v>
      </c>
      <c r="T1386" s="118"/>
    </row>
    <row r="1387" spans="1:20" x14ac:dyDescent="0.25">
      <c r="A1387" s="19" t="s">
        <v>448</v>
      </c>
      <c r="B1387" s="20" t="s">
        <v>169</v>
      </c>
      <c r="C1387" s="21" t="s">
        <v>175</v>
      </c>
      <c r="D1387" s="167">
        <v>0</v>
      </c>
      <c r="E1387" s="168">
        <v>0</v>
      </c>
      <c r="F1387" s="168">
        <v>0</v>
      </c>
      <c r="G1387" s="168">
        <v>0</v>
      </c>
      <c r="H1387" s="169" t="str">
        <f t="shared" si="151"/>
        <v/>
      </c>
      <c r="I1387" s="170">
        <v>12385</v>
      </c>
      <c r="J1387" s="171">
        <v>9583</v>
      </c>
      <c r="K1387" s="171">
        <v>3512</v>
      </c>
      <c r="L1387" s="172">
        <f t="shared" si="152"/>
        <v>0.36648231242825835</v>
      </c>
      <c r="M1387" s="173">
        <v>0</v>
      </c>
      <c r="N1387" s="171">
        <v>2802</v>
      </c>
      <c r="O1387" s="174">
        <f t="shared" si="153"/>
        <v>0.22624142107387971</v>
      </c>
      <c r="P1387" s="175">
        <f t="shared" si="154"/>
        <v>12385</v>
      </c>
      <c r="Q1387" s="176">
        <f t="shared" si="155"/>
        <v>9583</v>
      </c>
      <c r="R1387" s="176">
        <f t="shared" si="156"/>
        <v>2802</v>
      </c>
      <c r="S1387" s="177">
        <f t="shared" si="157"/>
        <v>0.22624142107387971</v>
      </c>
      <c r="T1387" s="118"/>
    </row>
    <row r="1388" spans="1:20" x14ac:dyDescent="0.25">
      <c r="A1388" s="19" t="s">
        <v>448</v>
      </c>
      <c r="B1388" s="20" t="s">
        <v>176</v>
      </c>
      <c r="C1388" s="21" t="s">
        <v>177</v>
      </c>
      <c r="D1388" s="167">
        <v>0</v>
      </c>
      <c r="E1388" s="168">
        <v>0</v>
      </c>
      <c r="F1388" s="168">
        <v>0</v>
      </c>
      <c r="G1388" s="168">
        <v>0</v>
      </c>
      <c r="H1388" s="169" t="str">
        <f t="shared" si="151"/>
        <v/>
      </c>
      <c r="I1388" s="170">
        <v>3182</v>
      </c>
      <c r="J1388" s="171">
        <v>2952</v>
      </c>
      <c r="K1388" s="171">
        <v>1654</v>
      </c>
      <c r="L1388" s="172">
        <f t="shared" si="152"/>
        <v>0.56029810298102978</v>
      </c>
      <c r="M1388" s="173">
        <v>0</v>
      </c>
      <c r="N1388" s="171">
        <v>230</v>
      </c>
      <c r="O1388" s="174">
        <f t="shared" si="153"/>
        <v>7.2281583909490882E-2</v>
      </c>
      <c r="P1388" s="175">
        <f t="shared" si="154"/>
        <v>3182</v>
      </c>
      <c r="Q1388" s="176">
        <f t="shared" si="155"/>
        <v>2952</v>
      </c>
      <c r="R1388" s="176">
        <f t="shared" si="156"/>
        <v>230</v>
      </c>
      <c r="S1388" s="177">
        <f t="shared" si="157"/>
        <v>7.2281583909490882E-2</v>
      </c>
      <c r="T1388" s="118"/>
    </row>
    <row r="1389" spans="1:20" x14ac:dyDescent="0.25">
      <c r="A1389" s="19" t="s">
        <v>448</v>
      </c>
      <c r="B1389" s="20" t="s">
        <v>178</v>
      </c>
      <c r="C1389" s="21" t="s">
        <v>179</v>
      </c>
      <c r="D1389" s="167">
        <v>0</v>
      </c>
      <c r="E1389" s="168">
        <v>0</v>
      </c>
      <c r="F1389" s="168">
        <v>0</v>
      </c>
      <c r="G1389" s="168">
        <v>0</v>
      </c>
      <c r="H1389" s="169" t="str">
        <f t="shared" si="151"/>
        <v/>
      </c>
      <c r="I1389" s="170">
        <v>107</v>
      </c>
      <c r="J1389" s="171">
        <v>87</v>
      </c>
      <c r="K1389" s="171">
        <v>31</v>
      </c>
      <c r="L1389" s="172">
        <f t="shared" si="152"/>
        <v>0.35632183908045978</v>
      </c>
      <c r="M1389" s="173">
        <v>13</v>
      </c>
      <c r="N1389" s="171">
        <v>20</v>
      </c>
      <c r="O1389" s="174">
        <f t="shared" si="153"/>
        <v>0.16666666666666666</v>
      </c>
      <c r="P1389" s="175">
        <f t="shared" si="154"/>
        <v>107</v>
      </c>
      <c r="Q1389" s="176">
        <f t="shared" si="155"/>
        <v>100</v>
      </c>
      <c r="R1389" s="176">
        <f t="shared" si="156"/>
        <v>20</v>
      </c>
      <c r="S1389" s="177">
        <f t="shared" si="157"/>
        <v>0.16666666666666666</v>
      </c>
      <c r="T1389" s="118"/>
    </row>
    <row r="1390" spans="1:20" x14ac:dyDescent="0.25">
      <c r="A1390" s="19" t="s">
        <v>448</v>
      </c>
      <c r="B1390" s="20" t="s">
        <v>183</v>
      </c>
      <c r="C1390" s="21" t="s">
        <v>184</v>
      </c>
      <c r="D1390" s="167">
        <v>2</v>
      </c>
      <c r="E1390" s="168">
        <v>2</v>
      </c>
      <c r="F1390" s="168">
        <v>0</v>
      </c>
      <c r="G1390" s="168">
        <v>0</v>
      </c>
      <c r="H1390" s="169">
        <f t="shared" si="151"/>
        <v>0</v>
      </c>
      <c r="I1390" s="170">
        <v>1355</v>
      </c>
      <c r="J1390" s="171">
        <v>1277</v>
      </c>
      <c r="K1390" s="171">
        <v>576</v>
      </c>
      <c r="L1390" s="172">
        <f t="shared" si="152"/>
        <v>0.45105716523101019</v>
      </c>
      <c r="M1390" s="173">
        <v>0</v>
      </c>
      <c r="N1390" s="171">
        <v>78</v>
      </c>
      <c r="O1390" s="174">
        <f t="shared" si="153"/>
        <v>5.7564575645756455E-2</v>
      </c>
      <c r="P1390" s="175">
        <f t="shared" si="154"/>
        <v>1357</v>
      </c>
      <c r="Q1390" s="176">
        <f t="shared" si="155"/>
        <v>1279</v>
      </c>
      <c r="R1390" s="176">
        <f t="shared" si="156"/>
        <v>78</v>
      </c>
      <c r="S1390" s="177">
        <f t="shared" si="157"/>
        <v>5.7479734708916728E-2</v>
      </c>
      <c r="T1390" s="118"/>
    </row>
    <row r="1391" spans="1:20" x14ac:dyDescent="0.25">
      <c r="A1391" s="19" t="s">
        <v>448</v>
      </c>
      <c r="B1391" s="20" t="s">
        <v>185</v>
      </c>
      <c r="C1391" s="21" t="s">
        <v>188</v>
      </c>
      <c r="D1391" s="167">
        <v>0</v>
      </c>
      <c r="E1391" s="168">
        <v>0</v>
      </c>
      <c r="F1391" s="168">
        <v>0</v>
      </c>
      <c r="G1391" s="168">
        <v>0</v>
      </c>
      <c r="H1391" s="169" t="str">
        <f t="shared" si="151"/>
        <v/>
      </c>
      <c r="I1391" s="170">
        <v>124</v>
      </c>
      <c r="J1391" s="171">
        <v>114</v>
      </c>
      <c r="K1391" s="171">
        <v>108</v>
      </c>
      <c r="L1391" s="172">
        <f t="shared" si="152"/>
        <v>0.94736842105263153</v>
      </c>
      <c r="M1391" s="173">
        <v>0</v>
      </c>
      <c r="N1391" s="171">
        <v>10</v>
      </c>
      <c r="O1391" s="174">
        <f t="shared" si="153"/>
        <v>8.0645161290322578E-2</v>
      </c>
      <c r="P1391" s="175">
        <f t="shared" si="154"/>
        <v>124</v>
      </c>
      <c r="Q1391" s="176">
        <f t="shared" si="155"/>
        <v>114</v>
      </c>
      <c r="R1391" s="176">
        <f t="shared" si="156"/>
        <v>10</v>
      </c>
      <c r="S1391" s="177">
        <f t="shared" si="157"/>
        <v>8.0645161290322578E-2</v>
      </c>
      <c r="T1391" s="118"/>
    </row>
    <row r="1392" spans="1:20" x14ac:dyDescent="0.25">
      <c r="A1392" s="19" t="s">
        <v>448</v>
      </c>
      <c r="B1392" s="20" t="s">
        <v>195</v>
      </c>
      <c r="C1392" s="21" t="s">
        <v>197</v>
      </c>
      <c r="D1392" s="167">
        <v>0</v>
      </c>
      <c r="E1392" s="168">
        <v>0</v>
      </c>
      <c r="F1392" s="168">
        <v>0</v>
      </c>
      <c r="G1392" s="168">
        <v>0</v>
      </c>
      <c r="H1392" s="169" t="str">
        <f t="shared" si="151"/>
        <v/>
      </c>
      <c r="I1392" s="170">
        <v>383</v>
      </c>
      <c r="J1392" s="171">
        <v>337</v>
      </c>
      <c r="K1392" s="171">
        <v>41</v>
      </c>
      <c r="L1392" s="172">
        <f t="shared" si="152"/>
        <v>0.12166172106824925</v>
      </c>
      <c r="M1392" s="173">
        <v>0</v>
      </c>
      <c r="N1392" s="171">
        <v>46</v>
      </c>
      <c r="O1392" s="174">
        <f t="shared" si="153"/>
        <v>0.12010443864229765</v>
      </c>
      <c r="P1392" s="175">
        <f t="shared" si="154"/>
        <v>383</v>
      </c>
      <c r="Q1392" s="176">
        <f t="shared" si="155"/>
        <v>337</v>
      </c>
      <c r="R1392" s="176">
        <f t="shared" si="156"/>
        <v>46</v>
      </c>
      <c r="S1392" s="177">
        <f t="shared" si="157"/>
        <v>0.12010443864229765</v>
      </c>
      <c r="T1392" s="118"/>
    </row>
    <row r="1393" spans="1:20" x14ac:dyDescent="0.25">
      <c r="A1393" s="19" t="s">
        <v>448</v>
      </c>
      <c r="B1393" s="20" t="s">
        <v>224</v>
      </c>
      <c r="C1393" s="21" t="s">
        <v>225</v>
      </c>
      <c r="D1393" s="167">
        <v>1</v>
      </c>
      <c r="E1393" s="168">
        <v>1</v>
      </c>
      <c r="F1393" s="168">
        <v>0</v>
      </c>
      <c r="G1393" s="168">
        <v>0</v>
      </c>
      <c r="H1393" s="169">
        <f t="shared" si="151"/>
        <v>0</v>
      </c>
      <c r="I1393" s="170">
        <v>343</v>
      </c>
      <c r="J1393" s="171">
        <v>315</v>
      </c>
      <c r="K1393" s="171">
        <v>115</v>
      </c>
      <c r="L1393" s="172">
        <f t="shared" si="152"/>
        <v>0.36507936507936506</v>
      </c>
      <c r="M1393" s="173">
        <v>0</v>
      </c>
      <c r="N1393" s="171">
        <v>28</v>
      </c>
      <c r="O1393" s="174">
        <f t="shared" si="153"/>
        <v>8.1632653061224483E-2</v>
      </c>
      <c r="P1393" s="175">
        <f t="shared" si="154"/>
        <v>344</v>
      </c>
      <c r="Q1393" s="176">
        <f t="shared" si="155"/>
        <v>316</v>
      </c>
      <c r="R1393" s="176">
        <f t="shared" si="156"/>
        <v>28</v>
      </c>
      <c r="S1393" s="177">
        <f t="shared" si="157"/>
        <v>8.1395348837209308E-2</v>
      </c>
      <c r="T1393" s="118"/>
    </row>
    <row r="1394" spans="1:20" x14ac:dyDescent="0.25">
      <c r="A1394" s="19" t="s">
        <v>448</v>
      </c>
      <c r="B1394" s="20" t="s">
        <v>238</v>
      </c>
      <c r="C1394" s="21" t="s">
        <v>239</v>
      </c>
      <c r="D1394" s="167">
        <v>0</v>
      </c>
      <c r="E1394" s="168">
        <v>0</v>
      </c>
      <c r="F1394" s="168">
        <v>0</v>
      </c>
      <c r="G1394" s="168">
        <v>0</v>
      </c>
      <c r="H1394" s="169" t="str">
        <f t="shared" si="151"/>
        <v/>
      </c>
      <c r="I1394" s="170">
        <v>80</v>
      </c>
      <c r="J1394" s="171">
        <v>77</v>
      </c>
      <c r="K1394" s="171">
        <v>62</v>
      </c>
      <c r="L1394" s="172">
        <f t="shared" si="152"/>
        <v>0.80519480519480524</v>
      </c>
      <c r="M1394" s="173">
        <v>0</v>
      </c>
      <c r="N1394" s="171">
        <v>3</v>
      </c>
      <c r="O1394" s="174">
        <f t="shared" si="153"/>
        <v>3.7499999999999999E-2</v>
      </c>
      <c r="P1394" s="175">
        <f t="shared" si="154"/>
        <v>80</v>
      </c>
      <c r="Q1394" s="176">
        <f t="shared" si="155"/>
        <v>77</v>
      </c>
      <c r="R1394" s="176">
        <f t="shared" si="156"/>
        <v>3</v>
      </c>
      <c r="S1394" s="177">
        <f t="shared" si="157"/>
        <v>3.7499999999999999E-2</v>
      </c>
      <c r="T1394" s="118"/>
    </row>
    <row r="1395" spans="1:20" x14ac:dyDescent="0.25">
      <c r="A1395" s="19" t="s">
        <v>448</v>
      </c>
      <c r="B1395" s="20" t="s">
        <v>249</v>
      </c>
      <c r="C1395" s="21" t="s">
        <v>251</v>
      </c>
      <c r="D1395" s="167">
        <v>0</v>
      </c>
      <c r="E1395" s="168">
        <v>0</v>
      </c>
      <c r="F1395" s="168">
        <v>0</v>
      </c>
      <c r="G1395" s="168">
        <v>0</v>
      </c>
      <c r="H1395" s="169" t="str">
        <f t="shared" si="151"/>
        <v/>
      </c>
      <c r="I1395" s="170">
        <v>6919</v>
      </c>
      <c r="J1395" s="171">
        <v>2695</v>
      </c>
      <c r="K1395" s="171">
        <v>860</v>
      </c>
      <c r="L1395" s="172">
        <f t="shared" si="152"/>
        <v>0.31910946196660483</v>
      </c>
      <c r="M1395" s="173">
        <v>10</v>
      </c>
      <c r="N1395" s="171">
        <v>4224</v>
      </c>
      <c r="O1395" s="174">
        <f t="shared" si="153"/>
        <v>0.60961177659113874</v>
      </c>
      <c r="P1395" s="175">
        <f t="shared" si="154"/>
        <v>6919</v>
      </c>
      <c r="Q1395" s="176">
        <f t="shared" si="155"/>
        <v>2705</v>
      </c>
      <c r="R1395" s="176">
        <f t="shared" si="156"/>
        <v>4224</v>
      </c>
      <c r="S1395" s="177">
        <f t="shared" si="157"/>
        <v>0.60961177659113874</v>
      </c>
      <c r="T1395" s="118"/>
    </row>
    <row r="1396" spans="1:20" x14ac:dyDescent="0.25">
      <c r="A1396" s="19" t="s">
        <v>448</v>
      </c>
      <c r="B1396" s="20" t="s">
        <v>252</v>
      </c>
      <c r="C1396" s="21" t="s">
        <v>253</v>
      </c>
      <c r="D1396" s="167">
        <v>0</v>
      </c>
      <c r="E1396" s="168">
        <v>0</v>
      </c>
      <c r="F1396" s="168">
        <v>0</v>
      </c>
      <c r="G1396" s="168">
        <v>0</v>
      </c>
      <c r="H1396" s="169" t="str">
        <f t="shared" si="151"/>
        <v/>
      </c>
      <c r="I1396" s="170">
        <v>1574</v>
      </c>
      <c r="J1396" s="171">
        <v>1335</v>
      </c>
      <c r="K1396" s="171">
        <v>354</v>
      </c>
      <c r="L1396" s="172">
        <f t="shared" si="152"/>
        <v>0.26516853932584272</v>
      </c>
      <c r="M1396" s="173">
        <v>0</v>
      </c>
      <c r="N1396" s="171">
        <v>239</v>
      </c>
      <c r="O1396" s="174">
        <f t="shared" si="153"/>
        <v>0.15184243964421856</v>
      </c>
      <c r="P1396" s="175">
        <f t="shared" si="154"/>
        <v>1574</v>
      </c>
      <c r="Q1396" s="176">
        <f t="shared" si="155"/>
        <v>1335</v>
      </c>
      <c r="R1396" s="176">
        <f t="shared" si="156"/>
        <v>239</v>
      </c>
      <c r="S1396" s="177">
        <f t="shared" si="157"/>
        <v>0.15184243964421856</v>
      </c>
      <c r="T1396" s="118"/>
    </row>
    <row r="1397" spans="1:20" x14ac:dyDescent="0.25">
      <c r="A1397" s="19" t="s">
        <v>448</v>
      </c>
      <c r="B1397" s="20" t="s">
        <v>252</v>
      </c>
      <c r="C1397" s="21" t="s">
        <v>254</v>
      </c>
      <c r="D1397" s="167">
        <v>0</v>
      </c>
      <c r="E1397" s="168">
        <v>0</v>
      </c>
      <c r="F1397" s="168">
        <v>0</v>
      </c>
      <c r="G1397" s="168">
        <v>0</v>
      </c>
      <c r="H1397" s="169" t="str">
        <f t="shared" si="151"/>
        <v/>
      </c>
      <c r="I1397" s="170">
        <v>13000</v>
      </c>
      <c r="J1397" s="171">
        <v>11288</v>
      </c>
      <c r="K1397" s="171">
        <v>2437</v>
      </c>
      <c r="L1397" s="172">
        <f t="shared" si="152"/>
        <v>0.21589298369950391</v>
      </c>
      <c r="M1397" s="173">
        <v>0</v>
      </c>
      <c r="N1397" s="171">
        <v>1712</v>
      </c>
      <c r="O1397" s="174">
        <f t="shared" si="153"/>
        <v>0.13169230769230769</v>
      </c>
      <c r="P1397" s="175">
        <f t="shared" si="154"/>
        <v>13000</v>
      </c>
      <c r="Q1397" s="176">
        <f t="shared" si="155"/>
        <v>11288</v>
      </c>
      <c r="R1397" s="176">
        <f t="shared" si="156"/>
        <v>1712</v>
      </c>
      <c r="S1397" s="177">
        <f t="shared" si="157"/>
        <v>0.13169230769230769</v>
      </c>
      <c r="T1397" s="118"/>
    </row>
    <row r="1398" spans="1:20" x14ac:dyDescent="0.25">
      <c r="A1398" s="19" t="s">
        <v>448</v>
      </c>
      <c r="B1398" s="20" t="s">
        <v>271</v>
      </c>
      <c r="C1398" s="21" t="s">
        <v>272</v>
      </c>
      <c r="D1398" s="167">
        <v>0</v>
      </c>
      <c r="E1398" s="168">
        <v>0</v>
      </c>
      <c r="F1398" s="168">
        <v>0</v>
      </c>
      <c r="G1398" s="168">
        <v>0</v>
      </c>
      <c r="H1398" s="169" t="str">
        <f t="shared" si="151"/>
        <v/>
      </c>
      <c r="I1398" s="170">
        <v>3026</v>
      </c>
      <c r="J1398" s="171">
        <v>1313</v>
      </c>
      <c r="K1398" s="171">
        <v>629</v>
      </c>
      <c r="L1398" s="172">
        <f t="shared" si="152"/>
        <v>0.47905559786747903</v>
      </c>
      <c r="M1398" s="173">
        <v>17</v>
      </c>
      <c r="N1398" s="171">
        <v>1713</v>
      </c>
      <c r="O1398" s="174">
        <f t="shared" si="153"/>
        <v>0.56293131777850802</v>
      </c>
      <c r="P1398" s="175">
        <f t="shared" si="154"/>
        <v>3026</v>
      </c>
      <c r="Q1398" s="176">
        <f t="shared" si="155"/>
        <v>1330</v>
      </c>
      <c r="R1398" s="176">
        <f t="shared" si="156"/>
        <v>1713</v>
      </c>
      <c r="S1398" s="177">
        <f t="shared" si="157"/>
        <v>0.56293131777850802</v>
      </c>
      <c r="T1398" s="118"/>
    </row>
    <row r="1399" spans="1:20" x14ac:dyDescent="0.25">
      <c r="A1399" s="19" t="s">
        <v>448</v>
      </c>
      <c r="B1399" s="20" t="s">
        <v>281</v>
      </c>
      <c r="C1399" s="21" t="s">
        <v>282</v>
      </c>
      <c r="D1399" s="167">
        <v>0</v>
      </c>
      <c r="E1399" s="168">
        <v>0</v>
      </c>
      <c r="F1399" s="168">
        <v>0</v>
      </c>
      <c r="G1399" s="168">
        <v>0</v>
      </c>
      <c r="H1399" s="169" t="str">
        <f t="shared" si="151"/>
        <v/>
      </c>
      <c r="I1399" s="170">
        <v>2300</v>
      </c>
      <c r="J1399" s="171">
        <v>1181</v>
      </c>
      <c r="K1399" s="171">
        <v>431</v>
      </c>
      <c r="L1399" s="172">
        <f t="shared" si="152"/>
        <v>0.36494496189669773</v>
      </c>
      <c r="M1399" s="173">
        <v>31</v>
      </c>
      <c r="N1399" s="171">
        <v>1119</v>
      </c>
      <c r="O1399" s="174">
        <f t="shared" si="153"/>
        <v>0.48005148005148007</v>
      </c>
      <c r="P1399" s="175">
        <f t="shared" si="154"/>
        <v>2300</v>
      </c>
      <c r="Q1399" s="176">
        <f t="shared" si="155"/>
        <v>1212</v>
      </c>
      <c r="R1399" s="176">
        <f t="shared" si="156"/>
        <v>1119</v>
      </c>
      <c r="S1399" s="177">
        <f t="shared" si="157"/>
        <v>0.48005148005148007</v>
      </c>
      <c r="T1399" s="118"/>
    </row>
    <row r="1400" spans="1:20" ht="30" x14ac:dyDescent="0.25">
      <c r="A1400" s="19" t="s">
        <v>448</v>
      </c>
      <c r="B1400" s="20" t="s">
        <v>284</v>
      </c>
      <c r="C1400" s="21" t="s">
        <v>285</v>
      </c>
      <c r="D1400" s="167">
        <v>0</v>
      </c>
      <c r="E1400" s="168">
        <v>0</v>
      </c>
      <c r="F1400" s="168">
        <v>0</v>
      </c>
      <c r="G1400" s="168">
        <v>0</v>
      </c>
      <c r="H1400" s="169" t="str">
        <f t="shared" si="151"/>
        <v/>
      </c>
      <c r="I1400" s="170">
        <v>314</v>
      </c>
      <c r="J1400" s="171">
        <v>239</v>
      </c>
      <c r="K1400" s="171">
        <v>105</v>
      </c>
      <c r="L1400" s="172">
        <f t="shared" si="152"/>
        <v>0.43933054393305437</v>
      </c>
      <c r="M1400" s="173">
        <v>0</v>
      </c>
      <c r="N1400" s="171">
        <v>75</v>
      </c>
      <c r="O1400" s="174">
        <f t="shared" si="153"/>
        <v>0.23885350318471338</v>
      </c>
      <c r="P1400" s="175">
        <f t="shared" si="154"/>
        <v>314</v>
      </c>
      <c r="Q1400" s="176">
        <f t="shared" si="155"/>
        <v>239</v>
      </c>
      <c r="R1400" s="176">
        <f t="shared" si="156"/>
        <v>75</v>
      </c>
      <c r="S1400" s="177">
        <f t="shared" si="157"/>
        <v>0.23885350318471338</v>
      </c>
      <c r="T1400" s="118"/>
    </row>
    <row r="1401" spans="1:20" x14ac:dyDescent="0.25">
      <c r="A1401" s="19" t="s">
        <v>448</v>
      </c>
      <c r="B1401" s="20" t="s">
        <v>286</v>
      </c>
      <c r="C1401" s="21" t="s">
        <v>287</v>
      </c>
      <c r="D1401" s="167">
        <v>0</v>
      </c>
      <c r="E1401" s="168">
        <v>0</v>
      </c>
      <c r="F1401" s="168">
        <v>0</v>
      </c>
      <c r="G1401" s="168">
        <v>0</v>
      </c>
      <c r="H1401" s="169" t="str">
        <f t="shared" si="151"/>
        <v/>
      </c>
      <c r="I1401" s="170">
        <v>21</v>
      </c>
      <c r="J1401" s="171">
        <v>18</v>
      </c>
      <c r="K1401" s="171">
        <v>9</v>
      </c>
      <c r="L1401" s="172">
        <f t="shared" si="152"/>
        <v>0.5</v>
      </c>
      <c r="M1401" s="173">
        <v>0</v>
      </c>
      <c r="N1401" s="171">
        <v>3</v>
      </c>
      <c r="O1401" s="174">
        <f t="shared" si="153"/>
        <v>0.14285714285714285</v>
      </c>
      <c r="P1401" s="175">
        <f t="shared" si="154"/>
        <v>21</v>
      </c>
      <c r="Q1401" s="176">
        <f t="shared" si="155"/>
        <v>18</v>
      </c>
      <c r="R1401" s="176">
        <f t="shared" si="156"/>
        <v>3</v>
      </c>
      <c r="S1401" s="177">
        <f t="shared" si="157"/>
        <v>0.14285714285714285</v>
      </c>
      <c r="T1401" s="118"/>
    </row>
    <row r="1402" spans="1:20" x14ac:dyDescent="0.25">
      <c r="A1402" s="19" t="s">
        <v>448</v>
      </c>
      <c r="B1402" s="20" t="s">
        <v>290</v>
      </c>
      <c r="C1402" s="21" t="s">
        <v>291</v>
      </c>
      <c r="D1402" s="167">
        <v>0</v>
      </c>
      <c r="E1402" s="168">
        <v>0</v>
      </c>
      <c r="F1402" s="168">
        <v>0</v>
      </c>
      <c r="G1402" s="168">
        <v>0</v>
      </c>
      <c r="H1402" s="169" t="str">
        <f t="shared" si="151"/>
        <v/>
      </c>
      <c r="I1402" s="170">
        <v>8</v>
      </c>
      <c r="J1402" s="171">
        <v>8</v>
      </c>
      <c r="K1402" s="171">
        <v>1</v>
      </c>
      <c r="L1402" s="172">
        <f t="shared" si="152"/>
        <v>0.125</v>
      </c>
      <c r="M1402" s="173">
        <v>0</v>
      </c>
      <c r="N1402" s="171">
        <v>0</v>
      </c>
      <c r="O1402" s="174">
        <f t="shared" si="153"/>
        <v>0</v>
      </c>
      <c r="P1402" s="175">
        <f t="shared" si="154"/>
        <v>8</v>
      </c>
      <c r="Q1402" s="176">
        <f t="shared" si="155"/>
        <v>8</v>
      </c>
      <c r="R1402" s="176" t="str">
        <f t="shared" si="156"/>
        <v/>
      </c>
      <c r="S1402" s="177" t="str">
        <f t="shared" si="157"/>
        <v/>
      </c>
      <c r="T1402" s="118"/>
    </row>
    <row r="1403" spans="1:20" x14ac:dyDescent="0.25">
      <c r="A1403" s="19" t="s">
        <v>448</v>
      </c>
      <c r="B1403" s="20" t="s">
        <v>298</v>
      </c>
      <c r="C1403" s="21" t="s">
        <v>299</v>
      </c>
      <c r="D1403" s="167">
        <v>0</v>
      </c>
      <c r="E1403" s="168">
        <v>0</v>
      </c>
      <c r="F1403" s="168">
        <v>0</v>
      </c>
      <c r="G1403" s="168">
        <v>0</v>
      </c>
      <c r="H1403" s="169" t="str">
        <f t="shared" si="151"/>
        <v/>
      </c>
      <c r="I1403" s="170">
        <v>1569</v>
      </c>
      <c r="J1403" s="171">
        <v>1085</v>
      </c>
      <c r="K1403" s="171">
        <v>898</v>
      </c>
      <c r="L1403" s="172">
        <f t="shared" si="152"/>
        <v>0.82764976958525349</v>
      </c>
      <c r="M1403" s="173">
        <v>4</v>
      </c>
      <c r="N1403" s="171">
        <v>511</v>
      </c>
      <c r="O1403" s="174">
        <f t="shared" si="153"/>
        <v>0.31937500000000002</v>
      </c>
      <c r="P1403" s="175">
        <f t="shared" si="154"/>
        <v>1569</v>
      </c>
      <c r="Q1403" s="176">
        <f t="shared" si="155"/>
        <v>1089</v>
      </c>
      <c r="R1403" s="176">
        <f t="shared" si="156"/>
        <v>511</v>
      </c>
      <c r="S1403" s="177">
        <f t="shared" si="157"/>
        <v>0.31937500000000002</v>
      </c>
      <c r="T1403" s="118"/>
    </row>
    <row r="1404" spans="1:20" x14ac:dyDescent="0.25">
      <c r="A1404" s="19" t="s">
        <v>448</v>
      </c>
      <c r="B1404" s="20" t="s">
        <v>300</v>
      </c>
      <c r="C1404" s="21" t="s">
        <v>301</v>
      </c>
      <c r="D1404" s="167">
        <v>0</v>
      </c>
      <c r="E1404" s="168">
        <v>0</v>
      </c>
      <c r="F1404" s="168">
        <v>0</v>
      </c>
      <c r="G1404" s="168">
        <v>0</v>
      </c>
      <c r="H1404" s="169" t="str">
        <f t="shared" si="151"/>
        <v/>
      </c>
      <c r="I1404" s="170">
        <v>1</v>
      </c>
      <c r="J1404" s="171">
        <v>0</v>
      </c>
      <c r="K1404" s="171">
        <v>0</v>
      </c>
      <c r="L1404" s="172" t="str">
        <f t="shared" si="152"/>
        <v/>
      </c>
      <c r="M1404" s="173">
        <v>0</v>
      </c>
      <c r="N1404" s="171">
        <v>1</v>
      </c>
      <c r="O1404" s="174">
        <f t="shared" si="153"/>
        <v>1</v>
      </c>
      <c r="P1404" s="175">
        <f t="shared" si="154"/>
        <v>1</v>
      </c>
      <c r="Q1404" s="176" t="str">
        <f t="shared" si="155"/>
        <v/>
      </c>
      <c r="R1404" s="176">
        <f t="shared" si="156"/>
        <v>1</v>
      </c>
      <c r="S1404" s="177" t="str">
        <f t="shared" si="157"/>
        <v/>
      </c>
      <c r="T1404" s="118"/>
    </row>
    <row r="1405" spans="1:20" ht="30" x14ac:dyDescent="0.25">
      <c r="A1405" s="19" t="s">
        <v>448</v>
      </c>
      <c r="B1405" s="20" t="s">
        <v>302</v>
      </c>
      <c r="C1405" s="21" t="s">
        <v>305</v>
      </c>
      <c r="D1405" s="167">
        <v>0</v>
      </c>
      <c r="E1405" s="168">
        <v>0</v>
      </c>
      <c r="F1405" s="168">
        <v>0</v>
      </c>
      <c r="G1405" s="168">
        <v>0</v>
      </c>
      <c r="H1405" s="169" t="str">
        <f t="shared" si="151"/>
        <v/>
      </c>
      <c r="I1405" s="170">
        <v>6966</v>
      </c>
      <c r="J1405" s="171">
        <v>6289</v>
      </c>
      <c r="K1405" s="171">
        <v>508</v>
      </c>
      <c r="L1405" s="172">
        <f t="shared" si="152"/>
        <v>8.0775958021943081E-2</v>
      </c>
      <c r="M1405" s="173">
        <v>0</v>
      </c>
      <c r="N1405" s="171">
        <v>677</v>
      </c>
      <c r="O1405" s="174">
        <f t="shared" si="153"/>
        <v>9.7186333620442142E-2</v>
      </c>
      <c r="P1405" s="175">
        <f t="shared" si="154"/>
        <v>6966</v>
      </c>
      <c r="Q1405" s="176">
        <f t="shared" si="155"/>
        <v>6289</v>
      </c>
      <c r="R1405" s="176">
        <f t="shared" si="156"/>
        <v>677</v>
      </c>
      <c r="S1405" s="177">
        <f t="shared" si="157"/>
        <v>9.7186333620442142E-2</v>
      </c>
      <c r="T1405" s="118"/>
    </row>
    <row r="1406" spans="1:20" ht="30" x14ac:dyDescent="0.25">
      <c r="A1406" s="19" t="s">
        <v>448</v>
      </c>
      <c r="B1406" s="20" t="s">
        <v>314</v>
      </c>
      <c r="C1406" s="21" t="s">
        <v>315</v>
      </c>
      <c r="D1406" s="167">
        <v>11</v>
      </c>
      <c r="E1406" s="168">
        <v>9</v>
      </c>
      <c r="F1406" s="168">
        <v>0</v>
      </c>
      <c r="G1406" s="168">
        <v>2</v>
      </c>
      <c r="H1406" s="169">
        <f t="shared" si="151"/>
        <v>0.18181818181818182</v>
      </c>
      <c r="I1406" s="170">
        <v>8822</v>
      </c>
      <c r="J1406" s="171">
        <v>8485</v>
      </c>
      <c r="K1406" s="171">
        <v>874</v>
      </c>
      <c r="L1406" s="172">
        <f t="shared" si="152"/>
        <v>0.10300530347672363</v>
      </c>
      <c r="M1406" s="173">
        <v>0</v>
      </c>
      <c r="N1406" s="171">
        <v>337</v>
      </c>
      <c r="O1406" s="174">
        <f t="shared" si="153"/>
        <v>3.8199954658807524E-2</v>
      </c>
      <c r="P1406" s="175">
        <f t="shared" si="154"/>
        <v>8833</v>
      </c>
      <c r="Q1406" s="176">
        <f t="shared" si="155"/>
        <v>8494</v>
      </c>
      <c r="R1406" s="176">
        <f t="shared" si="156"/>
        <v>339</v>
      </c>
      <c r="S1406" s="177">
        <f t="shared" si="157"/>
        <v>3.8378806747424429E-2</v>
      </c>
      <c r="T1406" s="118"/>
    </row>
    <row r="1407" spans="1:20" x14ac:dyDescent="0.25">
      <c r="A1407" s="19" t="s">
        <v>448</v>
      </c>
      <c r="B1407" s="20" t="s">
        <v>316</v>
      </c>
      <c r="C1407" s="21" t="s">
        <v>318</v>
      </c>
      <c r="D1407" s="167">
        <v>6</v>
      </c>
      <c r="E1407" s="168">
        <v>6</v>
      </c>
      <c r="F1407" s="168">
        <v>4</v>
      </c>
      <c r="G1407" s="168">
        <v>0</v>
      </c>
      <c r="H1407" s="169">
        <f t="shared" si="151"/>
        <v>0</v>
      </c>
      <c r="I1407" s="170">
        <v>16501</v>
      </c>
      <c r="J1407" s="171">
        <v>14408</v>
      </c>
      <c r="K1407" s="171">
        <v>12174</v>
      </c>
      <c r="L1407" s="172">
        <f t="shared" si="152"/>
        <v>0.84494725152692951</v>
      </c>
      <c r="M1407" s="173">
        <v>0</v>
      </c>
      <c r="N1407" s="171">
        <v>2093</v>
      </c>
      <c r="O1407" s="174">
        <f t="shared" si="153"/>
        <v>0.12684079752742258</v>
      </c>
      <c r="P1407" s="175">
        <f t="shared" si="154"/>
        <v>16507</v>
      </c>
      <c r="Q1407" s="176">
        <f t="shared" si="155"/>
        <v>14414</v>
      </c>
      <c r="R1407" s="176">
        <f t="shared" si="156"/>
        <v>2093</v>
      </c>
      <c r="S1407" s="177">
        <f t="shared" si="157"/>
        <v>0.12679469316047737</v>
      </c>
      <c r="T1407" s="118"/>
    </row>
    <row r="1408" spans="1:20" x14ac:dyDescent="0.25">
      <c r="A1408" s="19" t="s">
        <v>448</v>
      </c>
      <c r="B1408" s="20" t="s">
        <v>319</v>
      </c>
      <c r="C1408" s="21" t="s">
        <v>320</v>
      </c>
      <c r="D1408" s="167">
        <v>13</v>
      </c>
      <c r="E1408" s="168">
        <v>12</v>
      </c>
      <c r="F1408" s="168">
        <v>0</v>
      </c>
      <c r="G1408" s="168">
        <v>1</v>
      </c>
      <c r="H1408" s="169">
        <f t="shared" si="151"/>
        <v>7.6923076923076927E-2</v>
      </c>
      <c r="I1408" s="170">
        <v>2145</v>
      </c>
      <c r="J1408" s="171">
        <v>384</v>
      </c>
      <c r="K1408" s="171">
        <v>72</v>
      </c>
      <c r="L1408" s="172">
        <f t="shared" si="152"/>
        <v>0.1875</v>
      </c>
      <c r="M1408" s="173">
        <v>0</v>
      </c>
      <c r="N1408" s="171">
        <v>1761</v>
      </c>
      <c r="O1408" s="174">
        <f t="shared" si="153"/>
        <v>0.82097902097902098</v>
      </c>
      <c r="P1408" s="175">
        <f t="shared" si="154"/>
        <v>2158</v>
      </c>
      <c r="Q1408" s="176">
        <f t="shared" si="155"/>
        <v>396</v>
      </c>
      <c r="R1408" s="176">
        <f t="shared" si="156"/>
        <v>1762</v>
      </c>
      <c r="S1408" s="177">
        <f t="shared" si="157"/>
        <v>0.81649675625579243</v>
      </c>
      <c r="T1408" s="118"/>
    </row>
    <row r="1409" spans="1:20" x14ac:dyDescent="0.25">
      <c r="A1409" s="19" t="s">
        <v>448</v>
      </c>
      <c r="B1409" s="20" t="s">
        <v>321</v>
      </c>
      <c r="C1409" s="21" t="s">
        <v>322</v>
      </c>
      <c r="D1409" s="167">
        <v>0</v>
      </c>
      <c r="E1409" s="168">
        <v>0</v>
      </c>
      <c r="F1409" s="168">
        <v>0</v>
      </c>
      <c r="G1409" s="168">
        <v>0</v>
      </c>
      <c r="H1409" s="169" t="str">
        <f t="shared" si="151"/>
        <v/>
      </c>
      <c r="I1409" s="170">
        <v>235</v>
      </c>
      <c r="J1409" s="171">
        <v>227</v>
      </c>
      <c r="K1409" s="171">
        <v>35</v>
      </c>
      <c r="L1409" s="172">
        <f t="shared" si="152"/>
        <v>0.15418502202643172</v>
      </c>
      <c r="M1409" s="173">
        <v>1</v>
      </c>
      <c r="N1409" s="171">
        <v>8</v>
      </c>
      <c r="O1409" s="174">
        <f t="shared" si="153"/>
        <v>3.3898305084745763E-2</v>
      </c>
      <c r="P1409" s="175">
        <f t="shared" si="154"/>
        <v>235</v>
      </c>
      <c r="Q1409" s="176">
        <f t="shared" si="155"/>
        <v>228</v>
      </c>
      <c r="R1409" s="176">
        <f t="shared" si="156"/>
        <v>8</v>
      </c>
      <c r="S1409" s="177">
        <f t="shared" si="157"/>
        <v>3.3898305084745763E-2</v>
      </c>
      <c r="T1409" s="118"/>
    </row>
    <row r="1410" spans="1:20" x14ac:dyDescent="0.25">
      <c r="A1410" s="19" t="s">
        <v>448</v>
      </c>
      <c r="B1410" s="20" t="s">
        <v>325</v>
      </c>
      <c r="C1410" s="21" t="s">
        <v>325</v>
      </c>
      <c r="D1410" s="167">
        <v>0</v>
      </c>
      <c r="E1410" s="168">
        <v>0</v>
      </c>
      <c r="F1410" s="168">
        <v>0</v>
      </c>
      <c r="G1410" s="168">
        <v>0</v>
      </c>
      <c r="H1410" s="169" t="str">
        <f t="shared" ref="H1410:H1473" si="158">IF((E1410+G1410)&lt;&gt;0,G1410/(E1410+G1410),"")</f>
        <v/>
      </c>
      <c r="I1410" s="170">
        <v>737</v>
      </c>
      <c r="J1410" s="171">
        <v>674</v>
      </c>
      <c r="K1410" s="171">
        <v>363</v>
      </c>
      <c r="L1410" s="172">
        <f t="shared" ref="L1410:L1473" si="159">IF(J1410&lt;&gt;0,K1410/J1410,"")</f>
        <v>0.53857566765578635</v>
      </c>
      <c r="M1410" s="173">
        <v>0</v>
      </c>
      <c r="N1410" s="171">
        <v>63</v>
      </c>
      <c r="O1410" s="174">
        <f t="shared" ref="O1410:O1473" si="160">IF((J1410+M1410+N1410)&lt;&gt;0,N1410/(J1410+M1410+N1410),"")</f>
        <v>8.5481682496607869E-2</v>
      </c>
      <c r="P1410" s="175">
        <f t="shared" si="154"/>
        <v>737</v>
      </c>
      <c r="Q1410" s="176">
        <f t="shared" si="155"/>
        <v>674</v>
      </c>
      <c r="R1410" s="176">
        <f t="shared" si="156"/>
        <v>63</v>
      </c>
      <c r="S1410" s="177">
        <f t="shared" si="157"/>
        <v>8.5481682496607869E-2</v>
      </c>
      <c r="T1410" s="118"/>
    </row>
    <row r="1411" spans="1:20" x14ac:dyDescent="0.25">
      <c r="A1411" s="19" t="s">
        <v>448</v>
      </c>
      <c r="B1411" s="20" t="s">
        <v>330</v>
      </c>
      <c r="C1411" s="21" t="s">
        <v>331</v>
      </c>
      <c r="D1411" s="167">
        <v>0</v>
      </c>
      <c r="E1411" s="168">
        <v>0</v>
      </c>
      <c r="F1411" s="168">
        <v>0</v>
      </c>
      <c r="G1411" s="168">
        <v>0</v>
      </c>
      <c r="H1411" s="169" t="str">
        <f t="shared" si="158"/>
        <v/>
      </c>
      <c r="I1411" s="170">
        <v>3715</v>
      </c>
      <c r="J1411" s="171">
        <v>3575</v>
      </c>
      <c r="K1411" s="171">
        <v>3528</v>
      </c>
      <c r="L1411" s="172">
        <f t="shared" si="159"/>
        <v>0.98685314685314685</v>
      </c>
      <c r="M1411" s="173">
        <v>0</v>
      </c>
      <c r="N1411" s="171">
        <v>140</v>
      </c>
      <c r="O1411" s="174">
        <f t="shared" si="160"/>
        <v>3.7685060565275909E-2</v>
      </c>
      <c r="P1411" s="175">
        <f t="shared" ref="P1411:P1474" si="161">IF(SUM(D1411,I1411)&gt;0,SUM(D1411,I1411),"")</f>
        <v>3715</v>
      </c>
      <c r="Q1411" s="176">
        <f t="shared" ref="Q1411:Q1474" si="162">IF(SUM(E1411,J1411, M1411)&gt;0,SUM(E1411,J1411, M1411),"")</f>
        <v>3575</v>
      </c>
      <c r="R1411" s="176">
        <f t="shared" ref="R1411:R1474" si="163">IF(SUM(G1411,N1411)&gt;0,SUM(G1411,N1411),"")</f>
        <v>140</v>
      </c>
      <c r="S1411" s="177">
        <f t="shared" ref="S1411:S1474" si="164">IFERROR(IF((Q1411+R1411)&lt;&gt;0,R1411/(Q1411+R1411),""),"")</f>
        <v>3.7685060565275909E-2</v>
      </c>
      <c r="T1411" s="118"/>
    </row>
    <row r="1412" spans="1:20" x14ac:dyDescent="0.25">
      <c r="A1412" s="19" t="s">
        <v>448</v>
      </c>
      <c r="B1412" s="20" t="s">
        <v>330</v>
      </c>
      <c r="C1412" s="21" t="s">
        <v>332</v>
      </c>
      <c r="D1412" s="167">
        <v>0</v>
      </c>
      <c r="E1412" s="168">
        <v>0</v>
      </c>
      <c r="F1412" s="168">
        <v>0</v>
      </c>
      <c r="G1412" s="168">
        <v>0</v>
      </c>
      <c r="H1412" s="169" t="str">
        <f t="shared" si="158"/>
        <v/>
      </c>
      <c r="I1412" s="170">
        <v>7072</v>
      </c>
      <c r="J1412" s="171">
        <v>6433</v>
      </c>
      <c r="K1412" s="171">
        <v>5846</v>
      </c>
      <c r="L1412" s="172">
        <f t="shared" si="159"/>
        <v>0.90875174879527432</v>
      </c>
      <c r="M1412" s="173">
        <v>0</v>
      </c>
      <c r="N1412" s="171">
        <v>639</v>
      </c>
      <c r="O1412" s="174">
        <f t="shared" si="160"/>
        <v>9.0356334841628957E-2</v>
      </c>
      <c r="P1412" s="175">
        <f t="shared" si="161"/>
        <v>7072</v>
      </c>
      <c r="Q1412" s="176">
        <f t="shared" si="162"/>
        <v>6433</v>
      </c>
      <c r="R1412" s="176">
        <f t="shared" si="163"/>
        <v>639</v>
      </c>
      <c r="S1412" s="177">
        <f t="shared" si="164"/>
        <v>9.0356334841628957E-2</v>
      </c>
      <c r="T1412" s="118"/>
    </row>
    <row r="1413" spans="1:20" x14ac:dyDescent="0.25">
      <c r="A1413" s="19" t="s">
        <v>448</v>
      </c>
      <c r="B1413" s="20" t="s">
        <v>334</v>
      </c>
      <c r="C1413" s="21" t="s">
        <v>335</v>
      </c>
      <c r="D1413" s="167">
        <v>0</v>
      </c>
      <c r="E1413" s="168">
        <v>0</v>
      </c>
      <c r="F1413" s="168">
        <v>0</v>
      </c>
      <c r="G1413" s="168">
        <v>0</v>
      </c>
      <c r="H1413" s="169" t="str">
        <f t="shared" si="158"/>
        <v/>
      </c>
      <c r="I1413" s="170">
        <v>136</v>
      </c>
      <c r="J1413" s="171">
        <v>124</v>
      </c>
      <c r="K1413" s="171">
        <v>14</v>
      </c>
      <c r="L1413" s="172">
        <f t="shared" si="159"/>
        <v>0.11290322580645161</v>
      </c>
      <c r="M1413" s="173">
        <v>0</v>
      </c>
      <c r="N1413" s="171">
        <v>12</v>
      </c>
      <c r="O1413" s="174">
        <f t="shared" si="160"/>
        <v>8.8235294117647065E-2</v>
      </c>
      <c r="P1413" s="175">
        <f t="shared" si="161"/>
        <v>136</v>
      </c>
      <c r="Q1413" s="176">
        <f t="shared" si="162"/>
        <v>124</v>
      </c>
      <c r="R1413" s="176">
        <f t="shared" si="163"/>
        <v>12</v>
      </c>
      <c r="S1413" s="177">
        <f t="shared" si="164"/>
        <v>8.8235294117647065E-2</v>
      </c>
      <c r="T1413" s="118"/>
    </row>
    <row r="1414" spans="1:20" x14ac:dyDescent="0.25">
      <c r="A1414" s="19" t="s">
        <v>448</v>
      </c>
      <c r="B1414" s="20" t="s">
        <v>344</v>
      </c>
      <c r="C1414" s="21" t="s">
        <v>345</v>
      </c>
      <c r="D1414" s="167">
        <v>0</v>
      </c>
      <c r="E1414" s="168">
        <v>0</v>
      </c>
      <c r="F1414" s="168">
        <v>0</v>
      </c>
      <c r="G1414" s="168">
        <v>0</v>
      </c>
      <c r="H1414" s="169" t="str">
        <f t="shared" si="158"/>
        <v/>
      </c>
      <c r="I1414" s="170">
        <v>7</v>
      </c>
      <c r="J1414" s="171">
        <v>4</v>
      </c>
      <c r="K1414" s="171">
        <v>4</v>
      </c>
      <c r="L1414" s="172">
        <f t="shared" si="159"/>
        <v>1</v>
      </c>
      <c r="M1414" s="173">
        <v>0</v>
      </c>
      <c r="N1414" s="171">
        <v>3</v>
      </c>
      <c r="O1414" s="174">
        <f t="shared" si="160"/>
        <v>0.42857142857142855</v>
      </c>
      <c r="P1414" s="175">
        <f t="shared" si="161"/>
        <v>7</v>
      </c>
      <c r="Q1414" s="176">
        <f t="shared" si="162"/>
        <v>4</v>
      </c>
      <c r="R1414" s="176">
        <f t="shared" si="163"/>
        <v>3</v>
      </c>
      <c r="S1414" s="177">
        <f t="shared" si="164"/>
        <v>0.42857142857142855</v>
      </c>
      <c r="T1414" s="118"/>
    </row>
    <row r="1415" spans="1:20" x14ac:dyDescent="0.25">
      <c r="A1415" s="19" t="s">
        <v>448</v>
      </c>
      <c r="B1415" s="20" t="s">
        <v>346</v>
      </c>
      <c r="C1415" s="21" t="s">
        <v>348</v>
      </c>
      <c r="D1415" s="167">
        <v>0</v>
      </c>
      <c r="E1415" s="168">
        <v>0</v>
      </c>
      <c r="F1415" s="168">
        <v>0</v>
      </c>
      <c r="G1415" s="168">
        <v>0</v>
      </c>
      <c r="H1415" s="169" t="str">
        <f t="shared" si="158"/>
        <v/>
      </c>
      <c r="I1415" s="170">
        <v>2</v>
      </c>
      <c r="J1415" s="171">
        <v>1</v>
      </c>
      <c r="K1415" s="171">
        <v>1</v>
      </c>
      <c r="L1415" s="172">
        <f t="shared" si="159"/>
        <v>1</v>
      </c>
      <c r="M1415" s="173">
        <v>0</v>
      </c>
      <c r="N1415" s="171">
        <v>1</v>
      </c>
      <c r="O1415" s="174">
        <f t="shared" si="160"/>
        <v>0.5</v>
      </c>
      <c r="P1415" s="175">
        <f t="shared" si="161"/>
        <v>2</v>
      </c>
      <c r="Q1415" s="176">
        <f t="shared" si="162"/>
        <v>1</v>
      </c>
      <c r="R1415" s="176">
        <f t="shared" si="163"/>
        <v>1</v>
      </c>
      <c r="S1415" s="177">
        <f t="shared" si="164"/>
        <v>0.5</v>
      </c>
      <c r="T1415" s="118"/>
    </row>
    <row r="1416" spans="1:20" x14ac:dyDescent="0.25">
      <c r="A1416" s="19" t="s">
        <v>448</v>
      </c>
      <c r="B1416" s="20" t="s">
        <v>358</v>
      </c>
      <c r="C1416" s="21" t="s">
        <v>359</v>
      </c>
      <c r="D1416" s="167">
        <v>0</v>
      </c>
      <c r="E1416" s="168">
        <v>0</v>
      </c>
      <c r="F1416" s="168">
        <v>0</v>
      </c>
      <c r="G1416" s="168">
        <v>0</v>
      </c>
      <c r="H1416" s="169" t="str">
        <f t="shared" si="158"/>
        <v/>
      </c>
      <c r="I1416" s="170">
        <v>2881</v>
      </c>
      <c r="J1416" s="171">
        <v>2695</v>
      </c>
      <c r="K1416" s="171">
        <v>2199</v>
      </c>
      <c r="L1416" s="172">
        <f t="shared" si="159"/>
        <v>0.81595547309833028</v>
      </c>
      <c r="M1416" s="173">
        <v>0</v>
      </c>
      <c r="N1416" s="171">
        <v>186</v>
      </c>
      <c r="O1416" s="174">
        <f t="shared" si="160"/>
        <v>6.4560916348490108E-2</v>
      </c>
      <c r="P1416" s="175">
        <f t="shared" si="161"/>
        <v>2881</v>
      </c>
      <c r="Q1416" s="176">
        <f t="shared" si="162"/>
        <v>2695</v>
      </c>
      <c r="R1416" s="176">
        <f t="shared" si="163"/>
        <v>186</v>
      </c>
      <c r="S1416" s="177">
        <f t="shared" si="164"/>
        <v>6.4560916348490108E-2</v>
      </c>
      <c r="T1416" s="118"/>
    </row>
    <row r="1417" spans="1:20" x14ac:dyDescent="0.25">
      <c r="A1417" s="19" t="s">
        <v>448</v>
      </c>
      <c r="B1417" s="20" t="s">
        <v>360</v>
      </c>
      <c r="C1417" s="21" t="s">
        <v>361</v>
      </c>
      <c r="D1417" s="167">
        <v>2</v>
      </c>
      <c r="E1417" s="168">
        <v>2</v>
      </c>
      <c r="F1417" s="168">
        <v>0</v>
      </c>
      <c r="G1417" s="168">
        <v>0</v>
      </c>
      <c r="H1417" s="169">
        <f t="shared" si="158"/>
        <v>0</v>
      </c>
      <c r="I1417" s="170">
        <v>74</v>
      </c>
      <c r="J1417" s="171">
        <v>67</v>
      </c>
      <c r="K1417" s="171">
        <v>13</v>
      </c>
      <c r="L1417" s="172">
        <f t="shared" si="159"/>
        <v>0.19402985074626866</v>
      </c>
      <c r="M1417" s="173">
        <v>0</v>
      </c>
      <c r="N1417" s="171">
        <v>7</v>
      </c>
      <c r="O1417" s="174">
        <f t="shared" si="160"/>
        <v>9.45945945945946E-2</v>
      </c>
      <c r="P1417" s="175">
        <f t="shared" si="161"/>
        <v>76</v>
      </c>
      <c r="Q1417" s="176">
        <f t="shared" si="162"/>
        <v>69</v>
      </c>
      <c r="R1417" s="176">
        <f t="shared" si="163"/>
        <v>7</v>
      </c>
      <c r="S1417" s="177">
        <f t="shared" si="164"/>
        <v>9.2105263157894732E-2</v>
      </c>
      <c r="T1417" s="118"/>
    </row>
    <row r="1418" spans="1:20" x14ac:dyDescent="0.25">
      <c r="A1418" s="19" t="s">
        <v>448</v>
      </c>
      <c r="B1418" s="20" t="s">
        <v>366</v>
      </c>
      <c r="C1418" s="21" t="s">
        <v>367</v>
      </c>
      <c r="D1418" s="167">
        <v>0</v>
      </c>
      <c r="E1418" s="168">
        <v>0</v>
      </c>
      <c r="F1418" s="168">
        <v>0</v>
      </c>
      <c r="G1418" s="168">
        <v>0</v>
      </c>
      <c r="H1418" s="169" t="str">
        <f t="shared" si="158"/>
        <v/>
      </c>
      <c r="I1418" s="170">
        <v>1517</v>
      </c>
      <c r="J1418" s="171">
        <v>1204</v>
      </c>
      <c r="K1418" s="171">
        <v>201</v>
      </c>
      <c r="L1418" s="172">
        <f t="shared" si="159"/>
        <v>0.1669435215946844</v>
      </c>
      <c r="M1418" s="173">
        <v>3</v>
      </c>
      <c r="N1418" s="171">
        <v>313</v>
      </c>
      <c r="O1418" s="174">
        <f t="shared" si="160"/>
        <v>0.20592105263157895</v>
      </c>
      <c r="P1418" s="175">
        <f t="shared" si="161"/>
        <v>1517</v>
      </c>
      <c r="Q1418" s="176">
        <f t="shared" si="162"/>
        <v>1207</v>
      </c>
      <c r="R1418" s="176">
        <f t="shared" si="163"/>
        <v>313</v>
      </c>
      <c r="S1418" s="177">
        <f t="shared" si="164"/>
        <v>0.20592105263157895</v>
      </c>
      <c r="T1418" s="118"/>
    </row>
    <row r="1419" spans="1:20" x14ac:dyDescent="0.25">
      <c r="A1419" s="19" t="s">
        <v>448</v>
      </c>
      <c r="B1419" s="20" t="s">
        <v>368</v>
      </c>
      <c r="C1419" s="21" t="s">
        <v>369</v>
      </c>
      <c r="D1419" s="167">
        <v>1</v>
      </c>
      <c r="E1419" s="168">
        <v>1</v>
      </c>
      <c r="F1419" s="168">
        <v>0</v>
      </c>
      <c r="G1419" s="168">
        <v>0</v>
      </c>
      <c r="H1419" s="169">
        <f t="shared" si="158"/>
        <v>0</v>
      </c>
      <c r="I1419" s="170">
        <v>3921</v>
      </c>
      <c r="J1419" s="171">
        <v>3785</v>
      </c>
      <c r="K1419" s="171">
        <v>2348</v>
      </c>
      <c r="L1419" s="172">
        <f t="shared" si="159"/>
        <v>0.62034346103038307</v>
      </c>
      <c r="M1419" s="173">
        <v>0</v>
      </c>
      <c r="N1419" s="171">
        <v>136</v>
      </c>
      <c r="O1419" s="174">
        <f t="shared" si="160"/>
        <v>3.4685029329252742E-2</v>
      </c>
      <c r="P1419" s="175">
        <f t="shared" si="161"/>
        <v>3922</v>
      </c>
      <c r="Q1419" s="176">
        <f t="shared" si="162"/>
        <v>3786</v>
      </c>
      <c r="R1419" s="176">
        <f t="shared" si="163"/>
        <v>136</v>
      </c>
      <c r="S1419" s="177">
        <f t="shared" si="164"/>
        <v>3.4676185619581849E-2</v>
      </c>
      <c r="T1419" s="118"/>
    </row>
    <row r="1420" spans="1:20" x14ac:dyDescent="0.25">
      <c r="A1420" s="19" t="s">
        <v>448</v>
      </c>
      <c r="B1420" s="20" t="s">
        <v>378</v>
      </c>
      <c r="C1420" s="21" t="s">
        <v>381</v>
      </c>
      <c r="D1420" s="167">
        <v>0</v>
      </c>
      <c r="E1420" s="168">
        <v>0</v>
      </c>
      <c r="F1420" s="168">
        <v>0</v>
      </c>
      <c r="G1420" s="168">
        <v>0</v>
      </c>
      <c r="H1420" s="169" t="str">
        <f t="shared" si="158"/>
        <v/>
      </c>
      <c r="I1420" s="170">
        <v>34</v>
      </c>
      <c r="J1420" s="171">
        <v>18</v>
      </c>
      <c r="K1420" s="171">
        <v>12</v>
      </c>
      <c r="L1420" s="172">
        <f t="shared" si="159"/>
        <v>0.66666666666666663</v>
      </c>
      <c r="M1420" s="173">
        <v>0</v>
      </c>
      <c r="N1420" s="171">
        <v>16</v>
      </c>
      <c r="O1420" s="174">
        <f t="shared" si="160"/>
        <v>0.47058823529411764</v>
      </c>
      <c r="P1420" s="175">
        <f t="shared" si="161"/>
        <v>34</v>
      </c>
      <c r="Q1420" s="176">
        <f t="shared" si="162"/>
        <v>18</v>
      </c>
      <c r="R1420" s="176">
        <f t="shared" si="163"/>
        <v>16</v>
      </c>
      <c r="S1420" s="177">
        <f t="shared" si="164"/>
        <v>0.47058823529411764</v>
      </c>
      <c r="T1420" s="118"/>
    </row>
    <row r="1421" spans="1:20" ht="30" x14ac:dyDescent="0.25">
      <c r="A1421" s="19" t="s">
        <v>448</v>
      </c>
      <c r="B1421" s="20" t="s">
        <v>387</v>
      </c>
      <c r="C1421" s="21" t="s">
        <v>388</v>
      </c>
      <c r="D1421" s="167">
        <v>0</v>
      </c>
      <c r="E1421" s="168">
        <v>0</v>
      </c>
      <c r="F1421" s="168">
        <v>0</v>
      </c>
      <c r="G1421" s="168">
        <v>0</v>
      </c>
      <c r="H1421" s="169" t="str">
        <f t="shared" si="158"/>
        <v/>
      </c>
      <c r="I1421" s="170">
        <v>2582</v>
      </c>
      <c r="J1421" s="171">
        <v>2055</v>
      </c>
      <c r="K1421" s="171">
        <v>1201</v>
      </c>
      <c r="L1421" s="172">
        <f t="shared" si="159"/>
        <v>0.58442822384428228</v>
      </c>
      <c r="M1421" s="173">
        <v>12</v>
      </c>
      <c r="N1421" s="171">
        <v>527</v>
      </c>
      <c r="O1421" s="174">
        <f t="shared" si="160"/>
        <v>0.20316114109483424</v>
      </c>
      <c r="P1421" s="175">
        <f t="shared" si="161"/>
        <v>2582</v>
      </c>
      <c r="Q1421" s="176">
        <f t="shared" si="162"/>
        <v>2067</v>
      </c>
      <c r="R1421" s="176">
        <f t="shared" si="163"/>
        <v>527</v>
      </c>
      <c r="S1421" s="177">
        <f t="shared" si="164"/>
        <v>0.20316114109483424</v>
      </c>
      <c r="T1421" s="118"/>
    </row>
    <row r="1422" spans="1:20" x14ac:dyDescent="0.25">
      <c r="A1422" s="19" t="s">
        <v>448</v>
      </c>
      <c r="B1422" s="20" t="s">
        <v>390</v>
      </c>
      <c r="C1422" s="21" t="s">
        <v>392</v>
      </c>
      <c r="D1422" s="167">
        <v>11</v>
      </c>
      <c r="E1422" s="168">
        <v>8</v>
      </c>
      <c r="F1422" s="168">
        <v>0</v>
      </c>
      <c r="G1422" s="168">
        <v>3</v>
      </c>
      <c r="H1422" s="169">
        <f t="shared" si="158"/>
        <v>0.27272727272727271</v>
      </c>
      <c r="I1422" s="170">
        <v>14317</v>
      </c>
      <c r="J1422" s="171">
        <v>13497</v>
      </c>
      <c r="K1422" s="171">
        <v>10961</v>
      </c>
      <c r="L1422" s="172">
        <f t="shared" si="159"/>
        <v>0.8121063940134845</v>
      </c>
      <c r="M1422" s="173">
        <v>43</v>
      </c>
      <c r="N1422" s="171">
        <v>820</v>
      </c>
      <c r="O1422" s="174">
        <f t="shared" si="160"/>
        <v>5.7103064066852366E-2</v>
      </c>
      <c r="P1422" s="175">
        <f t="shared" si="161"/>
        <v>14328</v>
      </c>
      <c r="Q1422" s="176">
        <f t="shared" si="162"/>
        <v>13548</v>
      </c>
      <c r="R1422" s="176">
        <f t="shared" si="163"/>
        <v>823</v>
      </c>
      <c r="S1422" s="177">
        <f t="shared" si="164"/>
        <v>5.7268109386959851E-2</v>
      </c>
      <c r="T1422" s="118"/>
    </row>
    <row r="1423" spans="1:20" x14ac:dyDescent="0.25">
      <c r="A1423" s="19" t="s">
        <v>448</v>
      </c>
      <c r="B1423" s="20" t="s">
        <v>390</v>
      </c>
      <c r="C1423" s="21" t="s">
        <v>393</v>
      </c>
      <c r="D1423" s="167">
        <v>13</v>
      </c>
      <c r="E1423" s="168">
        <v>9</v>
      </c>
      <c r="F1423" s="168">
        <v>4</v>
      </c>
      <c r="G1423" s="168">
        <v>4</v>
      </c>
      <c r="H1423" s="169">
        <f t="shared" si="158"/>
        <v>0.30769230769230771</v>
      </c>
      <c r="I1423" s="170">
        <v>6698</v>
      </c>
      <c r="J1423" s="171">
        <v>5985</v>
      </c>
      <c r="K1423" s="171">
        <v>3753</v>
      </c>
      <c r="L1423" s="172">
        <f t="shared" si="159"/>
        <v>0.62706766917293233</v>
      </c>
      <c r="M1423" s="173">
        <v>0</v>
      </c>
      <c r="N1423" s="171">
        <v>713</v>
      </c>
      <c r="O1423" s="174">
        <f t="shared" si="160"/>
        <v>0.1064496864735742</v>
      </c>
      <c r="P1423" s="175">
        <f t="shared" si="161"/>
        <v>6711</v>
      </c>
      <c r="Q1423" s="176">
        <f t="shared" si="162"/>
        <v>5994</v>
      </c>
      <c r="R1423" s="176">
        <f t="shared" si="163"/>
        <v>717</v>
      </c>
      <c r="S1423" s="177">
        <f t="shared" si="164"/>
        <v>0.10683951721054985</v>
      </c>
      <c r="T1423" s="118"/>
    </row>
    <row r="1424" spans="1:20" x14ac:dyDescent="0.25">
      <c r="A1424" s="19" t="s">
        <v>448</v>
      </c>
      <c r="B1424" s="20" t="s">
        <v>394</v>
      </c>
      <c r="C1424" s="21" t="s">
        <v>395</v>
      </c>
      <c r="D1424" s="167">
        <v>0</v>
      </c>
      <c r="E1424" s="168">
        <v>0</v>
      </c>
      <c r="F1424" s="168">
        <v>0</v>
      </c>
      <c r="G1424" s="168">
        <v>0</v>
      </c>
      <c r="H1424" s="169" t="str">
        <f t="shared" si="158"/>
        <v/>
      </c>
      <c r="I1424" s="170">
        <v>7</v>
      </c>
      <c r="J1424" s="171">
        <v>6</v>
      </c>
      <c r="K1424" s="171">
        <v>1</v>
      </c>
      <c r="L1424" s="172">
        <f t="shared" si="159"/>
        <v>0.16666666666666666</v>
      </c>
      <c r="M1424" s="173">
        <v>0</v>
      </c>
      <c r="N1424" s="171">
        <v>1</v>
      </c>
      <c r="O1424" s="174">
        <f t="shared" si="160"/>
        <v>0.14285714285714285</v>
      </c>
      <c r="P1424" s="175">
        <f t="shared" si="161"/>
        <v>7</v>
      </c>
      <c r="Q1424" s="176">
        <f t="shared" si="162"/>
        <v>6</v>
      </c>
      <c r="R1424" s="176">
        <f t="shared" si="163"/>
        <v>1</v>
      </c>
      <c r="S1424" s="177">
        <f t="shared" si="164"/>
        <v>0.14285714285714285</v>
      </c>
      <c r="T1424" s="118"/>
    </row>
    <row r="1425" spans="1:20" x14ac:dyDescent="0.25">
      <c r="A1425" s="19" t="s">
        <v>448</v>
      </c>
      <c r="B1425" s="20" t="s">
        <v>396</v>
      </c>
      <c r="C1425" s="21" t="s">
        <v>398</v>
      </c>
      <c r="D1425" s="167">
        <v>2</v>
      </c>
      <c r="E1425" s="168">
        <v>2</v>
      </c>
      <c r="F1425" s="168">
        <v>1</v>
      </c>
      <c r="G1425" s="168">
        <v>0</v>
      </c>
      <c r="H1425" s="169">
        <f t="shared" si="158"/>
        <v>0</v>
      </c>
      <c r="I1425" s="170">
        <v>1093</v>
      </c>
      <c r="J1425" s="171">
        <v>1021</v>
      </c>
      <c r="K1425" s="171">
        <v>880</v>
      </c>
      <c r="L1425" s="172">
        <f t="shared" si="159"/>
        <v>0.861900097943193</v>
      </c>
      <c r="M1425" s="173">
        <v>0</v>
      </c>
      <c r="N1425" s="171">
        <v>72</v>
      </c>
      <c r="O1425" s="174">
        <f t="shared" si="160"/>
        <v>6.5873741994510515E-2</v>
      </c>
      <c r="P1425" s="175">
        <f t="shared" si="161"/>
        <v>1095</v>
      </c>
      <c r="Q1425" s="176">
        <f t="shared" si="162"/>
        <v>1023</v>
      </c>
      <c r="R1425" s="176">
        <f t="shared" si="163"/>
        <v>72</v>
      </c>
      <c r="S1425" s="177">
        <f t="shared" si="164"/>
        <v>6.575342465753424E-2</v>
      </c>
      <c r="T1425" s="118"/>
    </row>
    <row r="1426" spans="1:20" x14ac:dyDescent="0.25">
      <c r="A1426" s="19" t="s">
        <v>448</v>
      </c>
      <c r="B1426" s="20" t="s">
        <v>396</v>
      </c>
      <c r="C1426" s="21" t="s">
        <v>404</v>
      </c>
      <c r="D1426" s="167">
        <v>0</v>
      </c>
      <c r="E1426" s="168">
        <v>0</v>
      </c>
      <c r="F1426" s="168">
        <v>0</v>
      </c>
      <c r="G1426" s="168">
        <v>0</v>
      </c>
      <c r="H1426" s="169" t="str">
        <f t="shared" si="158"/>
        <v/>
      </c>
      <c r="I1426" s="170">
        <v>305</v>
      </c>
      <c r="J1426" s="171">
        <v>284</v>
      </c>
      <c r="K1426" s="171">
        <v>40</v>
      </c>
      <c r="L1426" s="172">
        <f t="shared" si="159"/>
        <v>0.14084507042253522</v>
      </c>
      <c r="M1426" s="173">
        <v>0</v>
      </c>
      <c r="N1426" s="171">
        <v>21</v>
      </c>
      <c r="O1426" s="174">
        <f t="shared" si="160"/>
        <v>6.8852459016393447E-2</v>
      </c>
      <c r="P1426" s="175">
        <f t="shared" si="161"/>
        <v>305</v>
      </c>
      <c r="Q1426" s="176">
        <f t="shared" si="162"/>
        <v>284</v>
      </c>
      <c r="R1426" s="176">
        <f t="shared" si="163"/>
        <v>21</v>
      </c>
      <c r="S1426" s="177">
        <f t="shared" si="164"/>
        <v>6.8852459016393447E-2</v>
      </c>
      <c r="T1426" s="118"/>
    </row>
    <row r="1427" spans="1:20" x14ac:dyDescent="0.25">
      <c r="A1427" s="19" t="s">
        <v>448</v>
      </c>
      <c r="B1427" s="20" t="s">
        <v>396</v>
      </c>
      <c r="C1427" s="21" t="s">
        <v>405</v>
      </c>
      <c r="D1427" s="167">
        <v>0</v>
      </c>
      <c r="E1427" s="168">
        <v>0</v>
      </c>
      <c r="F1427" s="168">
        <v>0</v>
      </c>
      <c r="G1427" s="168">
        <v>0</v>
      </c>
      <c r="H1427" s="169" t="str">
        <f t="shared" si="158"/>
        <v/>
      </c>
      <c r="I1427" s="170">
        <v>758</v>
      </c>
      <c r="J1427" s="171">
        <v>745</v>
      </c>
      <c r="K1427" s="171">
        <v>449</v>
      </c>
      <c r="L1427" s="172">
        <f t="shared" si="159"/>
        <v>0.6026845637583893</v>
      </c>
      <c r="M1427" s="173">
        <v>1</v>
      </c>
      <c r="N1427" s="171">
        <v>13</v>
      </c>
      <c r="O1427" s="174">
        <f t="shared" si="160"/>
        <v>1.7127799736495388E-2</v>
      </c>
      <c r="P1427" s="175">
        <f t="shared" si="161"/>
        <v>758</v>
      </c>
      <c r="Q1427" s="176">
        <f t="shared" si="162"/>
        <v>746</v>
      </c>
      <c r="R1427" s="176">
        <f t="shared" si="163"/>
        <v>13</v>
      </c>
      <c r="S1427" s="177">
        <f t="shared" si="164"/>
        <v>1.7127799736495388E-2</v>
      </c>
      <c r="T1427" s="118"/>
    </row>
    <row r="1428" spans="1:20" x14ac:dyDescent="0.25">
      <c r="A1428" s="19" t="s">
        <v>448</v>
      </c>
      <c r="B1428" s="20" t="s">
        <v>396</v>
      </c>
      <c r="C1428" s="21" t="s">
        <v>406</v>
      </c>
      <c r="D1428" s="167">
        <v>1</v>
      </c>
      <c r="E1428" s="168">
        <v>1</v>
      </c>
      <c r="F1428" s="168">
        <v>0</v>
      </c>
      <c r="G1428" s="168">
        <v>0</v>
      </c>
      <c r="H1428" s="169">
        <f t="shared" si="158"/>
        <v>0</v>
      </c>
      <c r="I1428" s="170">
        <v>868</v>
      </c>
      <c r="J1428" s="171">
        <v>830</v>
      </c>
      <c r="K1428" s="171">
        <v>494</v>
      </c>
      <c r="L1428" s="172">
        <f t="shared" si="159"/>
        <v>0.59518072289156632</v>
      </c>
      <c r="M1428" s="173">
        <v>0</v>
      </c>
      <c r="N1428" s="171">
        <v>38</v>
      </c>
      <c r="O1428" s="174">
        <f t="shared" si="160"/>
        <v>4.377880184331797E-2</v>
      </c>
      <c r="P1428" s="175">
        <f t="shared" si="161"/>
        <v>869</v>
      </c>
      <c r="Q1428" s="176">
        <f t="shared" si="162"/>
        <v>831</v>
      </c>
      <c r="R1428" s="176">
        <f t="shared" si="163"/>
        <v>38</v>
      </c>
      <c r="S1428" s="177">
        <f t="shared" si="164"/>
        <v>4.3728423475258918E-2</v>
      </c>
      <c r="T1428" s="118"/>
    </row>
    <row r="1429" spans="1:20" x14ac:dyDescent="0.25">
      <c r="A1429" s="19" t="s">
        <v>448</v>
      </c>
      <c r="B1429" s="20" t="s">
        <v>396</v>
      </c>
      <c r="C1429" s="21" t="s">
        <v>407</v>
      </c>
      <c r="D1429" s="167">
        <v>0</v>
      </c>
      <c r="E1429" s="168">
        <v>0</v>
      </c>
      <c r="F1429" s="168">
        <v>0</v>
      </c>
      <c r="G1429" s="168">
        <v>0</v>
      </c>
      <c r="H1429" s="169" t="str">
        <f t="shared" si="158"/>
        <v/>
      </c>
      <c r="I1429" s="170">
        <v>970</v>
      </c>
      <c r="J1429" s="171">
        <v>923</v>
      </c>
      <c r="K1429" s="171">
        <v>551</v>
      </c>
      <c r="L1429" s="172">
        <f t="shared" si="159"/>
        <v>0.59696641386782234</v>
      </c>
      <c r="M1429" s="173">
        <v>0</v>
      </c>
      <c r="N1429" s="171">
        <v>47</v>
      </c>
      <c r="O1429" s="174">
        <f t="shared" si="160"/>
        <v>4.8453608247422682E-2</v>
      </c>
      <c r="P1429" s="175">
        <f t="shared" si="161"/>
        <v>970</v>
      </c>
      <c r="Q1429" s="176">
        <f t="shared" si="162"/>
        <v>923</v>
      </c>
      <c r="R1429" s="176">
        <f t="shared" si="163"/>
        <v>47</v>
      </c>
      <c r="S1429" s="177">
        <f t="shared" si="164"/>
        <v>4.8453608247422682E-2</v>
      </c>
      <c r="T1429" s="118"/>
    </row>
    <row r="1430" spans="1:20" x14ac:dyDescent="0.25">
      <c r="A1430" s="19" t="s">
        <v>448</v>
      </c>
      <c r="B1430" s="20" t="s">
        <v>396</v>
      </c>
      <c r="C1430" s="21" t="s">
        <v>409</v>
      </c>
      <c r="D1430" s="167">
        <v>0</v>
      </c>
      <c r="E1430" s="168">
        <v>0</v>
      </c>
      <c r="F1430" s="168">
        <v>0</v>
      </c>
      <c r="G1430" s="168">
        <v>0</v>
      </c>
      <c r="H1430" s="169" t="str">
        <f t="shared" si="158"/>
        <v/>
      </c>
      <c r="I1430" s="170">
        <v>931</v>
      </c>
      <c r="J1430" s="171">
        <v>892</v>
      </c>
      <c r="K1430" s="171">
        <v>515</v>
      </c>
      <c r="L1430" s="172">
        <f t="shared" si="159"/>
        <v>0.57735426008968604</v>
      </c>
      <c r="M1430" s="173">
        <v>0</v>
      </c>
      <c r="N1430" s="171">
        <v>39</v>
      </c>
      <c r="O1430" s="174">
        <f t="shared" si="160"/>
        <v>4.1890440386680987E-2</v>
      </c>
      <c r="P1430" s="175">
        <f t="shared" si="161"/>
        <v>931</v>
      </c>
      <c r="Q1430" s="176">
        <f t="shared" si="162"/>
        <v>892</v>
      </c>
      <c r="R1430" s="176">
        <f t="shared" si="163"/>
        <v>39</v>
      </c>
      <c r="S1430" s="177">
        <f t="shared" si="164"/>
        <v>4.1890440386680987E-2</v>
      </c>
      <c r="T1430" s="118"/>
    </row>
    <row r="1431" spans="1:20" x14ac:dyDescent="0.25">
      <c r="A1431" s="19" t="s">
        <v>448</v>
      </c>
      <c r="B1431" s="20" t="s">
        <v>414</v>
      </c>
      <c r="C1431" s="21" t="s">
        <v>415</v>
      </c>
      <c r="D1431" s="167">
        <v>0</v>
      </c>
      <c r="E1431" s="168">
        <v>0</v>
      </c>
      <c r="F1431" s="168">
        <v>0</v>
      </c>
      <c r="G1431" s="168">
        <v>0</v>
      </c>
      <c r="H1431" s="169" t="str">
        <f t="shared" si="158"/>
        <v/>
      </c>
      <c r="I1431" s="170">
        <v>13</v>
      </c>
      <c r="J1431" s="171">
        <v>12</v>
      </c>
      <c r="K1431" s="171">
        <v>2</v>
      </c>
      <c r="L1431" s="172">
        <f t="shared" si="159"/>
        <v>0.16666666666666666</v>
      </c>
      <c r="M1431" s="173">
        <v>0</v>
      </c>
      <c r="N1431" s="171">
        <v>1</v>
      </c>
      <c r="O1431" s="174">
        <f t="shared" si="160"/>
        <v>7.6923076923076927E-2</v>
      </c>
      <c r="P1431" s="175">
        <f t="shared" si="161"/>
        <v>13</v>
      </c>
      <c r="Q1431" s="176">
        <f t="shared" si="162"/>
        <v>12</v>
      </c>
      <c r="R1431" s="176">
        <f t="shared" si="163"/>
        <v>1</v>
      </c>
      <c r="S1431" s="177">
        <f t="shared" si="164"/>
        <v>7.6923076923076927E-2</v>
      </c>
      <c r="T1431" s="118"/>
    </row>
    <row r="1432" spans="1:20" x14ac:dyDescent="0.25">
      <c r="A1432" s="19" t="s">
        <v>448</v>
      </c>
      <c r="B1432" s="20" t="s">
        <v>414</v>
      </c>
      <c r="C1432" s="21" t="s">
        <v>339</v>
      </c>
      <c r="D1432" s="167">
        <v>0</v>
      </c>
      <c r="E1432" s="168">
        <v>0</v>
      </c>
      <c r="F1432" s="168">
        <v>0</v>
      </c>
      <c r="G1432" s="168">
        <v>0</v>
      </c>
      <c r="H1432" s="169" t="str">
        <f t="shared" si="158"/>
        <v/>
      </c>
      <c r="I1432" s="170">
        <v>7</v>
      </c>
      <c r="J1432" s="171">
        <v>7</v>
      </c>
      <c r="K1432" s="171">
        <v>1</v>
      </c>
      <c r="L1432" s="172">
        <f t="shared" si="159"/>
        <v>0.14285714285714285</v>
      </c>
      <c r="M1432" s="173">
        <v>0</v>
      </c>
      <c r="N1432" s="171">
        <v>0</v>
      </c>
      <c r="O1432" s="174">
        <f t="shared" si="160"/>
        <v>0</v>
      </c>
      <c r="P1432" s="175">
        <f t="shared" si="161"/>
        <v>7</v>
      </c>
      <c r="Q1432" s="176">
        <f t="shared" si="162"/>
        <v>7</v>
      </c>
      <c r="R1432" s="176" t="str">
        <f t="shared" si="163"/>
        <v/>
      </c>
      <c r="S1432" s="177" t="str">
        <f t="shared" si="164"/>
        <v/>
      </c>
      <c r="T1432" s="118"/>
    </row>
    <row r="1433" spans="1:20" x14ac:dyDescent="0.25">
      <c r="A1433" s="19" t="s">
        <v>448</v>
      </c>
      <c r="B1433" s="20" t="s">
        <v>422</v>
      </c>
      <c r="C1433" s="21" t="s">
        <v>423</v>
      </c>
      <c r="D1433" s="167">
        <v>0</v>
      </c>
      <c r="E1433" s="168">
        <v>0</v>
      </c>
      <c r="F1433" s="168">
        <v>0</v>
      </c>
      <c r="G1433" s="168">
        <v>0</v>
      </c>
      <c r="H1433" s="169" t="str">
        <f t="shared" si="158"/>
        <v/>
      </c>
      <c r="I1433" s="170">
        <v>192</v>
      </c>
      <c r="J1433" s="171">
        <v>169</v>
      </c>
      <c r="K1433" s="171">
        <v>24</v>
      </c>
      <c r="L1433" s="172">
        <f t="shared" si="159"/>
        <v>0.14201183431952663</v>
      </c>
      <c r="M1433" s="173">
        <v>0</v>
      </c>
      <c r="N1433" s="171">
        <v>23</v>
      </c>
      <c r="O1433" s="174">
        <f t="shared" si="160"/>
        <v>0.11979166666666667</v>
      </c>
      <c r="P1433" s="175">
        <f t="shared" si="161"/>
        <v>192</v>
      </c>
      <c r="Q1433" s="176">
        <f t="shared" si="162"/>
        <v>169</v>
      </c>
      <c r="R1433" s="176">
        <f t="shared" si="163"/>
        <v>23</v>
      </c>
      <c r="S1433" s="177">
        <f t="shared" si="164"/>
        <v>0.11979166666666667</v>
      </c>
      <c r="T1433" s="118"/>
    </row>
    <row r="1434" spans="1:20" x14ac:dyDescent="0.25">
      <c r="A1434" s="19" t="s">
        <v>443</v>
      </c>
      <c r="B1434" s="20" t="s">
        <v>4</v>
      </c>
      <c r="C1434" s="21" t="s">
        <v>5</v>
      </c>
      <c r="D1434" s="167">
        <v>0</v>
      </c>
      <c r="E1434" s="168">
        <v>0</v>
      </c>
      <c r="F1434" s="168">
        <v>0</v>
      </c>
      <c r="G1434" s="168">
        <v>0</v>
      </c>
      <c r="H1434" s="169" t="str">
        <f t="shared" si="158"/>
        <v/>
      </c>
      <c r="I1434" s="170">
        <v>1</v>
      </c>
      <c r="J1434" s="171">
        <v>1</v>
      </c>
      <c r="K1434" s="171">
        <v>0</v>
      </c>
      <c r="L1434" s="172">
        <f t="shared" si="159"/>
        <v>0</v>
      </c>
      <c r="M1434" s="173">
        <v>0</v>
      </c>
      <c r="N1434" s="171">
        <v>0</v>
      </c>
      <c r="O1434" s="174">
        <f t="shared" si="160"/>
        <v>0</v>
      </c>
      <c r="P1434" s="175">
        <f t="shared" si="161"/>
        <v>1</v>
      </c>
      <c r="Q1434" s="176">
        <f t="shared" si="162"/>
        <v>1</v>
      </c>
      <c r="R1434" s="176" t="str">
        <f t="shared" si="163"/>
        <v/>
      </c>
      <c r="S1434" s="177" t="str">
        <f t="shared" si="164"/>
        <v/>
      </c>
      <c r="T1434" s="118"/>
    </row>
    <row r="1435" spans="1:20" x14ac:dyDescent="0.25">
      <c r="A1435" s="19" t="s">
        <v>443</v>
      </c>
      <c r="B1435" s="20" t="s">
        <v>6</v>
      </c>
      <c r="C1435" s="21" t="s">
        <v>7</v>
      </c>
      <c r="D1435" s="167">
        <v>0</v>
      </c>
      <c r="E1435" s="168">
        <v>0</v>
      </c>
      <c r="F1435" s="168">
        <v>0</v>
      </c>
      <c r="G1435" s="168">
        <v>0</v>
      </c>
      <c r="H1435" s="169" t="str">
        <f t="shared" si="158"/>
        <v/>
      </c>
      <c r="I1435" s="170">
        <v>382</v>
      </c>
      <c r="J1435" s="171">
        <v>286</v>
      </c>
      <c r="K1435" s="171">
        <v>75</v>
      </c>
      <c r="L1435" s="172">
        <f t="shared" si="159"/>
        <v>0.26223776223776224</v>
      </c>
      <c r="M1435" s="173">
        <v>10</v>
      </c>
      <c r="N1435" s="171">
        <v>96</v>
      </c>
      <c r="O1435" s="174">
        <f t="shared" si="160"/>
        <v>0.24489795918367346</v>
      </c>
      <c r="P1435" s="175">
        <f t="shared" si="161"/>
        <v>382</v>
      </c>
      <c r="Q1435" s="176">
        <f t="shared" si="162"/>
        <v>296</v>
      </c>
      <c r="R1435" s="176">
        <f t="shared" si="163"/>
        <v>96</v>
      </c>
      <c r="S1435" s="177">
        <f t="shared" si="164"/>
        <v>0.24489795918367346</v>
      </c>
      <c r="T1435" s="118"/>
    </row>
    <row r="1436" spans="1:20" x14ac:dyDescent="0.25">
      <c r="A1436" s="19" t="s">
        <v>443</v>
      </c>
      <c r="B1436" s="20" t="s">
        <v>17</v>
      </c>
      <c r="C1436" s="21" t="s">
        <v>18</v>
      </c>
      <c r="D1436" s="167">
        <v>0</v>
      </c>
      <c r="E1436" s="168">
        <v>0</v>
      </c>
      <c r="F1436" s="168">
        <v>0</v>
      </c>
      <c r="G1436" s="168">
        <v>0</v>
      </c>
      <c r="H1436" s="169" t="str">
        <f t="shared" si="158"/>
        <v/>
      </c>
      <c r="I1436" s="170">
        <v>988</v>
      </c>
      <c r="J1436" s="171">
        <v>979</v>
      </c>
      <c r="K1436" s="171">
        <v>185</v>
      </c>
      <c r="L1436" s="172">
        <f t="shared" si="159"/>
        <v>0.18896833503575078</v>
      </c>
      <c r="M1436" s="173">
        <v>0</v>
      </c>
      <c r="N1436" s="171">
        <v>9</v>
      </c>
      <c r="O1436" s="174">
        <f t="shared" si="160"/>
        <v>9.1093117408906875E-3</v>
      </c>
      <c r="P1436" s="175">
        <f t="shared" si="161"/>
        <v>988</v>
      </c>
      <c r="Q1436" s="176">
        <f t="shared" si="162"/>
        <v>979</v>
      </c>
      <c r="R1436" s="176">
        <f t="shared" si="163"/>
        <v>9</v>
      </c>
      <c r="S1436" s="177">
        <f t="shared" si="164"/>
        <v>9.1093117408906875E-3</v>
      </c>
      <c r="T1436" s="118"/>
    </row>
    <row r="1437" spans="1:20" x14ac:dyDescent="0.25">
      <c r="A1437" s="19" t="s">
        <v>443</v>
      </c>
      <c r="B1437" s="20" t="s">
        <v>10</v>
      </c>
      <c r="C1437" s="21" t="s">
        <v>20</v>
      </c>
      <c r="D1437" s="167">
        <v>0</v>
      </c>
      <c r="E1437" s="168">
        <v>0</v>
      </c>
      <c r="F1437" s="168">
        <v>0</v>
      </c>
      <c r="G1437" s="168">
        <v>0</v>
      </c>
      <c r="H1437" s="169" t="str">
        <f t="shared" si="158"/>
        <v/>
      </c>
      <c r="I1437" s="170">
        <v>17</v>
      </c>
      <c r="J1437" s="171">
        <v>16</v>
      </c>
      <c r="K1437" s="171">
        <v>5</v>
      </c>
      <c r="L1437" s="172">
        <f t="shared" si="159"/>
        <v>0.3125</v>
      </c>
      <c r="M1437" s="173">
        <v>0</v>
      </c>
      <c r="N1437" s="171">
        <v>1</v>
      </c>
      <c r="O1437" s="174">
        <f t="shared" si="160"/>
        <v>5.8823529411764705E-2</v>
      </c>
      <c r="P1437" s="175">
        <f t="shared" si="161"/>
        <v>17</v>
      </c>
      <c r="Q1437" s="176">
        <f t="shared" si="162"/>
        <v>16</v>
      </c>
      <c r="R1437" s="176">
        <f t="shared" si="163"/>
        <v>1</v>
      </c>
      <c r="S1437" s="177">
        <f t="shared" si="164"/>
        <v>5.8823529411764705E-2</v>
      </c>
      <c r="T1437" s="118"/>
    </row>
    <row r="1438" spans="1:20" x14ac:dyDescent="0.25">
      <c r="A1438" s="19" t="s">
        <v>443</v>
      </c>
      <c r="B1438" s="20" t="s">
        <v>10</v>
      </c>
      <c r="C1438" s="21" t="s">
        <v>22</v>
      </c>
      <c r="D1438" s="167">
        <v>0</v>
      </c>
      <c r="E1438" s="168">
        <v>0</v>
      </c>
      <c r="F1438" s="168">
        <v>0</v>
      </c>
      <c r="G1438" s="168">
        <v>0</v>
      </c>
      <c r="H1438" s="169" t="str">
        <f t="shared" si="158"/>
        <v/>
      </c>
      <c r="I1438" s="170">
        <v>29</v>
      </c>
      <c r="J1438" s="171">
        <v>26</v>
      </c>
      <c r="K1438" s="171">
        <v>0</v>
      </c>
      <c r="L1438" s="172">
        <f t="shared" si="159"/>
        <v>0</v>
      </c>
      <c r="M1438" s="173">
        <v>0</v>
      </c>
      <c r="N1438" s="171">
        <v>3</v>
      </c>
      <c r="O1438" s="174">
        <f t="shared" si="160"/>
        <v>0.10344827586206896</v>
      </c>
      <c r="P1438" s="175">
        <f t="shared" si="161"/>
        <v>29</v>
      </c>
      <c r="Q1438" s="176">
        <f t="shared" si="162"/>
        <v>26</v>
      </c>
      <c r="R1438" s="176">
        <f t="shared" si="163"/>
        <v>3</v>
      </c>
      <c r="S1438" s="177">
        <f t="shared" si="164"/>
        <v>0.10344827586206896</v>
      </c>
      <c r="T1438" s="118"/>
    </row>
    <row r="1439" spans="1:20" x14ac:dyDescent="0.25">
      <c r="A1439" s="19" t="s">
        <v>443</v>
      </c>
      <c r="B1439" s="20" t="s">
        <v>25</v>
      </c>
      <c r="C1439" s="21" t="s">
        <v>26</v>
      </c>
      <c r="D1439" s="167">
        <v>0</v>
      </c>
      <c r="E1439" s="168">
        <v>0</v>
      </c>
      <c r="F1439" s="168">
        <v>0</v>
      </c>
      <c r="G1439" s="168">
        <v>0</v>
      </c>
      <c r="H1439" s="169" t="str">
        <f t="shared" si="158"/>
        <v/>
      </c>
      <c r="I1439" s="170">
        <v>1057</v>
      </c>
      <c r="J1439" s="171">
        <v>986</v>
      </c>
      <c r="K1439" s="171">
        <v>293</v>
      </c>
      <c r="L1439" s="172">
        <f t="shared" si="159"/>
        <v>0.29716024340770791</v>
      </c>
      <c r="M1439" s="173">
        <v>0</v>
      </c>
      <c r="N1439" s="171">
        <v>71</v>
      </c>
      <c r="O1439" s="174">
        <f t="shared" si="160"/>
        <v>6.7171239356669826E-2</v>
      </c>
      <c r="P1439" s="175">
        <f t="shared" si="161"/>
        <v>1057</v>
      </c>
      <c r="Q1439" s="176">
        <f t="shared" si="162"/>
        <v>986</v>
      </c>
      <c r="R1439" s="176">
        <f t="shared" si="163"/>
        <v>71</v>
      </c>
      <c r="S1439" s="177">
        <f t="shared" si="164"/>
        <v>6.7171239356669826E-2</v>
      </c>
      <c r="T1439" s="118"/>
    </row>
    <row r="1440" spans="1:20" x14ac:dyDescent="0.25">
      <c r="A1440" s="19" t="s">
        <v>443</v>
      </c>
      <c r="B1440" s="20" t="s">
        <v>31</v>
      </c>
      <c r="C1440" s="21" t="s">
        <v>34</v>
      </c>
      <c r="D1440" s="167">
        <v>0</v>
      </c>
      <c r="E1440" s="168">
        <v>0</v>
      </c>
      <c r="F1440" s="168">
        <v>0</v>
      </c>
      <c r="G1440" s="168">
        <v>0</v>
      </c>
      <c r="H1440" s="169" t="str">
        <f t="shared" si="158"/>
        <v/>
      </c>
      <c r="I1440" s="170">
        <v>1321</v>
      </c>
      <c r="J1440" s="171">
        <v>1292</v>
      </c>
      <c r="K1440" s="171">
        <v>359</v>
      </c>
      <c r="L1440" s="172">
        <f t="shared" si="159"/>
        <v>0.27786377708978327</v>
      </c>
      <c r="M1440" s="173">
        <v>0</v>
      </c>
      <c r="N1440" s="171">
        <v>28</v>
      </c>
      <c r="O1440" s="174">
        <f t="shared" si="160"/>
        <v>2.1212121212121213E-2</v>
      </c>
      <c r="P1440" s="175">
        <f t="shared" si="161"/>
        <v>1321</v>
      </c>
      <c r="Q1440" s="176">
        <f t="shared" si="162"/>
        <v>1292</v>
      </c>
      <c r="R1440" s="176">
        <f t="shared" si="163"/>
        <v>28</v>
      </c>
      <c r="S1440" s="177">
        <f t="shared" si="164"/>
        <v>2.1212121212121213E-2</v>
      </c>
      <c r="T1440" s="118"/>
    </row>
    <row r="1441" spans="1:20" x14ac:dyDescent="0.25">
      <c r="A1441" s="19" t="s">
        <v>443</v>
      </c>
      <c r="B1441" s="20" t="s">
        <v>36</v>
      </c>
      <c r="C1441" s="21" t="s">
        <v>37</v>
      </c>
      <c r="D1441" s="167">
        <v>0</v>
      </c>
      <c r="E1441" s="168">
        <v>0</v>
      </c>
      <c r="F1441" s="168">
        <v>0</v>
      </c>
      <c r="G1441" s="168">
        <v>0</v>
      </c>
      <c r="H1441" s="169" t="str">
        <f t="shared" si="158"/>
        <v/>
      </c>
      <c r="I1441" s="170">
        <v>1</v>
      </c>
      <c r="J1441" s="171">
        <v>0</v>
      </c>
      <c r="K1441" s="171">
        <v>0</v>
      </c>
      <c r="L1441" s="172" t="str">
        <f t="shared" si="159"/>
        <v/>
      </c>
      <c r="M1441" s="173">
        <v>0</v>
      </c>
      <c r="N1441" s="171">
        <v>1</v>
      </c>
      <c r="O1441" s="174">
        <f t="shared" si="160"/>
        <v>1</v>
      </c>
      <c r="P1441" s="175">
        <f t="shared" si="161"/>
        <v>1</v>
      </c>
      <c r="Q1441" s="176" t="str">
        <f t="shared" si="162"/>
        <v/>
      </c>
      <c r="R1441" s="176">
        <f t="shared" si="163"/>
        <v>1</v>
      </c>
      <c r="S1441" s="177" t="str">
        <f t="shared" si="164"/>
        <v/>
      </c>
      <c r="T1441" s="118"/>
    </row>
    <row r="1442" spans="1:20" ht="30" x14ac:dyDescent="0.25">
      <c r="A1442" s="19" t="s">
        <v>443</v>
      </c>
      <c r="B1442" s="20" t="s">
        <v>42</v>
      </c>
      <c r="C1442" s="21" t="s">
        <v>46</v>
      </c>
      <c r="D1442" s="167">
        <v>0</v>
      </c>
      <c r="E1442" s="168">
        <v>0</v>
      </c>
      <c r="F1442" s="168">
        <v>0</v>
      </c>
      <c r="G1442" s="168">
        <v>0</v>
      </c>
      <c r="H1442" s="169" t="str">
        <f t="shared" si="158"/>
        <v/>
      </c>
      <c r="I1442" s="170">
        <v>7</v>
      </c>
      <c r="J1442" s="171">
        <v>6</v>
      </c>
      <c r="K1442" s="171">
        <v>2</v>
      </c>
      <c r="L1442" s="172">
        <f t="shared" si="159"/>
        <v>0.33333333333333331</v>
      </c>
      <c r="M1442" s="173">
        <v>0</v>
      </c>
      <c r="N1442" s="171">
        <v>1</v>
      </c>
      <c r="O1442" s="174">
        <f t="shared" si="160"/>
        <v>0.14285714285714285</v>
      </c>
      <c r="P1442" s="175">
        <f t="shared" si="161"/>
        <v>7</v>
      </c>
      <c r="Q1442" s="176">
        <f t="shared" si="162"/>
        <v>6</v>
      </c>
      <c r="R1442" s="176">
        <f t="shared" si="163"/>
        <v>1</v>
      </c>
      <c r="S1442" s="177">
        <f t="shared" si="164"/>
        <v>0.14285714285714285</v>
      </c>
      <c r="T1442" s="118"/>
    </row>
    <row r="1443" spans="1:20" x14ac:dyDescent="0.25">
      <c r="A1443" s="19" t="s">
        <v>443</v>
      </c>
      <c r="B1443" s="20" t="s">
        <v>50</v>
      </c>
      <c r="C1443" s="21" t="s">
        <v>52</v>
      </c>
      <c r="D1443" s="167">
        <v>0</v>
      </c>
      <c r="E1443" s="168">
        <v>0</v>
      </c>
      <c r="F1443" s="168">
        <v>0</v>
      </c>
      <c r="G1443" s="168">
        <v>0</v>
      </c>
      <c r="H1443" s="169" t="str">
        <f t="shared" si="158"/>
        <v/>
      </c>
      <c r="I1443" s="170">
        <v>2</v>
      </c>
      <c r="J1443" s="171">
        <v>2</v>
      </c>
      <c r="K1443" s="171">
        <v>2</v>
      </c>
      <c r="L1443" s="172">
        <f t="shared" si="159"/>
        <v>1</v>
      </c>
      <c r="M1443" s="173">
        <v>0</v>
      </c>
      <c r="N1443" s="171">
        <v>0</v>
      </c>
      <c r="O1443" s="174">
        <f t="shared" si="160"/>
        <v>0</v>
      </c>
      <c r="P1443" s="175">
        <f t="shared" si="161"/>
        <v>2</v>
      </c>
      <c r="Q1443" s="176">
        <f t="shared" si="162"/>
        <v>2</v>
      </c>
      <c r="R1443" s="176" t="str">
        <f t="shared" si="163"/>
        <v/>
      </c>
      <c r="S1443" s="177" t="str">
        <f t="shared" si="164"/>
        <v/>
      </c>
      <c r="T1443" s="118"/>
    </row>
    <row r="1444" spans="1:20" x14ac:dyDescent="0.25">
      <c r="A1444" s="19" t="s">
        <v>443</v>
      </c>
      <c r="B1444" s="20" t="s">
        <v>50</v>
      </c>
      <c r="C1444" s="21" t="s">
        <v>56</v>
      </c>
      <c r="D1444" s="167">
        <v>0</v>
      </c>
      <c r="E1444" s="168">
        <v>0</v>
      </c>
      <c r="F1444" s="168">
        <v>0</v>
      </c>
      <c r="G1444" s="168">
        <v>0</v>
      </c>
      <c r="H1444" s="169" t="str">
        <f t="shared" si="158"/>
        <v/>
      </c>
      <c r="I1444" s="170">
        <v>8</v>
      </c>
      <c r="J1444" s="171">
        <v>5</v>
      </c>
      <c r="K1444" s="171">
        <v>5</v>
      </c>
      <c r="L1444" s="172">
        <f t="shared" si="159"/>
        <v>1</v>
      </c>
      <c r="M1444" s="173">
        <v>0</v>
      </c>
      <c r="N1444" s="171">
        <v>3</v>
      </c>
      <c r="O1444" s="174">
        <f t="shared" si="160"/>
        <v>0.375</v>
      </c>
      <c r="P1444" s="175">
        <f t="shared" si="161"/>
        <v>8</v>
      </c>
      <c r="Q1444" s="176">
        <f t="shared" si="162"/>
        <v>5</v>
      </c>
      <c r="R1444" s="176">
        <f t="shared" si="163"/>
        <v>3</v>
      </c>
      <c r="S1444" s="177">
        <f t="shared" si="164"/>
        <v>0.375</v>
      </c>
      <c r="T1444" s="118"/>
    </row>
    <row r="1445" spans="1:20" x14ac:dyDescent="0.25">
      <c r="A1445" s="19" t="s">
        <v>443</v>
      </c>
      <c r="B1445" s="20" t="s">
        <v>59</v>
      </c>
      <c r="C1445" s="21" t="s">
        <v>60</v>
      </c>
      <c r="D1445" s="167">
        <v>0</v>
      </c>
      <c r="E1445" s="168">
        <v>0</v>
      </c>
      <c r="F1445" s="168">
        <v>0</v>
      </c>
      <c r="G1445" s="168">
        <v>0</v>
      </c>
      <c r="H1445" s="169" t="str">
        <f t="shared" si="158"/>
        <v/>
      </c>
      <c r="I1445" s="170">
        <v>1</v>
      </c>
      <c r="J1445" s="171">
        <v>1</v>
      </c>
      <c r="K1445" s="171">
        <v>1</v>
      </c>
      <c r="L1445" s="172">
        <f t="shared" si="159"/>
        <v>1</v>
      </c>
      <c r="M1445" s="173">
        <v>0</v>
      </c>
      <c r="N1445" s="171">
        <v>0</v>
      </c>
      <c r="O1445" s="174">
        <f t="shared" si="160"/>
        <v>0</v>
      </c>
      <c r="P1445" s="175">
        <f t="shared" si="161"/>
        <v>1</v>
      </c>
      <c r="Q1445" s="176">
        <f t="shared" si="162"/>
        <v>1</v>
      </c>
      <c r="R1445" s="176" t="str">
        <f t="shared" si="163"/>
        <v/>
      </c>
      <c r="S1445" s="177" t="str">
        <f t="shared" si="164"/>
        <v/>
      </c>
      <c r="T1445" s="118"/>
    </row>
    <row r="1446" spans="1:20" x14ac:dyDescent="0.25">
      <c r="A1446" s="19" t="s">
        <v>443</v>
      </c>
      <c r="B1446" s="20" t="s">
        <v>70</v>
      </c>
      <c r="C1446" s="21" t="s">
        <v>72</v>
      </c>
      <c r="D1446" s="167">
        <v>0</v>
      </c>
      <c r="E1446" s="168">
        <v>0</v>
      </c>
      <c r="F1446" s="168">
        <v>0</v>
      </c>
      <c r="G1446" s="168">
        <v>0</v>
      </c>
      <c r="H1446" s="169" t="str">
        <f t="shared" si="158"/>
        <v/>
      </c>
      <c r="I1446" s="170">
        <v>20</v>
      </c>
      <c r="J1446" s="171">
        <v>19</v>
      </c>
      <c r="K1446" s="171">
        <v>4</v>
      </c>
      <c r="L1446" s="172">
        <f t="shared" si="159"/>
        <v>0.21052631578947367</v>
      </c>
      <c r="M1446" s="173">
        <v>0</v>
      </c>
      <c r="N1446" s="171">
        <v>1</v>
      </c>
      <c r="O1446" s="174">
        <f t="shared" si="160"/>
        <v>0.05</v>
      </c>
      <c r="P1446" s="175">
        <f t="shared" si="161"/>
        <v>20</v>
      </c>
      <c r="Q1446" s="176">
        <f t="shared" si="162"/>
        <v>19</v>
      </c>
      <c r="R1446" s="176">
        <f t="shared" si="163"/>
        <v>1</v>
      </c>
      <c r="S1446" s="177">
        <f t="shared" si="164"/>
        <v>0.05</v>
      </c>
      <c r="T1446" s="118"/>
    </row>
    <row r="1447" spans="1:20" x14ac:dyDescent="0.25">
      <c r="A1447" s="19" t="s">
        <v>443</v>
      </c>
      <c r="B1447" s="20" t="s">
        <v>70</v>
      </c>
      <c r="C1447" s="21" t="s">
        <v>74</v>
      </c>
      <c r="D1447" s="167">
        <v>0</v>
      </c>
      <c r="E1447" s="168">
        <v>0</v>
      </c>
      <c r="F1447" s="168">
        <v>0</v>
      </c>
      <c r="G1447" s="168">
        <v>0</v>
      </c>
      <c r="H1447" s="169" t="str">
        <f t="shared" si="158"/>
        <v/>
      </c>
      <c r="I1447" s="170">
        <v>77</v>
      </c>
      <c r="J1447" s="171">
        <v>73</v>
      </c>
      <c r="K1447" s="171">
        <v>19</v>
      </c>
      <c r="L1447" s="172">
        <f t="shared" si="159"/>
        <v>0.26027397260273971</v>
      </c>
      <c r="M1447" s="173">
        <v>0</v>
      </c>
      <c r="N1447" s="171">
        <v>4</v>
      </c>
      <c r="O1447" s="174">
        <f t="shared" si="160"/>
        <v>5.1948051948051951E-2</v>
      </c>
      <c r="P1447" s="175">
        <f t="shared" si="161"/>
        <v>77</v>
      </c>
      <c r="Q1447" s="176">
        <f t="shared" si="162"/>
        <v>73</v>
      </c>
      <c r="R1447" s="176">
        <f t="shared" si="163"/>
        <v>4</v>
      </c>
      <c r="S1447" s="177">
        <f t="shared" si="164"/>
        <v>5.1948051948051951E-2</v>
      </c>
      <c r="T1447" s="118"/>
    </row>
    <row r="1448" spans="1:20" x14ac:dyDescent="0.25">
      <c r="A1448" s="19" t="s">
        <v>443</v>
      </c>
      <c r="B1448" s="20" t="s">
        <v>70</v>
      </c>
      <c r="C1448" s="21" t="s">
        <v>75</v>
      </c>
      <c r="D1448" s="167">
        <v>0</v>
      </c>
      <c r="E1448" s="168">
        <v>0</v>
      </c>
      <c r="F1448" s="168">
        <v>0</v>
      </c>
      <c r="G1448" s="168">
        <v>0</v>
      </c>
      <c r="H1448" s="169" t="str">
        <f t="shared" si="158"/>
        <v/>
      </c>
      <c r="I1448" s="170">
        <v>38</v>
      </c>
      <c r="J1448" s="171">
        <v>35</v>
      </c>
      <c r="K1448" s="171">
        <v>12</v>
      </c>
      <c r="L1448" s="172">
        <f t="shared" si="159"/>
        <v>0.34285714285714286</v>
      </c>
      <c r="M1448" s="173">
        <v>0</v>
      </c>
      <c r="N1448" s="171">
        <v>3</v>
      </c>
      <c r="O1448" s="174">
        <f t="shared" si="160"/>
        <v>7.8947368421052627E-2</v>
      </c>
      <c r="P1448" s="175">
        <f t="shared" si="161"/>
        <v>38</v>
      </c>
      <c r="Q1448" s="176">
        <f t="shared" si="162"/>
        <v>35</v>
      </c>
      <c r="R1448" s="176">
        <f t="shared" si="163"/>
        <v>3</v>
      </c>
      <c r="S1448" s="177">
        <f t="shared" si="164"/>
        <v>7.8947368421052627E-2</v>
      </c>
      <c r="T1448" s="118"/>
    </row>
    <row r="1449" spans="1:20" x14ac:dyDescent="0.25">
      <c r="A1449" s="19" t="s">
        <v>443</v>
      </c>
      <c r="B1449" s="20" t="s">
        <v>84</v>
      </c>
      <c r="C1449" s="21" t="s">
        <v>85</v>
      </c>
      <c r="D1449" s="167">
        <v>0</v>
      </c>
      <c r="E1449" s="168">
        <v>0</v>
      </c>
      <c r="F1449" s="168">
        <v>0</v>
      </c>
      <c r="G1449" s="168">
        <v>0</v>
      </c>
      <c r="H1449" s="169" t="str">
        <f t="shared" si="158"/>
        <v/>
      </c>
      <c r="I1449" s="170">
        <v>1719</v>
      </c>
      <c r="J1449" s="171">
        <v>1496</v>
      </c>
      <c r="K1449" s="171">
        <v>151</v>
      </c>
      <c r="L1449" s="172">
        <f t="shared" si="159"/>
        <v>0.10093582887700535</v>
      </c>
      <c r="M1449" s="173">
        <v>0</v>
      </c>
      <c r="N1449" s="171">
        <v>223</v>
      </c>
      <c r="O1449" s="174">
        <f t="shared" si="160"/>
        <v>0.12972658522396743</v>
      </c>
      <c r="P1449" s="175">
        <f t="shared" si="161"/>
        <v>1719</v>
      </c>
      <c r="Q1449" s="176">
        <f t="shared" si="162"/>
        <v>1496</v>
      </c>
      <c r="R1449" s="176">
        <f t="shared" si="163"/>
        <v>223</v>
      </c>
      <c r="S1449" s="177">
        <f t="shared" si="164"/>
        <v>0.12972658522396743</v>
      </c>
      <c r="T1449" s="118"/>
    </row>
    <row r="1450" spans="1:20" x14ac:dyDescent="0.25">
      <c r="A1450" s="19" t="s">
        <v>443</v>
      </c>
      <c r="B1450" s="20" t="s">
        <v>84</v>
      </c>
      <c r="C1450" s="21" t="s">
        <v>89</v>
      </c>
      <c r="D1450" s="167">
        <v>0</v>
      </c>
      <c r="E1450" s="168">
        <v>0</v>
      </c>
      <c r="F1450" s="168">
        <v>0</v>
      </c>
      <c r="G1450" s="168">
        <v>0</v>
      </c>
      <c r="H1450" s="169" t="str">
        <f t="shared" si="158"/>
        <v/>
      </c>
      <c r="I1450" s="170">
        <v>626</v>
      </c>
      <c r="J1450" s="171">
        <v>597</v>
      </c>
      <c r="K1450" s="171">
        <v>62</v>
      </c>
      <c r="L1450" s="172">
        <f t="shared" si="159"/>
        <v>0.10385259631490787</v>
      </c>
      <c r="M1450" s="173">
        <v>0</v>
      </c>
      <c r="N1450" s="171">
        <v>27</v>
      </c>
      <c r="O1450" s="174">
        <f t="shared" si="160"/>
        <v>4.3269230769230768E-2</v>
      </c>
      <c r="P1450" s="175">
        <f t="shared" si="161"/>
        <v>626</v>
      </c>
      <c r="Q1450" s="176">
        <f t="shared" si="162"/>
        <v>597</v>
      </c>
      <c r="R1450" s="176">
        <f t="shared" si="163"/>
        <v>27</v>
      </c>
      <c r="S1450" s="177">
        <f t="shared" si="164"/>
        <v>4.3269230769230768E-2</v>
      </c>
      <c r="T1450" s="118"/>
    </row>
    <row r="1451" spans="1:20" x14ac:dyDescent="0.25">
      <c r="A1451" s="19" t="s">
        <v>443</v>
      </c>
      <c r="B1451" s="20" t="s">
        <v>92</v>
      </c>
      <c r="C1451" s="21" t="s">
        <v>93</v>
      </c>
      <c r="D1451" s="167">
        <v>0</v>
      </c>
      <c r="E1451" s="168">
        <v>0</v>
      </c>
      <c r="F1451" s="168">
        <v>0</v>
      </c>
      <c r="G1451" s="168">
        <v>0</v>
      </c>
      <c r="H1451" s="169" t="str">
        <f t="shared" si="158"/>
        <v/>
      </c>
      <c r="I1451" s="170">
        <v>45</v>
      </c>
      <c r="J1451" s="171">
        <v>20</v>
      </c>
      <c r="K1451" s="171">
        <v>3</v>
      </c>
      <c r="L1451" s="172">
        <f t="shared" si="159"/>
        <v>0.15</v>
      </c>
      <c r="M1451" s="173">
        <v>0</v>
      </c>
      <c r="N1451" s="171">
        <v>25</v>
      </c>
      <c r="O1451" s="174">
        <f t="shared" si="160"/>
        <v>0.55555555555555558</v>
      </c>
      <c r="P1451" s="175">
        <f t="shared" si="161"/>
        <v>45</v>
      </c>
      <c r="Q1451" s="176">
        <f t="shared" si="162"/>
        <v>20</v>
      </c>
      <c r="R1451" s="176">
        <f t="shared" si="163"/>
        <v>25</v>
      </c>
      <c r="S1451" s="177">
        <f t="shared" si="164"/>
        <v>0.55555555555555558</v>
      </c>
      <c r="T1451" s="118"/>
    </row>
    <row r="1452" spans="1:20" x14ac:dyDescent="0.25">
      <c r="A1452" s="19" t="s">
        <v>443</v>
      </c>
      <c r="B1452" s="20" t="s">
        <v>108</v>
      </c>
      <c r="C1452" s="21" t="s">
        <v>109</v>
      </c>
      <c r="D1452" s="167">
        <v>0</v>
      </c>
      <c r="E1452" s="168">
        <v>0</v>
      </c>
      <c r="F1452" s="168">
        <v>0</v>
      </c>
      <c r="G1452" s="168">
        <v>0</v>
      </c>
      <c r="H1452" s="169" t="str">
        <f t="shared" si="158"/>
        <v/>
      </c>
      <c r="I1452" s="170">
        <v>493</v>
      </c>
      <c r="J1452" s="171">
        <v>465</v>
      </c>
      <c r="K1452" s="171">
        <v>137</v>
      </c>
      <c r="L1452" s="172">
        <f t="shared" si="159"/>
        <v>0.29462365591397849</v>
      </c>
      <c r="M1452" s="173">
        <v>0</v>
      </c>
      <c r="N1452" s="171">
        <v>24</v>
      </c>
      <c r="O1452" s="174">
        <f t="shared" si="160"/>
        <v>4.9079754601226995E-2</v>
      </c>
      <c r="P1452" s="175">
        <f t="shared" si="161"/>
        <v>493</v>
      </c>
      <c r="Q1452" s="176">
        <f t="shared" si="162"/>
        <v>465</v>
      </c>
      <c r="R1452" s="176">
        <f t="shared" si="163"/>
        <v>24</v>
      </c>
      <c r="S1452" s="177">
        <f t="shared" si="164"/>
        <v>4.9079754601226995E-2</v>
      </c>
      <c r="T1452" s="118"/>
    </row>
    <row r="1453" spans="1:20" x14ac:dyDescent="0.25">
      <c r="A1453" s="19" t="s">
        <v>443</v>
      </c>
      <c r="B1453" s="20" t="s">
        <v>110</v>
      </c>
      <c r="C1453" s="21" t="s">
        <v>111</v>
      </c>
      <c r="D1453" s="167">
        <v>0</v>
      </c>
      <c r="E1453" s="168">
        <v>0</v>
      </c>
      <c r="F1453" s="168">
        <v>0</v>
      </c>
      <c r="G1453" s="168">
        <v>0</v>
      </c>
      <c r="H1453" s="169" t="str">
        <f t="shared" si="158"/>
        <v/>
      </c>
      <c r="I1453" s="170">
        <v>424</v>
      </c>
      <c r="J1453" s="171">
        <v>298</v>
      </c>
      <c r="K1453" s="171">
        <v>45</v>
      </c>
      <c r="L1453" s="172">
        <f t="shared" si="159"/>
        <v>0.15100671140939598</v>
      </c>
      <c r="M1453" s="173">
        <v>0</v>
      </c>
      <c r="N1453" s="171">
        <v>113</v>
      </c>
      <c r="O1453" s="174">
        <f t="shared" si="160"/>
        <v>0.27493917274939172</v>
      </c>
      <c r="P1453" s="175">
        <f t="shared" si="161"/>
        <v>424</v>
      </c>
      <c r="Q1453" s="176">
        <f t="shared" si="162"/>
        <v>298</v>
      </c>
      <c r="R1453" s="176">
        <f t="shared" si="163"/>
        <v>113</v>
      </c>
      <c r="S1453" s="177">
        <f t="shared" si="164"/>
        <v>0.27493917274939172</v>
      </c>
      <c r="T1453" s="118"/>
    </row>
    <row r="1454" spans="1:20" x14ac:dyDescent="0.25">
      <c r="A1454" s="19" t="s">
        <v>443</v>
      </c>
      <c r="B1454" s="20" t="s">
        <v>121</v>
      </c>
      <c r="C1454" s="21" t="s">
        <v>123</v>
      </c>
      <c r="D1454" s="167">
        <v>0</v>
      </c>
      <c r="E1454" s="168">
        <v>0</v>
      </c>
      <c r="F1454" s="168">
        <v>0</v>
      </c>
      <c r="G1454" s="168">
        <v>0</v>
      </c>
      <c r="H1454" s="169" t="str">
        <f t="shared" si="158"/>
        <v/>
      </c>
      <c r="I1454" s="170">
        <v>1578</v>
      </c>
      <c r="J1454" s="171">
        <v>1509</v>
      </c>
      <c r="K1454" s="171">
        <v>697</v>
      </c>
      <c r="L1454" s="172">
        <f t="shared" si="159"/>
        <v>0.46189529489728298</v>
      </c>
      <c r="M1454" s="173">
        <v>0</v>
      </c>
      <c r="N1454" s="171">
        <v>69</v>
      </c>
      <c r="O1454" s="174">
        <f t="shared" si="160"/>
        <v>4.3726235741444866E-2</v>
      </c>
      <c r="P1454" s="175">
        <f t="shared" si="161"/>
        <v>1578</v>
      </c>
      <c r="Q1454" s="176">
        <f t="shared" si="162"/>
        <v>1509</v>
      </c>
      <c r="R1454" s="176">
        <f t="shared" si="163"/>
        <v>69</v>
      </c>
      <c r="S1454" s="177">
        <f t="shared" si="164"/>
        <v>4.3726235741444866E-2</v>
      </c>
      <c r="T1454" s="118"/>
    </row>
    <row r="1455" spans="1:20" x14ac:dyDescent="0.25">
      <c r="A1455" s="19" t="s">
        <v>443</v>
      </c>
      <c r="B1455" s="20" t="s">
        <v>132</v>
      </c>
      <c r="C1455" s="21" t="s">
        <v>133</v>
      </c>
      <c r="D1455" s="167">
        <v>0</v>
      </c>
      <c r="E1455" s="168">
        <v>0</v>
      </c>
      <c r="F1455" s="168">
        <v>0</v>
      </c>
      <c r="G1455" s="168">
        <v>0</v>
      </c>
      <c r="H1455" s="169" t="str">
        <f t="shared" si="158"/>
        <v/>
      </c>
      <c r="I1455" s="170">
        <v>109</v>
      </c>
      <c r="J1455" s="171">
        <v>28</v>
      </c>
      <c r="K1455" s="171">
        <v>0</v>
      </c>
      <c r="L1455" s="172">
        <f t="shared" si="159"/>
        <v>0</v>
      </c>
      <c r="M1455" s="173">
        <v>1</v>
      </c>
      <c r="N1455" s="171">
        <v>81</v>
      </c>
      <c r="O1455" s="174">
        <f t="shared" si="160"/>
        <v>0.73636363636363633</v>
      </c>
      <c r="P1455" s="175">
        <f t="shared" si="161"/>
        <v>109</v>
      </c>
      <c r="Q1455" s="176">
        <f t="shared" si="162"/>
        <v>29</v>
      </c>
      <c r="R1455" s="176">
        <f t="shared" si="163"/>
        <v>81</v>
      </c>
      <c r="S1455" s="177">
        <f t="shared" si="164"/>
        <v>0.73636363636363633</v>
      </c>
      <c r="T1455" s="118"/>
    </row>
    <row r="1456" spans="1:20" x14ac:dyDescent="0.25">
      <c r="A1456" s="19" t="s">
        <v>443</v>
      </c>
      <c r="B1456" s="20" t="s">
        <v>136</v>
      </c>
      <c r="C1456" s="21" t="s">
        <v>138</v>
      </c>
      <c r="D1456" s="167">
        <v>0</v>
      </c>
      <c r="E1456" s="168">
        <v>0</v>
      </c>
      <c r="F1456" s="168">
        <v>0</v>
      </c>
      <c r="G1456" s="168">
        <v>0</v>
      </c>
      <c r="H1456" s="169" t="str">
        <f t="shared" si="158"/>
        <v/>
      </c>
      <c r="I1456" s="170">
        <v>1</v>
      </c>
      <c r="J1456" s="171">
        <v>1</v>
      </c>
      <c r="K1456" s="171">
        <v>0</v>
      </c>
      <c r="L1456" s="172">
        <f t="shared" si="159"/>
        <v>0</v>
      </c>
      <c r="M1456" s="173">
        <v>0</v>
      </c>
      <c r="N1456" s="171">
        <v>0</v>
      </c>
      <c r="O1456" s="174">
        <f t="shared" si="160"/>
        <v>0</v>
      </c>
      <c r="P1456" s="175">
        <f t="shared" si="161"/>
        <v>1</v>
      </c>
      <c r="Q1456" s="176">
        <f t="shared" si="162"/>
        <v>1</v>
      </c>
      <c r="R1456" s="176" t="str">
        <f t="shared" si="163"/>
        <v/>
      </c>
      <c r="S1456" s="177" t="str">
        <f t="shared" si="164"/>
        <v/>
      </c>
      <c r="T1456" s="118"/>
    </row>
    <row r="1457" spans="1:20" x14ac:dyDescent="0.25">
      <c r="A1457" s="19" t="s">
        <v>443</v>
      </c>
      <c r="B1457" s="20" t="s">
        <v>141</v>
      </c>
      <c r="C1457" s="21" t="s">
        <v>142</v>
      </c>
      <c r="D1457" s="167">
        <v>0</v>
      </c>
      <c r="E1457" s="168">
        <v>0</v>
      </c>
      <c r="F1457" s="168">
        <v>0</v>
      </c>
      <c r="G1457" s="168">
        <v>0</v>
      </c>
      <c r="H1457" s="169" t="str">
        <f t="shared" si="158"/>
        <v/>
      </c>
      <c r="I1457" s="170">
        <v>33</v>
      </c>
      <c r="J1457" s="171">
        <v>28</v>
      </c>
      <c r="K1457" s="171">
        <v>10</v>
      </c>
      <c r="L1457" s="172">
        <f t="shared" si="159"/>
        <v>0.35714285714285715</v>
      </c>
      <c r="M1457" s="173">
        <v>0</v>
      </c>
      <c r="N1457" s="171">
        <v>5</v>
      </c>
      <c r="O1457" s="174">
        <f t="shared" si="160"/>
        <v>0.15151515151515152</v>
      </c>
      <c r="P1457" s="175">
        <f t="shared" si="161"/>
        <v>33</v>
      </c>
      <c r="Q1457" s="176">
        <f t="shared" si="162"/>
        <v>28</v>
      </c>
      <c r="R1457" s="176">
        <f t="shared" si="163"/>
        <v>5</v>
      </c>
      <c r="S1457" s="177">
        <f t="shared" si="164"/>
        <v>0.15151515151515152</v>
      </c>
      <c r="T1457" s="118"/>
    </row>
    <row r="1458" spans="1:20" x14ac:dyDescent="0.25">
      <c r="A1458" s="19" t="s">
        <v>443</v>
      </c>
      <c r="B1458" s="20" t="s">
        <v>152</v>
      </c>
      <c r="C1458" s="21" t="s">
        <v>153</v>
      </c>
      <c r="D1458" s="167">
        <v>0</v>
      </c>
      <c r="E1458" s="168">
        <v>0</v>
      </c>
      <c r="F1458" s="168">
        <v>0</v>
      </c>
      <c r="G1458" s="168">
        <v>0</v>
      </c>
      <c r="H1458" s="169" t="str">
        <f t="shared" si="158"/>
        <v/>
      </c>
      <c r="I1458" s="170">
        <v>2</v>
      </c>
      <c r="J1458" s="171">
        <v>2</v>
      </c>
      <c r="K1458" s="171">
        <v>1</v>
      </c>
      <c r="L1458" s="172">
        <f t="shared" si="159"/>
        <v>0.5</v>
      </c>
      <c r="M1458" s="173">
        <v>0</v>
      </c>
      <c r="N1458" s="171">
        <v>0</v>
      </c>
      <c r="O1458" s="174">
        <f t="shared" si="160"/>
        <v>0</v>
      </c>
      <c r="P1458" s="175">
        <f t="shared" si="161"/>
        <v>2</v>
      </c>
      <c r="Q1458" s="176">
        <f t="shared" si="162"/>
        <v>2</v>
      </c>
      <c r="R1458" s="176" t="str">
        <f t="shared" si="163"/>
        <v/>
      </c>
      <c r="S1458" s="177" t="str">
        <f t="shared" si="164"/>
        <v/>
      </c>
      <c r="T1458" s="118"/>
    </row>
    <row r="1459" spans="1:20" ht="30" x14ac:dyDescent="0.25">
      <c r="A1459" s="19" t="s">
        <v>443</v>
      </c>
      <c r="B1459" s="20" t="s">
        <v>165</v>
      </c>
      <c r="C1459" s="21" t="s">
        <v>166</v>
      </c>
      <c r="D1459" s="167">
        <v>0</v>
      </c>
      <c r="E1459" s="168">
        <v>0</v>
      </c>
      <c r="F1459" s="168">
        <v>0</v>
      </c>
      <c r="G1459" s="168">
        <v>0</v>
      </c>
      <c r="H1459" s="169" t="str">
        <f t="shared" si="158"/>
        <v/>
      </c>
      <c r="I1459" s="170">
        <v>24</v>
      </c>
      <c r="J1459" s="171">
        <v>21</v>
      </c>
      <c r="K1459" s="171">
        <v>0</v>
      </c>
      <c r="L1459" s="172">
        <f t="shared" si="159"/>
        <v>0</v>
      </c>
      <c r="M1459" s="173">
        <v>0</v>
      </c>
      <c r="N1459" s="171">
        <v>3</v>
      </c>
      <c r="O1459" s="174">
        <f t="shared" si="160"/>
        <v>0.125</v>
      </c>
      <c r="P1459" s="175">
        <f t="shared" si="161"/>
        <v>24</v>
      </c>
      <c r="Q1459" s="176">
        <f t="shared" si="162"/>
        <v>21</v>
      </c>
      <c r="R1459" s="176">
        <f t="shared" si="163"/>
        <v>3</v>
      </c>
      <c r="S1459" s="177">
        <f t="shared" si="164"/>
        <v>0.125</v>
      </c>
      <c r="T1459" s="118"/>
    </row>
    <row r="1460" spans="1:20" x14ac:dyDescent="0.25">
      <c r="A1460" s="19" t="s">
        <v>443</v>
      </c>
      <c r="B1460" s="20" t="s">
        <v>169</v>
      </c>
      <c r="C1460" s="21" t="s">
        <v>175</v>
      </c>
      <c r="D1460" s="167">
        <v>0</v>
      </c>
      <c r="E1460" s="168">
        <v>0</v>
      </c>
      <c r="F1460" s="168">
        <v>0</v>
      </c>
      <c r="G1460" s="168">
        <v>0</v>
      </c>
      <c r="H1460" s="169" t="str">
        <f t="shared" si="158"/>
        <v/>
      </c>
      <c r="I1460" s="170">
        <v>1931</v>
      </c>
      <c r="J1460" s="171">
        <v>1574</v>
      </c>
      <c r="K1460" s="171">
        <v>297</v>
      </c>
      <c r="L1460" s="172">
        <f t="shared" si="159"/>
        <v>0.18869123252858958</v>
      </c>
      <c r="M1460" s="173">
        <v>0</v>
      </c>
      <c r="N1460" s="171">
        <v>350</v>
      </c>
      <c r="O1460" s="174">
        <f t="shared" si="160"/>
        <v>0.18191268191268192</v>
      </c>
      <c r="P1460" s="175">
        <f t="shared" si="161"/>
        <v>1931</v>
      </c>
      <c r="Q1460" s="176">
        <f t="shared" si="162"/>
        <v>1574</v>
      </c>
      <c r="R1460" s="176">
        <f t="shared" si="163"/>
        <v>350</v>
      </c>
      <c r="S1460" s="177">
        <f t="shared" si="164"/>
        <v>0.18191268191268192</v>
      </c>
      <c r="T1460" s="118"/>
    </row>
    <row r="1461" spans="1:20" x14ac:dyDescent="0.25">
      <c r="A1461" s="19" t="s">
        <v>443</v>
      </c>
      <c r="B1461" s="20" t="s">
        <v>178</v>
      </c>
      <c r="C1461" s="21" t="s">
        <v>179</v>
      </c>
      <c r="D1461" s="167">
        <v>0</v>
      </c>
      <c r="E1461" s="168">
        <v>0</v>
      </c>
      <c r="F1461" s="168">
        <v>0</v>
      </c>
      <c r="G1461" s="168">
        <v>0</v>
      </c>
      <c r="H1461" s="169" t="str">
        <f t="shared" si="158"/>
        <v/>
      </c>
      <c r="I1461" s="170">
        <v>687</v>
      </c>
      <c r="J1461" s="171">
        <v>572</v>
      </c>
      <c r="K1461" s="171">
        <v>353</v>
      </c>
      <c r="L1461" s="172">
        <f t="shared" si="159"/>
        <v>0.61713286713286708</v>
      </c>
      <c r="M1461" s="173">
        <v>5</v>
      </c>
      <c r="N1461" s="171">
        <v>115</v>
      </c>
      <c r="O1461" s="174">
        <f t="shared" si="160"/>
        <v>0.16618497109826588</v>
      </c>
      <c r="P1461" s="175">
        <f t="shared" si="161"/>
        <v>687</v>
      </c>
      <c r="Q1461" s="176">
        <f t="shared" si="162"/>
        <v>577</v>
      </c>
      <c r="R1461" s="176">
        <f t="shared" si="163"/>
        <v>115</v>
      </c>
      <c r="S1461" s="177">
        <f t="shared" si="164"/>
        <v>0.16618497109826588</v>
      </c>
      <c r="T1461" s="118"/>
    </row>
    <row r="1462" spans="1:20" x14ac:dyDescent="0.25">
      <c r="A1462" s="19" t="s">
        <v>443</v>
      </c>
      <c r="B1462" s="20" t="s">
        <v>180</v>
      </c>
      <c r="C1462" s="21" t="s">
        <v>181</v>
      </c>
      <c r="D1462" s="167">
        <v>0</v>
      </c>
      <c r="E1462" s="168">
        <v>0</v>
      </c>
      <c r="F1462" s="168">
        <v>0</v>
      </c>
      <c r="G1462" s="168">
        <v>0</v>
      </c>
      <c r="H1462" s="169" t="str">
        <f t="shared" si="158"/>
        <v/>
      </c>
      <c r="I1462" s="170">
        <v>787</v>
      </c>
      <c r="J1462" s="171">
        <v>512</v>
      </c>
      <c r="K1462" s="171">
        <v>220</v>
      </c>
      <c r="L1462" s="172">
        <f t="shared" si="159"/>
        <v>0.4296875</v>
      </c>
      <c r="M1462" s="173">
        <v>0</v>
      </c>
      <c r="N1462" s="171">
        <v>272</v>
      </c>
      <c r="O1462" s="174">
        <f t="shared" si="160"/>
        <v>0.34693877551020408</v>
      </c>
      <c r="P1462" s="175">
        <f t="shared" si="161"/>
        <v>787</v>
      </c>
      <c r="Q1462" s="176">
        <f t="shared" si="162"/>
        <v>512</v>
      </c>
      <c r="R1462" s="176">
        <f t="shared" si="163"/>
        <v>272</v>
      </c>
      <c r="S1462" s="177">
        <f t="shared" si="164"/>
        <v>0.34693877551020408</v>
      </c>
      <c r="T1462" s="118"/>
    </row>
    <row r="1463" spans="1:20" x14ac:dyDescent="0.25">
      <c r="A1463" s="19" t="s">
        <v>443</v>
      </c>
      <c r="B1463" s="20" t="s">
        <v>180</v>
      </c>
      <c r="C1463" s="21" t="s">
        <v>182</v>
      </c>
      <c r="D1463" s="167">
        <v>0</v>
      </c>
      <c r="E1463" s="168">
        <v>0</v>
      </c>
      <c r="F1463" s="168">
        <v>0</v>
      </c>
      <c r="G1463" s="168">
        <v>0</v>
      </c>
      <c r="H1463" s="169" t="str">
        <f t="shared" si="158"/>
        <v/>
      </c>
      <c r="I1463" s="170">
        <v>35</v>
      </c>
      <c r="J1463" s="171">
        <v>23</v>
      </c>
      <c r="K1463" s="171">
        <v>2</v>
      </c>
      <c r="L1463" s="172">
        <f t="shared" si="159"/>
        <v>8.6956521739130432E-2</v>
      </c>
      <c r="M1463" s="173">
        <v>4</v>
      </c>
      <c r="N1463" s="171">
        <v>7</v>
      </c>
      <c r="O1463" s="174">
        <f t="shared" si="160"/>
        <v>0.20588235294117646</v>
      </c>
      <c r="P1463" s="175">
        <f t="shared" si="161"/>
        <v>35</v>
      </c>
      <c r="Q1463" s="176">
        <f t="shared" si="162"/>
        <v>27</v>
      </c>
      <c r="R1463" s="176">
        <f t="shared" si="163"/>
        <v>7</v>
      </c>
      <c r="S1463" s="177">
        <f t="shared" si="164"/>
        <v>0.20588235294117646</v>
      </c>
      <c r="T1463" s="118"/>
    </row>
    <row r="1464" spans="1:20" x14ac:dyDescent="0.25">
      <c r="A1464" s="19" t="s">
        <v>443</v>
      </c>
      <c r="B1464" s="20" t="s">
        <v>183</v>
      </c>
      <c r="C1464" s="21" t="s">
        <v>184</v>
      </c>
      <c r="D1464" s="167">
        <v>0</v>
      </c>
      <c r="E1464" s="168">
        <v>0</v>
      </c>
      <c r="F1464" s="168">
        <v>0</v>
      </c>
      <c r="G1464" s="168">
        <v>0</v>
      </c>
      <c r="H1464" s="169" t="str">
        <f t="shared" si="158"/>
        <v/>
      </c>
      <c r="I1464" s="170">
        <v>190</v>
      </c>
      <c r="J1464" s="171">
        <v>175</v>
      </c>
      <c r="K1464" s="171">
        <v>43</v>
      </c>
      <c r="L1464" s="172">
        <f t="shared" si="159"/>
        <v>0.24571428571428572</v>
      </c>
      <c r="M1464" s="173">
        <v>0</v>
      </c>
      <c r="N1464" s="171">
        <v>15</v>
      </c>
      <c r="O1464" s="174">
        <f t="shared" si="160"/>
        <v>7.8947368421052627E-2</v>
      </c>
      <c r="P1464" s="175">
        <f t="shared" si="161"/>
        <v>190</v>
      </c>
      <c r="Q1464" s="176">
        <f t="shared" si="162"/>
        <v>175</v>
      </c>
      <c r="R1464" s="176">
        <f t="shared" si="163"/>
        <v>15</v>
      </c>
      <c r="S1464" s="177">
        <f t="shared" si="164"/>
        <v>7.8947368421052627E-2</v>
      </c>
      <c r="T1464" s="118"/>
    </row>
    <row r="1465" spans="1:20" x14ac:dyDescent="0.25">
      <c r="A1465" s="19" t="s">
        <v>443</v>
      </c>
      <c r="B1465" s="20" t="s">
        <v>185</v>
      </c>
      <c r="C1465" s="21" t="s">
        <v>186</v>
      </c>
      <c r="D1465" s="167">
        <v>0</v>
      </c>
      <c r="E1465" s="168">
        <v>0</v>
      </c>
      <c r="F1465" s="168">
        <v>0</v>
      </c>
      <c r="G1465" s="168">
        <v>0</v>
      </c>
      <c r="H1465" s="169" t="str">
        <f t="shared" si="158"/>
        <v/>
      </c>
      <c r="I1465" s="170">
        <v>7</v>
      </c>
      <c r="J1465" s="171">
        <v>7</v>
      </c>
      <c r="K1465" s="171">
        <v>4</v>
      </c>
      <c r="L1465" s="172">
        <f t="shared" si="159"/>
        <v>0.5714285714285714</v>
      </c>
      <c r="M1465" s="173">
        <v>0</v>
      </c>
      <c r="N1465" s="171">
        <v>0</v>
      </c>
      <c r="O1465" s="174">
        <f t="shared" si="160"/>
        <v>0</v>
      </c>
      <c r="P1465" s="175">
        <f t="shared" si="161"/>
        <v>7</v>
      </c>
      <c r="Q1465" s="176">
        <f t="shared" si="162"/>
        <v>7</v>
      </c>
      <c r="R1465" s="176" t="str">
        <f t="shared" si="163"/>
        <v/>
      </c>
      <c r="S1465" s="177" t="str">
        <f t="shared" si="164"/>
        <v/>
      </c>
      <c r="T1465" s="118"/>
    </row>
    <row r="1466" spans="1:20" x14ac:dyDescent="0.25">
      <c r="A1466" s="19" t="s">
        <v>443</v>
      </c>
      <c r="B1466" s="20" t="s">
        <v>185</v>
      </c>
      <c r="C1466" s="21" t="s">
        <v>188</v>
      </c>
      <c r="D1466" s="167">
        <v>0</v>
      </c>
      <c r="E1466" s="168">
        <v>0</v>
      </c>
      <c r="F1466" s="168">
        <v>0</v>
      </c>
      <c r="G1466" s="168">
        <v>0</v>
      </c>
      <c r="H1466" s="169" t="str">
        <f t="shared" si="158"/>
        <v/>
      </c>
      <c r="I1466" s="170">
        <v>273</v>
      </c>
      <c r="J1466" s="171">
        <v>268</v>
      </c>
      <c r="K1466" s="171">
        <v>131</v>
      </c>
      <c r="L1466" s="172">
        <f t="shared" si="159"/>
        <v>0.48880597014925375</v>
      </c>
      <c r="M1466" s="173">
        <v>20</v>
      </c>
      <c r="N1466" s="171">
        <v>4</v>
      </c>
      <c r="O1466" s="174">
        <f t="shared" si="160"/>
        <v>1.3698630136986301E-2</v>
      </c>
      <c r="P1466" s="175">
        <f t="shared" si="161"/>
        <v>273</v>
      </c>
      <c r="Q1466" s="176">
        <f t="shared" si="162"/>
        <v>288</v>
      </c>
      <c r="R1466" s="176">
        <f t="shared" si="163"/>
        <v>4</v>
      </c>
      <c r="S1466" s="177">
        <f t="shared" si="164"/>
        <v>1.3698630136986301E-2</v>
      </c>
      <c r="T1466" s="118"/>
    </row>
    <row r="1467" spans="1:20" x14ac:dyDescent="0.25">
      <c r="A1467" s="19" t="s">
        <v>443</v>
      </c>
      <c r="B1467" s="20" t="s">
        <v>195</v>
      </c>
      <c r="C1467" s="21" t="s">
        <v>197</v>
      </c>
      <c r="D1467" s="167">
        <v>0</v>
      </c>
      <c r="E1467" s="168">
        <v>0</v>
      </c>
      <c r="F1467" s="168">
        <v>0</v>
      </c>
      <c r="G1467" s="168">
        <v>0</v>
      </c>
      <c r="H1467" s="169" t="str">
        <f t="shared" si="158"/>
        <v/>
      </c>
      <c r="I1467" s="170">
        <v>59</v>
      </c>
      <c r="J1467" s="171">
        <v>57</v>
      </c>
      <c r="K1467" s="171">
        <v>6</v>
      </c>
      <c r="L1467" s="172">
        <f t="shared" si="159"/>
        <v>0.10526315789473684</v>
      </c>
      <c r="M1467" s="173">
        <v>0</v>
      </c>
      <c r="N1467" s="171">
        <v>2</v>
      </c>
      <c r="O1467" s="174">
        <f t="shared" si="160"/>
        <v>3.3898305084745763E-2</v>
      </c>
      <c r="P1467" s="175">
        <f t="shared" si="161"/>
        <v>59</v>
      </c>
      <c r="Q1467" s="176">
        <f t="shared" si="162"/>
        <v>57</v>
      </c>
      <c r="R1467" s="176">
        <f t="shared" si="163"/>
        <v>2</v>
      </c>
      <c r="S1467" s="177">
        <f t="shared" si="164"/>
        <v>3.3898305084745763E-2</v>
      </c>
      <c r="T1467" s="118"/>
    </row>
    <row r="1468" spans="1:20" x14ac:dyDescent="0.25">
      <c r="A1468" s="19" t="s">
        <v>443</v>
      </c>
      <c r="B1468" s="20" t="s">
        <v>198</v>
      </c>
      <c r="C1468" s="21" t="s">
        <v>199</v>
      </c>
      <c r="D1468" s="167">
        <v>0</v>
      </c>
      <c r="E1468" s="168">
        <v>0</v>
      </c>
      <c r="F1468" s="168">
        <v>0</v>
      </c>
      <c r="G1468" s="168">
        <v>0</v>
      </c>
      <c r="H1468" s="169" t="str">
        <f t="shared" si="158"/>
        <v/>
      </c>
      <c r="I1468" s="170">
        <v>667</v>
      </c>
      <c r="J1468" s="171">
        <v>631</v>
      </c>
      <c r="K1468" s="171">
        <v>201</v>
      </c>
      <c r="L1468" s="172">
        <f t="shared" si="159"/>
        <v>0.31854199683042789</v>
      </c>
      <c r="M1468" s="173">
        <v>3</v>
      </c>
      <c r="N1468" s="171">
        <v>36</v>
      </c>
      <c r="O1468" s="174">
        <f t="shared" si="160"/>
        <v>5.3731343283582089E-2</v>
      </c>
      <c r="P1468" s="175">
        <f t="shared" si="161"/>
        <v>667</v>
      </c>
      <c r="Q1468" s="176">
        <f t="shared" si="162"/>
        <v>634</v>
      </c>
      <c r="R1468" s="176">
        <f t="shared" si="163"/>
        <v>36</v>
      </c>
      <c r="S1468" s="177">
        <f t="shared" si="164"/>
        <v>5.3731343283582089E-2</v>
      </c>
      <c r="T1468" s="118"/>
    </row>
    <row r="1469" spans="1:20" x14ac:dyDescent="0.25">
      <c r="A1469" s="19" t="s">
        <v>443</v>
      </c>
      <c r="B1469" s="20" t="s">
        <v>200</v>
      </c>
      <c r="C1469" s="21" t="s">
        <v>202</v>
      </c>
      <c r="D1469" s="167">
        <v>0</v>
      </c>
      <c r="E1469" s="168">
        <v>0</v>
      </c>
      <c r="F1469" s="168">
        <v>0</v>
      </c>
      <c r="G1469" s="168">
        <v>0</v>
      </c>
      <c r="H1469" s="169" t="str">
        <f t="shared" si="158"/>
        <v/>
      </c>
      <c r="I1469" s="170">
        <v>680</v>
      </c>
      <c r="J1469" s="171">
        <v>661</v>
      </c>
      <c r="K1469" s="171">
        <v>109</v>
      </c>
      <c r="L1469" s="172">
        <f t="shared" si="159"/>
        <v>0.16490166414523449</v>
      </c>
      <c r="M1469" s="173">
        <v>0</v>
      </c>
      <c r="N1469" s="171">
        <v>11</v>
      </c>
      <c r="O1469" s="174">
        <f t="shared" si="160"/>
        <v>1.636904761904762E-2</v>
      </c>
      <c r="P1469" s="175">
        <f t="shared" si="161"/>
        <v>680</v>
      </c>
      <c r="Q1469" s="176">
        <f t="shared" si="162"/>
        <v>661</v>
      </c>
      <c r="R1469" s="176">
        <f t="shared" si="163"/>
        <v>11</v>
      </c>
      <c r="S1469" s="177">
        <f t="shared" si="164"/>
        <v>1.636904761904762E-2</v>
      </c>
      <c r="T1469" s="118"/>
    </row>
    <row r="1470" spans="1:20" x14ac:dyDescent="0.25">
      <c r="A1470" s="19" t="s">
        <v>443</v>
      </c>
      <c r="B1470" s="20" t="s">
        <v>203</v>
      </c>
      <c r="C1470" s="21" t="s">
        <v>204</v>
      </c>
      <c r="D1470" s="167">
        <v>0</v>
      </c>
      <c r="E1470" s="168">
        <v>0</v>
      </c>
      <c r="F1470" s="168">
        <v>0</v>
      </c>
      <c r="G1470" s="168">
        <v>0</v>
      </c>
      <c r="H1470" s="169" t="str">
        <f t="shared" si="158"/>
        <v/>
      </c>
      <c r="I1470" s="170">
        <v>789</v>
      </c>
      <c r="J1470" s="171">
        <v>511</v>
      </c>
      <c r="K1470" s="171">
        <v>43</v>
      </c>
      <c r="L1470" s="172">
        <f t="shared" si="159"/>
        <v>8.4148727984344418E-2</v>
      </c>
      <c r="M1470" s="173">
        <v>0</v>
      </c>
      <c r="N1470" s="171">
        <v>277</v>
      </c>
      <c r="O1470" s="174">
        <f t="shared" si="160"/>
        <v>0.35152284263959394</v>
      </c>
      <c r="P1470" s="175">
        <f t="shared" si="161"/>
        <v>789</v>
      </c>
      <c r="Q1470" s="176">
        <f t="shared" si="162"/>
        <v>511</v>
      </c>
      <c r="R1470" s="176">
        <f t="shared" si="163"/>
        <v>277</v>
      </c>
      <c r="S1470" s="177">
        <f t="shared" si="164"/>
        <v>0.35152284263959394</v>
      </c>
      <c r="T1470" s="118"/>
    </row>
    <row r="1471" spans="1:20" x14ac:dyDescent="0.25">
      <c r="A1471" s="19" t="s">
        <v>443</v>
      </c>
      <c r="B1471" s="20" t="s">
        <v>207</v>
      </c>
      <c r="C1471" s="21" t="s">
        <v>207</v>
      </c>
      <c r="D1471" s="167">
        <v>0</v>
      </c>
      <c r="E1471" s="168">
        <v>0</v>
      </c>
      <c r="F1471" s="168">
        <v>0</v>
      </c>
      <c r="G1471" s="168">
        <v>0</v>
      </c>
      <c r="H1471" s="169" t="str">
        <f t="shared" si="158"/>
        <v/>
      </c>
      <c r="I1471" s="170">
        <v>224</v>
      </c>
      <c r="J1471" s="171">
        <v>187</v>
      </c>
      <c r="K1471" s="171">
        <v>175</v>
      </c>
      <c r="L1471" s="172">
        <f t="shared" si="159"/>
        <v>0.93582887700534756</v>
      </c>
      <c r="M1471" s="173">
        <v>0</v>
      </c>
      <c r="N1471" s="171">
        <v>31</v>
      </c>
      <c r="O1471" s="174">
        <f t="shared" si="160"/>
        <v>0.14220183486238533</v>
      </c>
      <c r="P1471" s="175">
        <f t="shared" si="161"/>
        <v>224</v>
      </c>
      <c r="Q1471" s="176">
        <f t="shared" si="162"/>
        <v>187</v>
      </c>
      <c r="R1471" s="176">
        <f t="shared" si="163"/>
        <v>31</v>
      </c>
      <c r="S1471" s="177">
        <f t="shared" si="164"/>
        <v>0.14220183486238533</v>
      </c>
      <c r="T1471" s="118"/>
    </row>
    <row r="1472" spans="1:20" x14ac:dyDescent="0.25">
      <c r="A1472" s="19" t="s">
        <v>443</v>
      </c>
      <c r="B1472" s="20" t="s">
        <v>214</v>
      </c>
      <c r="C1472" s="21" t="s">
        <v>215</v>
      </c>
      <c r="D1472" s="167">
        <v>0</v>
      </c>
      <c r="E1472" s="168">
        <v>0</v>
      </c>
      <c r="F1472" s="168">
        <v>0</v>
      </c>
      <c r="G1472" s="168">
        <v>0</v>
      </c>
      <c r="H1472" s="169" t="str">
        <f t="shared" si="158"/>
        <v/>
      </c>
      <c r="I1472" s="170">
        <v>620</v>
      </c>
      <c r="J1472" s="171">
        <v>557</v>
      </c>
      <c r="K1472" s="171">
        <v>261</v>
      </c>
      <c r="L1472" s="172">
        <f t="shared" si="159"/>
        <v>0.46858168761220825</v>
      </c>
      <c r="M1472" s="173">
        <v>15</v>
      </c>
      <c r="N1472" s="171">
        <v>57</v>
      </c>
      <c r="O1472" s="174">
        <f t="shared" si="160"/>
        <v>9.0620031796502382E-2</v>
      </c>
      <c r="P1472" s="175">
        <f t="shared" si="161"/>
        <v>620</v>
      </c>
      <c r="Q1472" s="176">
        <f t="shared" si="162"/>
        <v>572</v>
      </c>
      <c r="R1472" s="176">
        <f t="shared" si="163"/>
        <v>57</v>
      </c>
      <c r="S1472" s="177">
        <f t="shared" si="164"/>
        <v>9.0620031796502382E-2</v>
      </c>
      <c r="T1472" s="118"/>
    </row>
    <row r="1473" spans="1:20" x14ac:dyDescent="0.25">
      <c r="A1473" s="19" t="s">
        <v>443</v>
      </c>
      <c r="B1473" s="20" t="s">
        <v>238</v>
      </c>
      <c r="C1473" s="21" t="s">
        <v>239</v>
      </c>
      <c r="D1473" s="167">
        <v>0</v>
      </c>
      <c r="E1473" s="168">
        <v>0</v>
      </c>
      <c r="F1473" s="168">
        <v>0</v>
      </c>
      <c r="G1473" s="168">
        <v>0</v>
      </c>
      <c r="H1473" s="169" t="str">
        <f t="shared" si="158"/>
        <v/>
      </c>
      <c r="I1473" s="170">
        <v>3</v>
      </c>
      <c r="J1473" s="171">
        <v>3</v>
      </c>
      <c r="K1473" s="171">
        <v>1</v>
      </c>
      <c r="L1473" s="172">
        <f t="shared" si="159"/>
        <v>0.33333333333333331</v>
      </c>
      <c r="M1473" s="173">
        <v>0</v>
      </c>
      <c r="N1473" s="171">
        <v>0</v>
      </c>
      <c r="O1473" s="174">
        <f t="shared" si="160"/>
        <v>0</v>
      </c>
      <c r="P1473" s="175">
        <f t="shared" si="161"/>
        <v>3</v>
      </c>
      <c r="Q1473" s="176">
        <f t="shared" si="162"/>
        <v>3</v>
      </c>
      <c r="R1473" s="176" t="str">
        <f t="shared" si="163"/>
        <v/>
      </c>
      <c r="S1473" s="177" t="str">
        <f t="shared" si="164"/>
        <v/>
      </c>
      <c r="T1473" s="118"/>
    </row>
    <row r="1474" spans="1:20" x14ac:dyDescent="0.25">
      <c r="A1474" s="19" t="s">
        <v>443</v>
      </c>
      <c r="B1474" s="20" t="s">
        <v>240</v>
      </c>
      <c r="C1474" s="21" t="s">
        <v>241</v>
      </c>
      <c r="D1474" s="167">
        <v>0</v>
      </c>
      <c r="E1474" s="168">
        <v>0</v>
      </c>
      <c r="F1474" s="168">
        <v>0</v>
      </c>
      <c r="G1474" s="168">
        <v>0</v>
      </c>
      <c r="H1474" s="169" t="str">
        <f t="shared" ref="H1474:H1537" si="165">IF((E1474+G1474)&lt;&gt;0,G1474/(E1474+G1474),"")</f>
        <v/>
      </c>
      <c r="I1474" s="170">
        <v>47</v>
      </c>
      <c r="J1474" s="171">
        <v>46</v>
      </c>
      <c r="K1474" s="171">
        <v>24</v>
      </c>
      <c r="L1474" s="172">
        <f t="shared" ref="L1474:L1537" si="166">IF(J1474&lt;&gt;0,K1474/J1474,"")</f>
        <v>0.52173913043478259</v>
      </c>
      <c r="M1474" s="173">
        <v>0</v>
      </c>
      <c r="N1474" s="171">
        <v>1</v>
      </c>
      <c r="O1474" s="174">
        <f t="shared" ref="O1474:O1537" si="167">IF((J1474+M1474+N1474)&lt;&gt;0,N1474/(J1474+M1474+N1474),"")</f>
        <v>2.1276595744680851E-2</v>
      </c>
      <c r="P1474" s="175">
        <f t="shared" si="161"/>
        <v>47</v>
      </c>
      <c r="Q1474" s="176">
        <f t="shared" si="162"/>
        <v>46</v>
      </c>
      <c r="R1474" s="176">
        <f t="shared" si="163"/>
        <v>1</v>
      </c>
      <c r="S1474" s="177">
        <f t="shared" si="164"/>
        <v>2.1276595744680851E-2</v>
      </c>
      <c r="T1474" s="118"/>
    </row>
    <row r="1475" spans="1:20" x14ac:dyDescent="0.25">
      <c r="A1475" s="19" t="s">
        <v>443</v>
      </c>
      <c r="B1475" s="20" t="s">
        <v>240</v>
      </c>
      <c r="C1475" s="21" t="s">
        <v>242</v>
      </c>
      <c r="D1475" s="167">
        <v>0</v>
      </c>
      <c r="E1475" s="168">
        <v>0</v>
      </c>
      <c r="F1475" s="168">
        <v>0</v>
      </c>
      <c r="G1475" s="168">
        <v>0</v>
      </c>
      <c r="H1475" s="169" t="str">
        <f t="shared" si="165"/>
        <v/>
      </c>
      <c r="I1475" s="170">
        <v>61</v>
      </c>
      <c r="J1475" s="171">
        <v>60</v>
      </c>
      <c r="K1475" s="171">
        <v>28</v>
      </c>
      <c r="L1475" s="172">
        <f t="shared" si="166"/>
        <v>0.46666666666666667</v>
      </c>
      <c r="M1475" s="173">
        <v>0</v>
      </c>
      <c r="N1475" s="171">
        <v>1</v>
      </c>
      <c r="O1475" s="174">
        <f t="shared" si="167"/>
        <v>1.6393442622950821E-2</v>
      </c>
      <c r="P1475" s="175">
        <f t="shared" ref="P1475:P1538" si="168">IF(SUM(D1475,I1475)&gt;0,SUM(D1475,I1475),"")</f>
        <v>61</v>
      </c>
      <c r="Q1475" s="176">
        <f t="shared" ref="Q1475:Q1538" si="169">IF(SUM(E1475,J1475, M1475)&gt;0,SUM(E1475,J1475, M1475),"")</f>
        <v>60</v>
      </c>
      <c r="R1475" s="176">
        <f t="shared" ref="R1475:R1538" si="170">IF(SUM(G1475,N1475)&gt;0,SUM(G1475,N1475),"")</f>
        <v>1</v>
      </c>
      <c r="S1475" s="177">
        <f t="shared" ref="S1475:S1538" si="171">IFERROR(IF((Q1475+R1475)&lt;&gt;0,R1475/(Q1475+R1475),""),"")</f>
        <v>1.6393442622950821E-2</v>
      </c>
      <c r="T1475" s="118"/>
    </row>
    <row r="1476" spans="1:20" x14ac:dyDescent="0.25">
      <c r="A1476" s="19" t="s">
        <v>443</v>
      </c>
      <c r="B1476" s="20" t="s">
        <v>240</v>
      </c>
      <c r="C1476" s="21" t="s">
        <v>243</v>
      </c>
      <c r="D1476" s="167">
        <v>4</v>
      </c>
      <c r="E1476" s="168">
        <v>4</v>
      </c>
      <c r="F1476" s="168">
        <v>0</v>
      </c>
      <c r="G1476" s="168">
        <v>0</v>
      </c>
      <c r="H1476" s="169">
        <f t="shared" si="165"/>
        <v>0</v>
      </c>
      <c r="I1476" s="170">
        <v>206</v>
      </c>
      <c r="J1476" s="171">
        <v>188</v>
      </c>
      <c r="K1476" s="171">
        <v>101</v>
      </c>
      <c r="L1476" s="172">
        <f t="shared" si="166"/>
        <v>0.53723404255319152</v>
      </c>
      <c r="M1476" s="173">
        <v>0</v>
      </c>
      <c r="N1476" s="171">
        <v>18</v>
      </c>
      <c r="O1476" s="174">
        <f t="shared" si="167"/>
        <v>8.7378640776699032E-2</v>
      </c>
      <c r="P1476" s="175">
        <f t="shared" si="168"/>
        <v>210</v>
      </c>
      <c r="Q1476" s="176">
        <f t="shared" si="169"/>
        <v>192</v>
      </c>
      <c r="R1476" s="176">
        <f t="shared" si="170"/>
        <v>18</v>
      </c>
      <c r="S1476" s="177">
        <f t="shared" si="171"/>
        <v>8.5714285714285715E-2</v>
      </c>
      <c r="T1476" s="118"/>
    </row>
    <row r="1477" spans="1:20" x14ac:dyDescent="0.25">
      <c r="A1477" s="19" t="s">
        <v>443</v>
      </c>
      <c r="B1477" s="20" t="s">
        <v>246</v>
      </c>
      <c r="C1477" s="21" t="s">
        <v>248</v>
      </c>
      <c r="D1477" s="167">
        <v>0</v>
      </c>
      <c r="E1477" s="168">
        <v>0</v>
      </c>
      <c r="F1477" s="168">
        <v>0</v>
      </c>
      <c r="G1477" s="168">
        <v>0</v>
      </c>
      <c r="H1477" s="169" t="str">
        <f t="shared" si="165"/>
        <v/>
      </c>
      <c r="I1477" s="170">
        <v>310</v>
      </c>
      <c r="J1477" s="171">
        <v>282</v>
      </c>
      <c r="K1477" s="171">
        <v>50</v>
      </c>
      <c r="L1477" s="172">
        <f t="shared" si="166"/>
        <v>0.1773049645390071</v>
      </c>
      <c r="M1477" s="173">
        <v>1</v>
      </c>
      <c r="N1477" s="171">
        <v>28</v>
      </c>
      <c r="O1477" s="174">
        <f t="shared" si="167"/>
        <v>9.0032154340836015E-2</v>
      </c>
      <c r="P1477" s="175">
        <f t="shared" si="168"/>
        <v>310</v>
      </c>
      <c r="Q1477" s="176">
        <f t="shared" si="169"/>
        <v>283</v>
      </c>
      <c r="R1477" s="176">
        <f t="shared" si="170"/>
        <v>28</v>
      </c>
      <c r="S1477" s="177">
        <f t="shared" si="171"/>
        <v>9.0032154340836015E-2</v>
      </c>
      <c r="T1477" s="118"/>
    </row>
    <row r="1478" spans="1:20" x14ac:dyDescent="0.25">
      <c r="A1478" s="19" t="s">
        <v>443</v>
      </c>
      <c r="B1478" s="20" t="s">
        <v>249</v>
      </c>
      <c r="C1478" s="21" t="s">
        <v>251</v>
      </c>
      <c r="D1478" s="167">
        <v>0</v>
      </c>
      <c r="E1478" s="168">
        <v>0</v>
      </c>
      <c r="F1478" s="168">
        <v>0</v>
      </c>
      <c r="G1478" s="168">
        <v>0</v>
      </c>
      <c r="H1478" s="169" t="str">
        <f t="shared" si="165"/>
        <v/>
      </c>
      <c r="I1478" s="170">
        <v>468</v>
      </c>
      <c r="J1478" s="171">
        <v>394</v>
      </c>
      <c r="K1478" s="171">
        <v>131</v>
      </c>
      <c r="L1478" s="172">
        <f t="shared" si="166"/>
        <v>0.33248730964467005</v>
      </c>
      <c r="M1478" s="173">
        <v>1</v>
      </c>
      <c r="N1478" s="171">
        <v>67</v>
      </c>
      <c r="O1478" s="174">
        <f t="shared" si="167"/>
        <v>0.14502164502164502</v>
      </c>
      <c r="P1478" s="175">
        <f t="shared" si="168"/>
        <v>468</v>
      </c>
      <c r="Q1478" s="176">
        <f t="shared" si="169"/>
        <v>395</v>
      </c>
      <c r="R1478" s="176">
        <f t="shared" si="170"/>
        <v>67</v>
      </c>
      <c r="S1478" s="177">
        <f t="shared" si="171"/>
        <v>0.14502164502164502</v>
      </c>
      <c r="T1478" s="118"/>
    </row>
    <row r="1479" spans="1:20" x14ac:dyDescent="0.25">
      <c r="A1479" s="19" t="s">
        <v>443</v>
      </c>
      <c r="B1479" s="20" t="s">
        <v>271</v>
      </c>
      <c r="C1479" s="21" t="s">
        <v>272</v>
      </c>
      <c r="D1479" s="167">
        <v>0</v>
      </c>
      <c r="E1479" s="168">
        <v>0</v>
      </c>
      <c r="F1479" s="168">
        <v>0</v>
      </c>
      <c r="G1479" s="168">
        <v>0</v>
      </c>
      <c r="H1479" s="169" t="str">
        <f t="shared" si="165"/>
        <v/>
      </c>
      <c r="I1479" s="170">
        <v>303</v>
      </c>
      <c r="J1479" s="171">
        <v>177</v>
      </c>
      <c r="K1479" s="171">
        <v>57</v>
      </c>
      <c r="L1479" s="172">
        <f t="shared" si="166"/>
        <v>0.32203389830508472</v>
      </c>
      <c r="M1479" s="173">
        <v>9</v>
      </c>
      <c r="N1479" s="171">
        <v>126</v>
      </c>
      <c r="O1479" s="174">
        <f t="shared" si="167"/>
        <v>0.40384615384615385</v>
      </c>
      <c r="P1479" s="175">
        <f t="shared" si="168"/>
        <v>303</v>
      </c>
      <c r="Q1479" s="176">
        <f t="shared" si="169"/>
        <v>186</v>
      </c>
      <c r="R1479" s="176">
        <f t="shared" si="170"/>
        <v>126</v>
      </c>
      <c r="S1479" s="177">
        <f t="shared" si="171"/>
        <v>0.40384615384615385</v>
      </c>
      <c r="T1479" s="118"/>
    </row>
    <row r="1480" spans="1:20" ht="30" x14ac:dyDescent="0.25">
      <c r="A1480" s="19" t="s">
        <v>443</v>
      </c>
      <c r="B1480" s="20" t="s">
        <v>274</v>
      </c>
      <c r="C1480" s="21" t="s">
        <v>276</v>
      </c>
      <c r="D1480" s="167">
        <v>0</v>
      </c>
      <c r="E1480" s="168">
        <v>0</v>
      </c>
      <c r="F1480" s="168">
        <v>0</v>
      </c>
      <c r="G1480" s="168">
        <v>0</v>
      </c>
      <c r="H1480" s="169" t="str">
        <f t="shared" si="165"/>
        <v/>
      </c>
      <c r="I1480" s="170">
        <v>25</v>
      </c>
      <c r="J1480" s="171">
        <v>25</v>
      </c>
      <c r="K1480" s="171">
        <v>4</v>
      </c>
      <c r="L1480" s="172">
        <f t="shared" si="166"/>
        <v>0.16</v>
      </c>
      <c r="M1480" s="173">
        <v>0</v>
      </c>
      <c r="N1480" s="171">
        <v>0</v>
      </c>
      <c r="O1480" s="174">
        <f t="shared" si="167"/>
        <v>0</v>
      </c>
      <c r="P1480" s="175">
        <f t="shared" si="168"/>
        <v>25</v>
      </c>
      <c r="Q1480" s="176">
        <f t="shared" si="169"/>
        <v>25</v>
      </c>
      <c r="R1480" s="176" t="str">
        <f t="shared" si="170"/>
        <v/>
      </c>
      <c r="S1480" s="177" t="str">
        <f t="shared" si="171"/>
        <v/>
      </c>
      <c r="T1480" s="118"/>
    </row>
    <row r="1481" spans="1:20" x14ac:dyDescent="0.25">
      <c r="A1481" s="19" t="s">
        <v>443</v>
      </c>
      <c r="B1481" s="20" t="s">
        <v>279</v>
      </c>
      <c r="C1481" s="21" t="s">
        <v>280</v>
      </c>
      <c r="D1481" s="167">
        <v>0</v>
      </c>
      <c r="E1481" s="168">
        <v>0</v>
      </c>
      <c r="F1481" s="168">
        <v>0</v>
      </c>
      <c r="G1481" s="168">
        <v>0</v>
      </c>
      <c r="H1481" s="169" t="str">
        <f t="shared" si="165"/>
        <v/>
      </c>
      <c r="I1481" s="170">
        <v>136</v>
      </c>
      <c r="J1481" s="171">
        <v>123</v>
      </c>
      <c r="K1481" s="171">
        <v>100</v>
      </c>
      <c r="L1481" s="172">
        <f t="shared" si="166"/>
        <v>0.81300813008130079</v>
      </c>
      <c r="M1481" s="173">
        <v>0</v>
      </c>
      <c r="N1481" s="171">
        <v>13</v>
      </c>
      <c r="O1481" s="174">
        <f t="shared" si="167"/>
        <v>9.5588235294117641E-2</v>
      </c>
      <c r="P1481" s="175">
        <f t="shared" si="168"/>
        <v>136</v>
      </c>
      <c r="Q1481" s="176">
        <f t="shared" si="169"/>
        <v>123</v>
      </c>
      <c r="R1481" s="176">
        <f t="shared" si="170"/>
        <v>13</v>
      </c>
      <c r="S1481" s="177">
        <f t="shared" si="171"/>
        <v>9.5588235294117641E-2</v>
      </c>
      <c r="T1481" s="118"/>
    </row>
    <row r="1482" spans="1:20" x14ac:dyDescent="0.25">
      <c r="A1482" s="19" t="s">
        <v>443</v>
      </c>
      <c r="B1482" s="20" t="s">
        <v>281</v>
      </c>
      <c r="C1482" s="21" t="s">
        <v>282</v>
      </c>
      <c r="D1482" s="167">
        <v>0</v>
      </c>
      <c r="E1482" s="168">
        <v>0</v>
      </c>
      <c r="F1482" s="168">
        <v>0</v>
      </c>
      <c r="G1482" s="168">
        <v>0</v>
      </c>
      <c r="H1482" s="169" t="str">
        <f t="shared" si="165"/>
        <v/>
      </c>
      <c r="I1482" s="170">
        <v>801</v>
      </c>
      <c r="J1482" s="171">
        <v>238</v>
      </c>
      <c r="K1482" s="171">
        <v>44</v>
      </c>
      <c r="L1482" s="172">
        <f t="shared" si="166"/>
        <v>0.18487394957983194</v>
      </c>
      <c r="M1482" s="173">
        <v>0</v>
      </c>
      <c r="N1482" s="171">
        <v>563</v>
      </c>
      <c r="O1482" s="174">
        <f t="shared" si="167"/>
        <v>0.70287141073657933</v>
      </c>
      <c r="P1482" s="175">
        <f t="shared" si="168"/>
        <v>801</v>
      </c>
      <c r="Q1482" s="176">
        <f t="shared" si="169"/>
        <v>238</v>
      </c>
      <c r="R1482" s="176">
        <f t="shared" si="170"/>
        <v>563</v>
      </c>
      <c r="S1482" s="177">
        <f t="shared" si="171"/>
        <v>0.70287141073657933</v>
      </c>
      <c r="T1482" s="118"/>
    </row>
    <row r="1483" spans="1:20" x14ac:dyDescent="0.25">
      <c r="A1483" s="19" t="s">
        <v>443</v>
      </c>
      <c r="B1483" s="20" t="s">
        <v>290</v>
      </c>
      <c r="C1483" s="21" t="s">
        <v>291</v>
      </c>
      <c r="D1483" s="167">
        <v>0</v>
      </c>
      <c r="E1483" s="168">
        <v>0</v>
      </c>
      <c r="F1483" s="168">
        <v>0</v>
      </c>
      <c r="G1483" s="168">
        <v>0</v>
      </c>
      <c r="H1483" s="169" t="str">
        <f t="shared" si="165"/>
        <v/>
      </c>
      <c r="I1483" s="170">
        <v>69</v>
      </c>
      <c r="J1483" s="171">
        <v>40</v>
      </c>
      <c r="K1483" s="171">
        <v>2</v>
      </c>
      <c r="L1483" s="172">
        <f t="shared" si="166"/>
        <v>0.05</v>
      </c>
      <c r="M1483" s="173">
        <v>0</v>
      </c>
      <c r="N1483" s="171">
        <v>29</v>
      </c>
      <c r="O1483" s="174">
        <f t="shared" si="167"/>
        <v>0.42028985507246375</v>
      </c>
      <c r="P1483" s="175">
        <f t="shared" si="168"/>
        <v>69</v>
      </c>
      <c r="Q1483" s="176">
        <f t="shared" si="169"/>
        <v>40</v>
      </c>
      <c r="R1483" s="176">
        <f t="shared" si="170"/>
        <v>29</v>
      </c>
      <c r="S1483" s="177">
        <f t="shared" si="171"/>
        <v>0.42028985507246375</v>
      </c>
      <c r="T1483" s="118"/>
    </row>
    <row r="1484" spans="1:20" x14ac:dyDescent="0.25">
      <c r="A1484" s="19" t="s">
        <v>443</v>
      </c>
      <c r="B1484" s="20" t="s">
        <v>292</v>
      </c>
      <c r="C1484" s="21" t="s">
        <v>293</v>
      </c>
      <c r="D1484" s="167">
        <v>0</v>
      </c>
      <c r="E1484" s="168">
        <v>0</v>
      </c>
      <c r="F1484" s="168">
        <v>0</v>
      </c>
      <c r="G1484" s="168">
        <v>0</v>
      </c>
      <c r="H1484" s="169" t="str">
        <f t="shared" si="165"/>
        <v/>
      </c>
      <c r="I1484" s="170">
        <v>349</v>
      </c>
      <c r="J1484" s="171">
        <v>298</v>
      </c>
      <c r="K1484" s="171">
        <v>57</v>
      </c>
      <c r="L1484" s="172">
        <f t="shared" si="166"/>
        <v>0.1912751677852349</v>
      </c>
      <c r="M1484" s="173">
        <v>0</v>
      </c>
      <c r="N1484" s="171">
        <v>51</v>
      </c>
      <c r="O1484" s="174">
        <f t="shared" si="167"/>
        <v>0.14613180515759314</v>
      </c>
      <c r="P1484" s="175">
        <f t="shared" si="168"/>
        <v>349</v>
      </c>
      <c r="Q1484" s="176">
        <f t="shared" si="169"/>
        <v>298</v>
      </c>
      <c r="R1484" s="176">
        <f t="shared" si="170"/>
        <v>51</v>
      </c>
      <c r="S1484" s="177">
        <f t="shared" si="171"/>
        <v>0.14613180515759314</v>
      </c>
      <c r="T1484" s="118"/>
    </row>
    <row r="1485" spans="1:20" x14ac:dyDescent="0.25">
      <c r="A1485" s="19" t="s">
        <v>443</v>
      </c>
      <c r="B1485" s="20" t="s">
        <v>298</v>
      </c>
      <c r="C1485" s="21" t="s">
        <v>299</v>
      </c>
      <c r="D1485" s="167">
        <v>0</v>
      </c>
      <c r="E1485" s="168">
        <v>0</v>
      </c>
      <c r="F1485" s="168">
        <v>0</v>
      </c>
      <c r="G1485" s="168">
        <v>0</v>
      </c>
      <c r="H1485" s="169" t="str">
        <f t="shared" si="165"/>
        <v/>
      </c>
      <c r="I1485" s="170">
        <v>353</v>
      </c>
      <c r="J1485" s="171">
        <v>337</v>
      </c>
      <c r="K1485" s="171">
        <v>218</v>
      </c>
      <c r="L1485" s="172">
        <f t="shared" si="166"/>
        <v>0.64688427299703266</v>
      </c>
      <c r="M1485" s="173">
        <v>3</v>
      </c>
      <c r="N1485" s="171">
        <v>16</v>
      </c>
      <c r="O1485" s="174">
        <f t="shared" si="167"/>
        <v>4.49438202247191E-2</v>
      </c>
      <c r="P1485" s="175">
        <f t="shared" si="168"/>
        <v>353</v>
      </c>
      <c r="Q1485" s="176">
        <f t="shared" si="169"/>
        <v>340</v>
      </c>
      <c r="R1485" s="176">
        <f t="shared" si="170"/>
        <v>16</v>
      </c>
      <c r="S1485" s="177">
        <f t="shared" si="171"/>
        <v>4.49438202247191E-2</v>
      </c>
      <c r="T1485" s="118"/>
    </row>
    <row r="1486" spans="1:20" ht="30" x14ac:dyDescent="0.25">
      <c r="A1486" s="19" t="s">
        <v>443</v>
      </c>
      <c r="B1486" s="20" t="s">
        <v>302</v>
      </c>
      <c r="C1486" s="21" t="s">
        <v>305</v>
      </c>
      <c r="D1486" s="167">
        <v>0</v>
      </c>
      <c r="E1486" s="168">
        <v>0</v>
      </c>
      <c r="F1486" s="168">
        <v>0</v>
      </c>
      <c r="G1486" s="168">
        <v>0</v>
      </c>
      <c r="H1486" s="169" t="str">
        <f t="shared" si="165"/>
        <v/>
      </c>
      <c r="I1486" s="170">
        <v>143</v>
      </c>
      <c r="J1486" s="171">
        <v>121</v>
      </c>
      <c r="K1486" s="171">
        <v>43</v>
      </c>
      <c r="L1486" s="172">
        <f t="shared" si="166"/>
        <v>0.35537190082644626</v>
      </c>
      <c r="M1486" s="173">
        <v>1</v>
      </c>
      <c r="N1486" s="171">
        <v>22</v>
      </c>
      <c r="O1486" s="174">
        <f t="shared" si="167"/>
        <v>0.15277777777777779</v>
      </c>
      <c r="P1486" s="175">
        <f t="shared" si="168"/>
        <v>143</v>
      </c>
      <c r="Q1486" s="176">
        <f t="shared" si="169"/>
        <v>122</v>
      </c>
      <c r="R1486" s="176">
        <f t="shared" si="170"/>
        <v>22</v>
      </c>
      <c r="S1486" s="177">
        <f t="shared" si="171"/>
        <v>0.15277777777777779</v>
      </c>
      <c r="T1486" s="118"/>
    </row>
    <row r="1487" spans="1:20" ht="30" x14ac:dyDescent="0.25">
      <c r="A1487" s="19" t="s">
        <v>443</v>
      </c>
      <c r="B1487" s="20" t="s">
        <v>302</v>
      </c>
      <c r="C1487" s="21" t="s">
        <v>308</v>
      </c>
      <c r="D1487" s="167">
        <v>0</v>
      </c>
      <c r="E1487" s="168">
        <v>0</v>
      </c>
      <c r="F1487" s="168">
        <v>0</v>
      </c>
      <c r="G1487" s="168">
        <v>0</v>
      </c>
      <c r="H1487" s="169" t="str">
        <f t="shared" si="165"/>
        <v/>
      </c>
      <c r="I1487" s="170">
        <v>65</v>
      </c>
      <c r="J1487" s="171">
        <v>59</v>
      </c>
      <c r="K1487" s="171">
        <v>22</v>
      </c>
      <c r="L1487" s="172">
        <f t="shared" si="166"/>
        <v>0.3728813559322034</v>
      </c>
      <c r="M1487" s="173">
        <v>0</v>
      </c>
      <c r="N1487" s="171">
        <v>3</v>
      </c>
      <c r="O1487" s="174">
        <f t="shared" si="167"/>
        <v>4.8387096774193547E-2</v>
      </c>
      <c r="P1487" s="175">
        <f t="shared" si="168"/>
        <v>65</v>
      </c>
      <c r="Q1487" s="176">
        <f t="shared" si="169"/>
        <v>59</v>
      </c>
      <c r="R1487" s="176">
        <f t="shared" si="170"/>
        <v>3</v>
      </c>
      <c r="S1487" s="177">
        <f t="shared" si="171"/>
        <v>4.8387096774193547E-2</v>
      </c>
      <c r="T1487" s="118"/>
    </row>
    <row r="1488" spans="1:20" x14ac:dyDescent="0.25">
      <c r="A1488" s="19" t="s">
        <v>443</v>
      </c>
      <c r="B1488" s="20" t="s">
        <v>316</v>
      </c>
      <c r="C1488" s="21" t="s">
        <v>318</v>
      </c>
      <c r="D1488" s="167">
        <v>0</v>
      </c>
      <c r="E1488" s="168">
        <v>0</v>
      </c>
      <c r="F1488" s="168">
        <v>0</v>
      </c>
      <c r="G1488" s="168">
        <v>0</v>
      </c>
      <c r="H1488" s="169" t="str">
        <f t="shared" si="165"/>
        <v/>
      </c>
      <c r="I1488" s="170">
        <v>185</v>
      </c>
      <c r="J1488" s="171">
        <v>148</v>
      </c>
      <c r="K1488" s="171">
        <v>133</v>
      </c>
      <c r="L1488" s="172">
        <f t="shared" si="166"/>
        <v>0.89864864864864868</v>
      </c>
      <c r="M1488" s="173">
        <v>7</v>
      </c>
      <c r="N1488" s="171">
        <v>37</v>
      </c>
      <c r="O1488" s="174">
        <f t="shared" si="167"/>
        <v>0.19270833333333334</v>
      </c>
      <c r="P1488" s="175">
        <f t="shared" si="168"/>
        <v>185</v>
      </c>
      <c r="Q1488" s="176">
        <f t="shared" si="169"/>
        <v>155</v>
      </c>
      <c r="R1488" s="176">
        <f t="shared" si="170"/>
        <v>37</v>
      </c>
      <c r="S1488" s="177">
        <f t="shared" si="171"/>
        <v>0.19270833333333334</v>
      </c>
      <c r="T1488" s="118"/>
    </row>
    <row r="1489" spans="1:20" x14ac:dyDescent="0.25">
      <c r="A1489" s="19" t="s">
        <v>443</v>
      </c>
      <c r="B1489" s="20" t="s">
        <v>319</v>
      </c>
      <c r="C1489" s="21" t="s">
        <v>320</v>
      </c>
      <c r="D1489" s="167">
        <v>0</v>
      </c>
      <c r="E1489" s="168">
        <v>0</v>
      </c>
      <c r="F1489" s="168">
        <v>0</v>
      </c>
      <c r="G1489" s="168">
        <v>0</v>
      </c>
      <c r="H1489" s="169" t="str">
        <f t="shared" si="165"/>
        <v/>
      </c>
      <c r="I1489" s="170">
        <v>463</v>
      </c>
      <c r="J1489" s="171">
        <v>134</v>
      </c>
      <c r="K1489" s="171">
        <v>50</v>
      </c>
      <c r="L1489" s="172">
        <f t="shared" si="166"/>
        <v>0.37313432835820898</v>
      </c>
      <c r="M1489" s="173">
        <v>0</v>
      </c>
      <c r="N1489" s="171">
        <v>329</v>
      </c>
      <c r="O1489" s="174">
        <f t="shared" si="167"/>
        <v>0.71058315334773214</v>
      </c>
      <c r="P1489" s="175">
        <f t="shared" si="168"/>
        <v>463</v>
      </c>
      <c r="Q1489" s="176">
        <f t="shared" si="169"/>
        <v>134</v>
      </c>
      <c r="R1489" s="176">
        <f t="shared" si="170"/>
        <v>329</v>
      </c>
      <c r="S1489" s="177">
        <f t="shared" si="171"/>
        <v>0.71058315334773214</v>
      </c>
      <c r="T1489" s="118"/>
    </row>
    <row r="1490" spans="1:20" x14ac:dyDescent="0.25">
      <c r="A1490" s="19" t="s">
        <v>443</v>
      </c>
      <c r="B1490" s="20" t="s">
        <v>321</v>
      </c>
      <c r="C1490" s="21" t="s">
        <v>322</v>
      </c>
      <c r="D1490" s="167">
        <v>0</v>
      </c>
      <c r="E1490" s="168">
        <v>0</v>
      </c>
      <c r="F1490" s="168">
        <v>0</v>
      </c>
      <c r="G1490" s="168">
        <v>0</v>
      </c>
      <c r="H1490" s="169" t="str">
        <f t="shared" si="165"/>
        <v/>
      </c>
      <c r="I1490" s="170">
        <v>111</v>
      </c>
      <c r="J1490" s="171">
        <v>88</v>
      </c>
      <c r="K1490" s="171">
        <v>30</v>
      </c>
      <c r="L1490" s="172">
        <f t="shared" si="166"/>
        <v>0.34090909090909088</v>
      </c>
      <c r="M1490" s="173">
        <v>2</v>
      </c>
      <c r="N1490" s="171">
        <v>22</v>
      </c>
      <c r="O1490" s="174">
        <f t="shared" si="167"/>
        <v>0.19642857142857142</v>
      </c>
      <c r="P1490" s="175">
        <f t="shared" si="168"/>
        <v>111</v>
      </c>
      <c r="Q1490" s="176">
        <f t="shared" si="169"/>
        <v>90</v>
      </c>
      <c r="R1490" s="176">
        <f t="shared" si="170"/>
        <v>22</v>
      </c>
      <c r="S1490" s="177">
        <f t="shared" si="171"/>
        <v>0.19642857142857142</v>
      </c>
      <c r="T1490" s="118"/>
    </row>
    <row r="1491" spans="1:20" x14ac:dyDescent="0.25">
      <c r="A1491" s="19" t="s">
        <v>443</v>
      </c>
      <c r="B1491" s="20" t="s">
        <v>325</v>
      </c>
      <c r="C1491" s="21" t="s">
        <v>325</v>
      </c>
      <c r="D1491" s="167">
        <v>0</v>
      </c>
      <c r="E1491" s="168">
        <v>0</v>
      </c>
      <c r="F1491" s="168">
        <v>0</v>
      </c>
      <c r="G1491" s="168">
        <v>0</v>
      </c>
      <c r="H1491" s="169" t="str">
        <f t="shared" si="165"/>
        <v/>
      </c>
      <c r="I1491" s="170">
        <v>57</v>
      </c>
      <c r="J1491" s="171">
        <v>49</v>
      </c>
      <c r="K1491" s="171">
        <v>7</v>
      </c>
      <c r="L1491" s="172">
        <f t="shared" si="166"/>
        <v>0.14285714285714285</v>
      </c>
      <c r="M1491" s="173">
        <v>0</v>
      </c>
      <c r="N1491" s="171">
        <v>8</v>
      </c>
      <c r="O1491" s="174">
        <f t="shared" si="167"/>
        <v>0.14035087719298245</v>
      </c>
      <c r="P1491" s="175">
        <f t="shared" si="168"/>
        <v>57</v>
      </c>
      <c r="Q1491" s="176">
        <f t="shared" si="169"/>
        <v>49</v>
      </c>
      <c r="R1491" s="176">
        <f t="shared" si="170"/>
        <v>8</v>
      </c>
      <c r="S1491" s="177">
        <f t="shared" si="171"/>
        <v>0.14035087719298245</v>
      </c>
      <c r="T1491" s="118"/>
    </row>
    <row r="1492" spans="1:20" x14ac:dyDescent="0.25">
      <c r="A1492" s="19" t="s">
        <v>443</v>
      </c>
      <c r="B1492" s="20" t="s">
        <v>330</v>
      </c>
      <c r="C1492" s="21" t="s">
        <v>333</v>
      </c>
      <c r="D1492" s="167">
        <v>0</v>
      </c>
      <c r="E1492" s="168">
        <v>0</v>
      </c>
      <c r="F1492" s="168">
        <v>0</v>
      </c>
      <c r="G1492" s="168">
        <v>0</v>
      </c>
      <c r="H1492" s="169" t="str">
        <f t="shared" si="165"/>
        <v/>
      </c>
      <c r="I1492" s="170">
        <v>742</v>
      </c>
      <c r="J1492" s="171">
        <v>701</v>
      </c>
      <c r="K1492" s="171">
        <v>389</v>
      </c>
      <c r="L1492" s="172">
        <f t="shared" si="166"/>
        <v>0.55492154065620547</v>
      </c>
      <c r="M1492" s="173">
        <v>0</v>
      </c>
      <c r="N1492" s="171">
        <v>39</v>
      </c>
      <c r="O1492" s="174">
        <f t="shared" si="167"/>
        <v>5.2702702702702706E-2</v>
      </c>
      <c r="P1492" s="175">
        <f t="shared" si="168"/>
        <v>742</v>
      </c>
      <c r="Q1492" s="176">
        <f t="shared" si="169"/>
        <v>701</v>
      </c>
      <c r="R1492" s="176">
        <f t="shared" si="170"/>
        <v>39</v>
      </c>
      <c r="S1492" s="177">
        <f t="shared" si="171"/>
        <v>5.2702702702702706E-2</v>
      </c>
      <c r="T1492" s="118"/>
    </row>
    <row r="1493" spans="1:20" x14ac:dyDescent="0.25">
      <c r="A1493" s="19" t="s">
        <v>443</v>
      </c>
      <c r="B1493" s="20" t="s">
        <v>334</v>
      </c>
      <c r="C1493" s="21" t="s">
        <v>335</v>
      </c>
      <c r="D1493" s="167">
        <v>0</v>
      </c>
      <c r="E1493" s="168">
        <v>0</v>
      </c>
      <c r="F1493" s="168">
        <v>0</v>
      </c>
      <c r="G1493" s="168">
        <v>0</v>
      </c>
      <c r="H1493" s="169" t="str">
        <f t="shared" si="165"/>
        <v/>
      </c>
      <c r="I1493" s="170">
        <v>14</v>
      </c>
      <c r="J1493" s="171">
        <v>14</v>
      </c>
      <c r="K1493" s="171">
        <v>3</v>
      </c>
      <c r="L1493" s="172">
        <f t="shared" si="166"/>
        <v>0.21428571428571427</v>
      </c>
      <c r="M1493" s="173">
        <v>0</v>
      </c>
      <c r="N1493" s="171">
        <v>0</v>
      </c>
      <c r="O1493" s="174">
        <f t="shared" si="167"/>
        <v>0</v>
      </c>
      <c r="P1493" s="175">
        <f t="shared" si="168"/>
        <v>14</v>
      </c>
      <c r="Q1493" s="176">
        <f t="shared" si="169"/>
        <v>14</v>
      </c>
      <c r="R1493" s="176" t="str">
        <f t="shared" si="170"/>
        <v/>
      </c>
      <c r="S1493" s="177" t="str">
        <f t="shared" si="171"/>
        <v/>
      </c>
      <c r="T1493" s="118"/>
    </row>
    <row r="1494" spans="1:20" x14ac:dyDescent="0.25">
      <c r="A1494" s="19" t="s">
        <v>443</v>
      </c>
      <c r="B1494" s="20" t="s">
        <v>344</v>
      </c>
      <c r="C1494" s="21" t="s">
        <v>345</v>
      </c>
      <c r="D1494" s="167">
        <v>0</v>
      </c>
      <c r="E1494" s="168">
        <v>0</v>
      </c>
      <c r="F1494" s="168">
        <v>0</v>
      </c>
      <c r="G1494" s="168">
        <v>0</v>
      </c>
      <c r="H1494" s="169" t="str">
        <f t="shared" si="165"/>
        <v/>
      </c>
      <c r="I1494" s="170">
        <v>1</v>
      </c>
      <c r="J1494" s="171">
        <v>0</v>
      </c>
      <c r="K1494" s="171">
        <v>0</v>
      </c>
      <c r="L1494" s="172" t="str">
        <f t="shared" si="166"/>
        <v/>
      </c>
      <c r="M1494" s="173">
        <v>0</v>
      </c>
      <c r="N1494" s="171">
        <v>1</v>
      </c>
      <c r="O1494" s="174">
        <f t="shared" si="167"/>
        <v>1</v>
      </c>
      <c r="P1494" s="175">
        <f t="shared" si="168"/>
        <v>1</v>
      </c>
      <c r="Q1494" s="176" t="str">
        <f t="shared" si="169"/>
        <v/>
      </c>
      <c r="R1494" s="176">
        <f t="shared" si="170"/>
        <v>1</v>
      </c>
      <c r="S1494" s="177" t="str">
        <f t="shared" si="171"/>
        <v/>
      </c>
      <c r="T1494" s="118"/>
    </row>
    <row r="1495" spans="1:20" x14ac:dyDescent="0.25">
      <c r="A1495" s="19" t="s">
        <v>443</v>
      </c>
      <c r="B1495" s="20" t="s">
        <v>350</v>
      </c>
      <c r="C1495" s="21" t="s">
        <v>351</v>
      </c>
      <c r="D1495" s="167">
        <v>0</v>
      </c>
      <c r="E1495" s="168">
        <v>0</v>
      </c>
      <c r="F1495" s="168">
        <v>0</v>
      </c>
      <c r="G1495" s="168">
        <v>0</v>
      </c>
      <c r="H1495" s="169" t="str">
        <f t="shared" si="165"/>
        <v/>
      </c>
      <c r="I1495" s="170">
        <v>526</v>
      </c>
      <c r="J1495" s="171">
        <v>298</v>
      </c>
      <c r="K1495" s="171">
        <v>57</v>
      </c>
      <c r="L1495" s="172">
        <f t="shared" si="166"/>
        <v>0.1912751677852349</v>
      </c>
      <c r="M1495" s="173">
        <v>25</v>
      </c>
      <c r="N1495" s="171">
        <v>228</v>
      </c>
      <c r="O1495" s="174">
        <f t="shared" si="167"/>
        <v>0.41379310344827586</v>
      </c>
      <c r="P1495" s="175">
        <f t="shared" si="168"/>
        <v>526</v>
      </c>
      <c r="Q1495" s="176">
        <f t="shared" si="169"/>
        <v>323</v>
      </c>
      <c r="R1495" s="176">
        <f t="shared" si="170"/>
        <v>228</v>
      </c>
      <c r="S1495" s="177">
        <f t="shared" si="171"/>
        <v>0.41379310344827586</v>
      </c>
      <c r="T1495" s="118"/>
    </row>
    <row r="1496" spans="1:20" x14ac:dyDescent="0.25">
      <c r="A1496" s="19" t="s">
        <v>443</v>
      </c>
      <c r="B1496" s="20" t="s">
        <v>358</v>
      </c>
      <c r="C1496" s="21" t="s">
        <v>359</v>
      </c>
      <c r="D1496" s="167">
        <v>0</v>
      </c>
      <c r="E1496" s="168">
        <v>0</v>
      </c>
      <c r="F1496" s="168">
        <v>0</v>
      </c>
      <c r="G1496" s="168">
        <v>0</v>
      </c>
      <c r="H1496" s="169" t="str">
        <f t="shared" si="165"/>
        <v/>
      </c>
      <c r="I1496" s="170">
        <v>866</v>
      </c>
      <c r="J1496" s="171">
        <v>848</v>
      </c>
      <c r="K1496" s="171">
        <v>128</v>
      </c>
      <c r="L1496" s="172">
        <f t="shared" si="166"/>
        <v>0.15094339622641509</v>
      </c>
      <c r="M1496" s="173">
        <v>0</v>
      </c>
      <c r="N1496" s="171">
        <v>17</v>
      </c>
      <c r="O1496" s="174">
        <f t="shared" si="167"/>
        <v>1.9653179190751446E-2</v>
      </c>
      <c r="P1496" s="175">
        <f t="shared" si="168"/>
        <v>866</v>
      </c>
      <c r="Q1496" s="176">
        <f t="shared" si="169"/>
        <v>848</v>
      </c>
      <c r="R1496" s="176">
        <f t="shared" si="170"/>
        <v>17</v>
      </c>
      <c r="S1496" s="177">
        <f t="shared" si="171"/>
        <v>1.9653179190751446E-2</v>
      </c>
      <c r="T1496" s="118"/>
    </row>
    <row r="1497" spans="1:20" x14ac:dyDescent="0.25">
      <c r="A1497" s="19" t="s">
        <v>443</v>
      </c>
      <c r="B1497" s="20" t="s">
        <v>366</v>
      </c>
      <c r="C1497" s="21" t="s">
        <v>367</v>
      </c>
      <c r="D1497" s="167">
        <v>0</v>
      </c>
      <c r="E1497" s="168">
        <v>0</v>
      </c>
      <c r="F1497" s="168">
        <v>0</v>
      </c>
      <c r="G1497" s="168">
        <v>0</v>
      </c>
      <c r="H1497" s="169" t="str">
        <f t="shared" si="165"/>
        <v/>
      </c>
      <c r="I1497" s="170">
        <v>527</v>
      </c>
      <c r="J1497" s="171">
        <v>409</v>
      </c>
      <c r="K1497" s="171">
        <v>93</v>
      </c>
      <c r="L1497" s="172">
        <f t="shared" si="166"/>
        <v>0.22738386308068459</v>
      </c>
      <c r="M1497" s="173">
        <v>9</v>
      </c>
      <c r="N1497" s="171">
        <v>117</v>
      </c>
      <c r="O1497" s="174">
        <f t="shared" si="167"/>
        <v>0.21869158878504674</v>
      </c>
      <c r="P1497" s="175">
        <f t="shared" si="168"/>
        <v>527</v>
      </c>
      <c r="Q1497" s="176">
        <f t="shared" si="169"/>
        <v>418</v>
      </c>
      <c r="R1497" s="176">
        <f t="shared" si="170"/>
        <v>117</v>
      </c>
      <c r="S1497" s="177">
        <f t="shared" si="171"/>
        <v>0.21869158878504674</v>
      </c>
      <c r="T1497" s="118"/>
    </row>
    <row r="1498" spans="1:20" x14ac:dyDescent="0.25">
      <c r="A1498" s="19" t="s">
        <v>443</v>
      </c>
      <c r="B1498" s="20" t="s">
        <v>368</v>
      </c>
      <c r="C1498" s="21" t="s">
        <v>369</v>
      </c>
      <c r="D1498" s="167">
        <v>0</v>
      </c>
      <c r="E1498" s="168">
        <v>0</v>
      </c>
      <c r="F1498" s="168">
        <v>0</v>
      </c>
      <c r="G1498" s="168">
        <v>0</v>
      </c>
      <c r="H1498" s="169" t="str">
        <f t="shared" si="165"/>
        <v/>
      </c>
      <c r="I1498" s="170">
        <v>8617</v>
      </c>
      <c r="J1498" s="171">
        <v>8073</v>
      </c>
      <c r="K1498" s="171">
        <v>5664</v>
      </c>
      <c r="L1498" s="172">
        <f t="shared" si="166"/>
        <v>0.7015979189892233</v>
      </c>
      <c r="M1498" s="173">
        <v>2</v>
      </c>
      <c r="N1498" s="171">
        <v>537</v>
      </c>
      <c r="O1498" s="174">
        <f t="shared" si="167"/>
        <v>6.2354853692522062E-2</v>
      </c>
      <c r="P1498" s="175">
        <f t="shared" si="168"/>
        <v>8617</v>
      </c>
      <c r="Q1498" s="176">
        <f t="shared" si="169"/>
        <v>8075</v>
      </c>
      <c r="R1498" s="176">
        <f t="shared" si="170"/>
        <v>537</v>
      </c>
      <c r="S1498" s="177">
        <f t="shared" si="171"/>
        <v>6.2354853692522062E-2</v>
      </c>
      <c r="T1498" s="118"/>
    </row>
    <row r="1499" spans="1:20" x14ac:dyDescent="0.25">
      <c r="A1499" s="19" t="s">
        <v>443</v>
      </c>
      <c r="B1499" s="20" t="s">
        <v>368</v>
      </c>
      <c r="C1499" s="21" t="s">
        <v>372</v>
      </c>
      <c r="D1499" s="167">
        <v>0</v>
      </c>
      <c r="E1499" s="168">
        <v>0</v>
      </c>
      <c r="F1499" s="168">
        <v>0</v>
      </c>
      <c r="G1499" s="168">
        <v>0</v>
      </c>
      <c r="H1499" s="169" t="str">
        <f t="shared" si="165"/>
        <v/>
      </c>
      <c r="I1499" s="170">
        <v>13481</v>
      </c>
      <c r="J1499" s="171">
        <v>12630</v>
      </c>
      <c r="K1499" s="171">
        <v>8987</v>
      </c>
      <c r="L1499" s="172">
        <f t="shared" si="166"/>
        <v>0.71155977830562156</v>
      </c>
      <c r="M1499" s="173">
        <v>1</v>
      </c>
      <c r="N1499" s="171">
        <v>835</v>
      </c>
      <c r="O1499" s="174">
        <f t="shared" si="167"/>
        <v>6.2008020199019756E-2</v>
      </c>
      <c r="P1499" s="175">
        <f t="shared" si="168"/>
        <v>13481</v>
      </c>
      <c r="Q1499" s="176">
        <f t="shared" si="169"/>
        <v>12631</v>
      </c>
      <c r="R1499" s="176">
        <f t="shared" si="170"/>
        <v>835</v>
      </c>
      <c r="S1499" s="177">
        <f t="shared" si="171"/>
        <v>6.2008020199019756E-2</v>
      </c>
      <c r="T1499" s="118"/>
    </row>
    <row r="1500" spans="1:20" x14ac:dyDescent="0.25">
      <c r="A1500" s="19" t="s">
        <v>443</v>
      </c>
      <c r="B1500" s="20" t="s">
        <v>368</v>
      </c>
      <c r="C1500" s="21" t="s">
        <v>373</v>
      </c>
      <c r="D1500" s="167">
        <v>0</v>
      </c>
      <c r="E1500" s="168">
        <v>0</v>
      </c>
      <c r="F1500" s="168">
        <v>0</v>
      </c>
      <c r="G1500" s="168">
        <v>0</v>
      </c>
      <c r="H1500" s="169" t="str">
        <f t="shared" si="165"/>
        <v/>
      </c>
      <c r="I1500" s="170">
        <v>3618</v>
      </c>
      <c r="J1500" s="171">
        <v>3093</v>
      </c>
      <c r="K1500" s="171">
        <v>1974</v>
      </c>
      <c r="L1500" s="172">
        <f t="shared" si="166"/>
        <v>0.63821532492725508</v>
      </c>
      <c r="M1500" s="173">
        <v>0</v>
      </c>
      <c r="N1500" s="171">
        <v>519</v>
      </c>
      <c r="O1500" s="174">
        <f t="shared" si="167"/>
        <v>0.14368770764119601</v>
      </c>
      <c r="P1500" s="175">
        <f t="shared" si="168"/>
        <v>3618</v>
      </c>
      <c r="Q1500" s="176">
        <f t="shared" si="169"/>
        <v>3093</v>
      </c>
      <c r="R1500" s="176">
        <f t="shared" si="170"/>
        <v>519</v>
      </c>
      <c r="S1500" s="177">
        <f t="shared" si="171"/>
        <v>0.14368770764119601</v>
      </c>
      <c r="T1500" s="118"/>
    </row>
    <row r="1501" spans="1:20" x14ac:dyDescent="0.25">
      <c r="A1501" s="19" t="s">
        <v>443</v>
      </c>
      <c r="B1501" s="20" t="s">
        <v>374</v>
      </c>
      <c r="C1501" s="21" t="s">
        <v>375</v>
      </c>
      <c r="D1501" s="167">
        <v>0</v>
      </c>
      <c r="E1501" s="168">
        <v>0</v>
      </c>
      <c r="F1501" s="168">
        <v>0</v>
      </c>
      <c r="G1501" s="168">
        <v>0</v>
      </c>
      <c r="H1501" s="169" t="str">
        <f t="shared" si="165"/>
        <v/>
      </c>
      <c r="I1501" s="170">
        <v>940</v>
      </c>
      <c r="J1501" s="171">
        <v>742</v>
      </c>
      <c r="K1501" s="171">
        <v>78</v>
      </c>
      <c r="L1501" s="172">
        <f t="shared" si="166"/>
        <v>0.10512129380053908</v>
      </c>
      <c r="M1501" s="173">
        <v>0</v>
      </c>
      <c r="N1501" s="171">
        <v>197</v>
      </c>
      <c r="O1501" s="174">
        <f t="shared" si="167"/>
        <v>0.20979765708200213</v>
      </c>
      <c r="P1501" s="175">
        <f t="shared" si="168"/>
        <v>940</v>
      </c>
      <c r="Q1501" s="176">
        <f t="shared" si="169"/>
        <v>742</v>
      </c>
      <c r="R1501" s="176">
        <f t="shared" si="170"/>
        <v>197</v>
      </c>
      <c r="S1501" s="177">
        <f t="shared" si="171"/>
        <v>0.20979765708200213</v>
      </c>
      <c r="T1501" s="118"/>
    </row>
    <row r="1502" spans="1:20" x14ac:dyDescent="0.25">
      <c r="A1502" s="19" t="s">
        <v>443</v>
      </c>
      <c r="B1502" s="20" t="s">
        <v>378</v>
      </c>
      <c r="C1502" s="21" t="s">
        <v>380</v>
      </c>
      <c r="D1502" s="167">
        <v>0</v>
      </c>
      <c r="E1502" s="168">
        <v>0</v>
      </c>
      <c r="F1502" s="168">
        <v>0</v>
      </c>
      <c r="G1502" s="168">
        <v>0</v>
      </c>
      <c r="H1502" s="169" t="str">
        <f t="shared" si="165"/>
        <v/>
      </c>
      <c r="I1502" s="170">
        <v>1019</v>
      </c>
      <c r="J1502" s="171">
        <v>967</v>
      </c>
      <c r="K1502" s="171">
        <v>235</v>
      </c>
      <c r="L1502" s="172">
        <f t="shared" si="166"/>
        <v>0.24301964839710444</v>
      </c>
      <c r="M1502" s="173">
        <v>0</v>
      </c>
      <c r="N1502" s="171">
        <v>53</v>
      </c>
      <c r="O1502" s="174">
        <f t="shared" si="167"/>
        <v>5.1960784313725493E-2</v>
      </c>
      <c r="P1502" s="175">
        <f t="shared" si="168"/>
        <v>1019</v>
      </c>
      <c r="Q1502" s="176">
        <f t="shared" si="169"/>
        <v>967</v>
      </c>
      <c r="R1502" s="176">
        <f t="shared" si="170"/>
        <v>53</v>
      </c>
      <c r="S1502" s="177">
        <f t="shared" si="171"/>
        <v>5.1960784313725493E-2</v>
      </c>
      <c r="T1502" s="118"/>
    </row>
    <row r="1503" spans="1:20" x14ac:dyDescent="0.25">
      <c r="A1503" s="19" t="s">
        <v>443</v>
      </c>
      <c r="B1503" s="20" t="s">
        <v>378</v>
      </c>
      <c r="C1503" s="21" t="s">
        <v>385</v>
      </c>
      <c r="D1503" s="167">
        <v>0</v>
      </c>
      <c r="E1503" s="168">
        <v>0</v>
      </c>
      <c r="F1503" s="168">
        <v>0</v>
      </c>
      <c r="G1503" s="168">
        <v>0</v>
      </c>
      <c r="H1503" s="169" t="str">
        <f t="shared" si="165"/>
        <v/>
      </c>
      <c r="I1503" s="170">
        <v>5</v>
      </c>
      <c r="J1503" s="171">
        <v>5</v>
      </c>
      <c r="K1503" s="171">
        <v>0</v>
      </c>
      <c r="L1503" s="172">
        <f t="shared" si="166"/>
        <v>0</v>
      </c>
      <c r="M1503" s="173">
        <v>0</v>
      </c>
      <c r="N1503" s="171">
        <v>0</v>
      </c>
      <c r="O1503" s="174">
        <f t="shared" si="167"/>
        <v>0</v>
      </c>
      <c r="P1503" s="175">
        <f t="shared" si="168"/>
        <v>5</v>
      </c>
      <c r="Q1503" s="176">
        <f t="shared" si="169"/>
        <v>5</v>
      </c>
      <c r="R1503" s="176" t="str">
        <f t="shared" si="170"/>
        <v/>
      </c>
      <c r="S1503" s="177" t="str">
        <f t="shared" si="171"/>
        <v/>
      </c>
      <c r="T1503" s="118"/>
    </row>
    <row r="1504" spans="1:20" ht="30" x14ac:dyDescent="0.25">
      <c r="A1504" s="19" t="s">
        <v>443</v>
      </c>
      <c r="B1504" s="20" t="s">
        <v>387</v>
      </c>
      <c r="C1504" s="21" t="s">
        <v>389</v>
      </c>
      <c r="D1504" s="167">
        <v>0</v>
      </c>
      <c r="E1504" s="168">
        <v>0</v>
      </c>
      <c r="F1504" s="168">
        <v>0</v>
      </c>
      <c r="G1504" s="168">
        <v>0</v>
      </c>
      <c r="H1504" s="169" t="str">
        <f t="shared" si="165"/>
        <v/>
      </c>
      <c r="I1504" s="170">
        <v>1095</v>
      </c>
      <c r="J1504" s="171">
        <v>935</v>
      </c>
      <c r="K1504" s="171">
        <v>552</v>
      </c>
      <c r="L1504" s="172">
        <f t="shared" si="166"/>
        <v>0.5903743315508021</v>
      </c>
      <c r="M1504" s="173">
        <v>0</v>
      </c>
      <c r="N1504" s="171">
        <v>158</v>
      </c>
      <c r="O1504" s="174">
        <f t="shared" si="167"/>
        <v>0.1445562671546203</v>
      </c>
      <c r="P1504" s="175">
        <f t="shared" si="168"/>
        <v>1095</v>
      </c>
      <c r="Q1504" s="176">
        <f t="shared" si="169"/>
        <v>935</v>
      </c>
      <c r="R1504" s="176">
        <f t="shared" si="170"/>
        <v>158</v>
      </c>
      <c r="S1504" s="177">
        <f t="shared" si="171"/>
        <v>0.1445562671546203</v>
      </c>
      <c r="T1504" s="118"/>
    </row>
    <row r="1505" spans="1:20" x14ac:dyDescent="0.25">
      <c r="A1505" s="19" t="s">
        <v>443</v>
      </c>
      <c r="B1505" s="20" t="s">
        <v>390</v>
      </c>
      <c r="C1505" s="21" t="s">
        <v>392</v>
      </c>
      <c r="D1505" s="167">
        <v>1</v>
      </c>
      <c r="E1505" s="168">
        <v>1</v>
      </c>
      <c r="F1505" s="168">
        <v>0</v>
      </c>
      <c r="G1505" s="168">
        <v>0</v>
      </c>
      <c r="H1505" s="169">
        <f t="shared" si="165"/>
        <v>0</v>
      </c>
      <c r="I1505" s="170">
        <v>1358</v>
      </c>
      <c r="J1505" s="171">
        <v>1232</v>
      </c>
      <c r="K1505" s="171">
        <v>557</v>
      </c>
      <c r="L1505" s="172">
        <f t="shared" si="166"/>
        <v>0.45211038961038963</v>
      </c>
      <c r="M1505" s="173">
        <v>1</v>
      </c>
      <c r="N1505" s="171">
        <v>124</v>
      </c>
      <c r="O1505" s="174">
        <f t="shared" si="167"/>
        <v>9.1378039793662491E-2</v>
      </c>
      <c r="P1505" s="175">
        <f t="shared" si="168"/>
        <v>1359</v>
      </c>
      <c r="Q1505" s="176">
        <f t="shared" si="169"/>
        <v>1234</v>
      </c>
      <c r="R1505" s="176">
        <f t="shared" si="170"/>
        <v>124</v>
      </c>
      <c r="S1505" s="177">
        <f t="shared" si="171"/>
        <v>9.1310751104565532E-2</v>
      </c>
      <c r="T1505" s="118"/>
    </row>
    <row r="1506" spans="1:20" x14ac:dyDescent="0.25">
      <c r="A1506" s="19" t="s">
        <v>443</v>
      </c>
      <c r="B1506" s="20" t="s">
        <v>390</v>
      </c>
      <c r="C1506" s="21" t="s">
        <v>393</v>
      </c>
      <c r="D1506" s="167">
        <v>0</v>
      </c>
      <c r="E1506" s="168">
        <v>0</v>
      </c>
      <c r="F1506" s="168">
        <v>0</v>
      </c>
      <c r="G1506" s="168">
        <v>0</v>
      </c>
      <c r="H1506" s="169" t="str">
        <f t="shared" si="165"/>
        <v/>
      </c>
      <c r="I1506" s="170">
        <v>384</v>
      </c>
      <c r="J1506" s="171">
        <v>345</v>
      </c>
      <c r="K1506" s="171">
        <v>156</v>
      </c>
      <c r="L1506" s="172">
        <f t="shared" si="166"/>
        <v>0.45217391304347826</v>
      </c>
      <c r="M1506" s="173">
        <v>0</v>
      </c>
      <c r="N1506" s="171">
        <v>39</v>
      </c>
      <c r="O1506" s="174">
        <f t="shared" si="167"/>
        <v>0.1015625</v>
      </c>
      <c r="P1506" s="175">
        <f t="shared" si="168"/>
        <v>384</v>
      </c>
      <c r="Q1506" s="176">
        <f t="shared" si="169"/>
        <v>345</v>
      </c>
      <c r="R1506" s="176">
        <f t="shared" si="170"/>
        <v>39</v>
      </c>
      <c r="S1506" s="177">
        <f t="shared" si="171"/>
        <v>0.1015625</v>
      </c>
      <c r="T1506" s="118"/>
    </row>
    <row r="1507" spans="1:20" x14ac:dyDescent="0.25">
      <c r="A1507" s="19" t="s">
        <v>443</v>
      </c>
      <c r="B1507" s="20" t="s">
        <v>396</v>
      </c>
      <c r="C1507" s="21" t="s">
        <v>399</v>
      </c>
      <c r="D1507" s="167">
        <v>0</v>
      </c>
      <c r="E1507" s="168">
        <v>0</v>
      </c>
      <c r="F1507" s="168">
        <v>0</v>
      </c>
      <c r="G1507" s="168">
        <v>0</v>
      </c>
      <c r="H1507" s="169" t="str">
        <f t="shared" si="165"/>
        <v/>
      </c>
      <c r="I1507" s="170">
        <v>37</v>
      </c>
      <c r="J1507" s="171">
        <v>34</v>
      </c>
      <c r="K1507" s="171">
        <v>17</v>
      </c>
      <c r="L1507" s="172">
        <f t="shared" si="166"/>
        <v>0.5</v>
      </c>
      <c r="M1507" s="173">
        <v>0</v>
      </c>
      <c r="N1507" s="171">
        <v>3</v>
      </c>
      <c r="O1507" s="174">
        <f t="shared" si="167"/>
        <v>8.1081081081081086E-2</v>
      </c>
      <c r="P1507" s="175">
        <f t="shared" si="168"/>
        <v>37</v>
      </c>
      <c r="Q1507" s="176">
        <f t="shared" si="169"/>
        <v>34</v>
      </c>
      <c r="R1507" s="176">
        <f t="shared" si="170"/>
        <v>3</v>
      </c>
      <c r="S1507" s="177">
        <f t="shared" si="171"/>
        <v>8.1081081081081086E-2</v>
      </c>
      <c r="T1507" s="118"/>
    </row>
    <row r="1508" spans="1:20" x14ac:dyDescent="0.25">
      <c r="A1508" s="19" t="s">
        <v>443</v>
      </c>
      <c r="B1508" s="20" t="s">
        <v>396</v>
      </c>
      <c r="C1508" s="21" t="s">
        <v>402</v>
      </c>
      <c r="D1508" s="167">
        <v>0</v>
      </c>
      <c r="E1508" s="168">
        <v>0</v>
      </c>
      <c r="F1508" s="168">
        <v>0</v>
      </c>
      <c r="G1508" s="168">
        <v>0</v>
      </c>
      <c r="H1508" s="169" t="str">
        <f t="shared" si="165"/>
        <v/>
      </c>
      <c r="I1508" s="170">
        <v>99</v>
      </c>
      <c r="J1508" s="171">
        <v>81</v>
      </c>
      <c r="K1508" s="171">
        <v>10</v>
      </c>
      <c r="L1508" s="172">
        <f t="shared" si="166"/>
        <v>0.12345679012345678</v>
      </c>
      <c r="M1508" s="173">
        <v>0</v>
      </c>
      <c r="N1508" s="171">
        <v>18</v>
      </c>
      <c r="O1508" s="174">
        <f t="shared" si="167"/>
        <v>0.18181818181818182</v>
      </c>
      <c r="P1508" s="175">
        <f t="shared" si="168"/>
        <v>99</v>
      </c>
      <c r="Q1508" s="176">
        <f t="shared" si="169"/>
        <v>81</v>
      </c>
      <c r="R1508" s="176">
        <f t="shared" si="170"/>
        <v>18</v>
      </c>
      <c r="S1508" s="177">
        <f t="shared" si="171"/>
        <v>0.18181818181818182</v>
      </c>
      <c r="T1508" s="118"/>
    </row>
    <row r="1509" spans="1:20" x14ac:dyDescent="0.25">
      <c r="A1509" s="19" t="s">
        <v>443</v>
      </c>
      <c r="B1509" s="20" t="s">
        <v>396</v>
      </c>
      <c r="C1509" s="21" t="s">
        <v>403</v>
      </c>
      <c r="D1509" s="167">
        <v>0</v>
      </c>
      <c r="E1509" s="168">
        <v>0</v>
      </c>
      <c r="F1509" s="168">
        <v>0</v>
      </c>
      <c r="G1509" s="168">
        <v>0</v>
      </c>
      <c r="H1509" s="169" t="str">
        <f t="shared" si="165"/>
        <v/>
      </c>
      <c r="I1509" s="170">
        <v>64</v>
      </c>
      <c r="J1509" s="171">
        <v>46</v>
      </c>
      <c r="K1509" s="171">
        <v>1</v>
      </c>
      <c r="L1509" s="172">
        <f t="shared" si="166"/>
        <v>2.1739130434782608E-2</v>
      </c>
      <c r="M1509" s="173">
        <v>0</v>
      </c>
      <c r="N1509" s="171">
        <v>9</v>
      </c>
      <c r="O1509" s="174">
        <f t="shared" si="167"/>
        <v>0.16363636363636364</v>
      </c>
      <c r="P1509" s="175">
        <f t="shared" si="168"/>
        <v>64</v>
      </c>
      <c r="Q1509" s="176">
        <f t="shared" si="169"/>
        <v>46</v>
      </c>
      <c r="R1509" s="176">
        <f t="shared" si="170"/>
        <v>9</v>
      </c>
      <c r="S1509" s="177">
        <f t="shared" si="171"/>
        <v>0.16363636363636364</v>
      </c>
      <c r="T1509" s="118"/>
    </row>
    <row r="1510" spans="1:20" x14ac:dyDescent="0.25">
      <c r="A1510" s="19" t="s">
        <v>443</v>
      </c>
      <c r="B1510" s="20" t="s">
        <v>396</v>
      </c>
      <c r="C1510" s="21" t="s">
        <v>405</v>
      </c>
      <c r="D1510" s="167">
        <v>0</v>
      </c>
      <c r="E1510" s="168">
        <v>0</v>
      </c>
      <c r="F1510" s="168">
        <v>0</v>
      </c>
      <c r="G1510" s="168">
        <v>0</v>
      </c>
      <c r="H1510" s="169" t="str">
        <f t="shared" si="165"/>
        <v/>
      </c>
      <c r="I1510" s="170">
        <v>87</v>
      </c>
      <c r="J1510" s="171">
        <v>83</v>
      </c>
      <c r="K1510" s="171">
        <v>33</v>
      </c>
      <c r="L1510" s="172">
        <f t="shared" si="166"/>
        <v>0.39759036144578314</v>
      </c>
      <c r="M1510" s="173">
        <v>0</v>
      </c>
      <c r="N1510" s="171">
        <v>4</v>
      </c>
      <c r="O1510" s="174">
        <f t="shared" si="167"/>
        <v>4.5977011494252873E-2</v>
      </c>
      <c r="P1510" s="175">
        <f t="shared" si="168"/>
        <v>87</v>
      </c>
      <c r="Q1510" s="176">
        <f t="shared" si="169"/>
        <v>83</v>
      </c>
      <c r="R1510" s="176">
        <f t="shared" si="170"/>
        <v>4</v>
      </c>
      <c r="S1510" s="177">
        <f t="shared" si="171"/>
        <v>4.5977011494252873E-2</v>
      </c>
      <c r="T1510" s="118"/>
    </row>
    <row r="1511" spans="1:20" x14ac:dyDescent="0.25">
      <c r="A1511" s="19" t="s">
        <v>443</v>
      </c>
      <c r="B1511" s="20" t="s">
        <v>396</v>
      </c>
      <c r="C1511" s="21" t="s">
        <v>409</v>
      </c>
      <c r="D1511" s="167">
        <v>0</v>
      </c>
      <c r="E1511" s="168">
        <v>0</v>
      </c>
      <c r="F1511" s="168">
        <v>0</v>
      </c>
      <c r="G1511" s="168">
        <v>0</v>
      </c>
      <c r="H1511" s="169" t="str">
        <f t="shared" si="165"/>
        <v/>
      </c>
      <c r="I1511" s="170">
        <v>60</v>
      </c>
      <c r="J1511" s="171">
        <v>60</v>
      </c>
      <c r="K1511" s="171">
        <v>35</v>
      </c>
      <c r="L1511" s="172">
        <f t="shared" si="166"/>
        <v>0.58333333333333337</v>
      </c>
      <c r="M1511" s="173">
        <v>0</v>
      </c>
      <c r="N1511" s="171">
        <v>0</v>
      </c>
      <c r="O1511" s="174">
        <f t="shared" si="167"/>
        <v>0</v>
      </c>
      <c r="P1511" s="175">
        <f t="shared" si="168"/>
        <v>60</v>
      </c>
      <c r="Q1511" s="176">
        <f t="shared" si="169"/>
        <v>60</v>
      </c>
      <c r="R1511" s="176" t="str">
        <f t="shared" si="170"/>
        <v/>
      </c>
      <c r="S1511" s="177" t="str">
        <f t="shared" si="171"/>
        <v/>
      </c>
      <c r="T1511" s="118"/>
    </row>
    <row r="1512" spans="1:20" x14ac:dyDescent="0.25">
      <c r="A1512" s="19" t="s">
        <v>443</v>
      </c>
      <c r="B1512" s="20" t="s">
        <v>410</v>
      </c>
      <c r="C1512" s="21" t="s">
        <v>411</v>
      </c>
      <c r="D1512" s="167">
        <v>0</v>
      </c>
      <c r="E1512" s="168">
        <v>0</v>
      </c>
      <c r="F1512" s="168">
        <v>0</v>
      </c>
      <c r="G1512" s="168">
        <v>0</v>
      </c>
      <c r="H1512" s="169" t="str">
        <f t="shared" si="165"/>
        <v/>
      </c>
      <c r="I1512" s="170">
        <v>206</v>
      </c>
      <c r="J1512" s="171">
        <v>203</v>
      </c>
      <c r="K1512" s="171">
        <v>20</v>
      </c>
      <c r="L1512" s="172">
        <f t="shared" si="166"/>
        <v>9.8522167487684734E-2</v>
      </c>
      <c r="M1512" s="173">
        <v>0</v>
      </c>
      <c r="N1512" s="171">
        <v>3</v>
      </c>
      <c r="O1512" s="174">
        <f t="shared" si="167"/>
        <v>1.4563106796116505E-2</v>
      </c>
      <c r="P1512" s="175">
        <f t="shared" si="168"/>
        <v>206</v>
      </c>
      <c r="Q1512" s="176">
        <f t="shared" si="169"/>
        <v>203</v>
      </c>
      <c r="R1512" s="176">
        <f t="shared" si="170"/>
        <v>3</v>
      </c>
      <c r="S1512" s="177">
        <f t="shared" si="171"/>
        <v>1.4563106796116505E-2</v>
      </c>
      <c r="T1512" s="118"/>
    </row>
    <row r="1513" spans="1:20" x14ac:dyDescent="0.25">
      <c r="A1513" s="19" t="s">
        <v>443</v>
      </c>
      <c r="B1513" s="20" t="s">
        <v>416</v>
      </c>
      <c r="C1513" s="21" t="s">
        <v>417</v>
      </c>
      <c r="D1513" s="167">
        <v>0</v>
      </c>
      <c r="E1513" s="168">
        <v>0</v>
      </c>
      <c r="F1513" s="168">
        <v>0</v>
      </c>
      <c r="G1513" s="168">
        <v>0</v>
      </c>
      <c r="H1513" s="169" t="str">
        <f t="shared" si="165"/>
        <v/>
      </c>
      <c r="I1513" s="170">
        <v>247</v>
      </c>
      <c r="J1513" s="171">
        <v>240</v>
      </c>
      <c r="K1513" s="171">
        <v>49</v>
      </c>
      <c r="L1513" s="172">
        <f t="shared" si="166"/>
        <v>0.20416666666666666</v>
      </c>
      <c r="M1513" s="173">
        <v>0</v>
      </c>
      <c r="N1513" s="171">
        <v>6</v>
      </c>
      <c r="O1513" s="174">
        <f t="shared" si="167"/>
        <v>2.4390243902439025E-2</v>
      </c>
      <c r="P1513" s="175">
        <f t="shared" si="168"/>
        <v>247</v>
      </c>
      <c r="Q1513" s="176">
        <f t="shared" si="169"/>
        <v>240</v>
      </c>
      <c r="R1513" s="176">
        <f t="shared" si="170"/>
        <v>6</v>
      </c>
      <c r="S1513" s="177">
        <f t="shared" si="171"/>
        <v>2.4390243902439025E-2</v>
      </c>
      <c r="T1513" s="118"/>
    </row>
    <row r="1514" spans="1:20" x14ac:dyDescent="0.25">
      <c r="A1514" s="19" t="s">
        <v>446</v>
      </c>
      <c r="B1514" s="20" t="s">
        <v>8</v>
      </c>
      <c r="C1514" s="21" t="s">
        <v>9</v>
      </c>
      <c r="D1514" s="167">
        <v>0</v>
      </c>
      <c r="E1514" s="168">
        <v>0</v>
      </c>
      <c r="F1514" s="168">
        <v>0</v>
      </c>
      <c r="G1514" s="168">
        <v>0</v>
      </c>
      <c r="H1514" s="169" t="str">
        <f t="shared" si="165"/>
        <v/>
      </c>
      <c r="I1514" s="170">
        <v>5</v>
      </c>
      <c r="J1514" s="171">
        <v>5</v>
      </c>
      <c r="K1514" s="171">
        <v>1</v>
      </c>
      <c r="L1514" s="172">
        <f t="shared" si="166"/>
        <v>0.2</v>
      </c>
      <c r="M1514" s="173">
        <v>0</v>
      </c>
      <c r="N1514" s="171">
        <v>0</v>
      </c>
      <c r="O1514" s="174">
        <f t="shared" si="167"/>
        <v>0</v>
      </c>
      <c r="P1514" s="175">
        <f t="shared" si="168"/>
        <v>5</v>
      </c>
      <c r="Q1514" s="176">
        <f t="shared" si="169"/>
        <v>5</v>
      </c>
      <c r="R1514" s="176" t="str">
        <f t="shared" si="170"/>
        <v/>
      </c>
      <c r="S1514" s="177" t="str">
        <f t="shared" si="171"/>
        <v/>
      </c>
      <c r="T1514" s="118"/>
    </row>
    <row r="1515" spans="1:20" x14ac:dyDescent="0.25">
      <c r="A1515" s="19" t="s">
        <v>446</v>
      </c>
      <c r="B1515" s="20" t="s">
        <v>17</v>
      </c>
      <c r="C1515" s="21" t="s">
        <v>18</v>
      </c>
      <c r="D1515" s="167">
        <v>0</v>
      </c>
      <c r="E1515" s="168">
        <v>0</v>
      </c>
      <c r="F1515" s="168">
        <v>0</v>
      </c>
      <c r="G1515" s="168">
        <v>0</v>
      </c>
      <c r="H1515" s="169" t="str">
        <f t="shared" si="165"/>
        <v/>
      </c>
      <c r="I1515" s="170">
        <v>825</v>
      </c>
      <c r="J1515" s="171">
        <v>812</v>
      </c>
      <c r="K1515" s="171">
        <v>352</v>
      </c>
      <c r="L1515" s="172">
        <f t="shared" si="166"/>
        <v>0.43349753694581283</v>
      </c>
      <c r="M1515" s="173">
        <v>1</v>
      </c>
      <c r="N1515" s="171">
        <v>10</v>
      </c>
      <c r="O1515" s="174">
        <f t="shared" si="167"/>
        <v>1.2150668286755772E-2</v>
      </c>
      <c r="P1515" s="175">
        <f t="shared" si="168"/>
        <v>825</v>
      </c>
      <c r="Q1515" s="176">
        <f t="shared" si="169"/>
        <v>813</v>
      </c>
      <c r="R1515" s="176">
        <f t="shared" si="170"/>
        <v>10</v>
      </c>
      <c r="S1515" s="177">
        <f t="shared" si="171"/>
        <v>1.2150668286755772E-2</v>
      </c>
      <c r="T1515" s="118"/>
    </row>
    <row r="1516" spans="1:20" x14ac:dyDescent="0.25">
      <c r="A1516" s="19" t="s">
        <v>446</v>
      </c>
      <c r="B1516" s="20" t="s">
        <v>10</v>
      </c>
      <c r="C1516" s="21" t="s">
        <v>22</v>
      </c>
      <c r="D1516" s="167">
        <v>0</v>
      </c>
      <c r="E1516" s="168">
        <v>0</v>
      </c>
      <c r="F1516" s="168">
        <v>0</v>
      </c>
      <c r="G1516" s="168">
        <v>0</v>
      </c>
      <c r="H1516" s="169" t="str">
        <f t="shared" si="165"/>
        <v/>
      </c>
      <c r="I1516" s="170">
        <v>23</v>
      </c>
      <c r="J1516" s="171">
        <v>22</v>
      </c>
      <c r="K1516" s="171">
        <v>2</v>
      </c>
      <c r="L1516" s="172">
        <f t="shared" si="166"/>
        <v>9.0909090909090912E-2</v>
      </c>
      <c r="M1516" s="173">
        <v>0</v>
      </c>
      <c r="N1516" s="171">
        <v>0</v>
      </c>
      <c r="O1516" s="174">
        <f t="shared" si="167"/>
        <v>0</v>
      </c>
      <c r="P1516" s="175">
        <f t="shared" si="168"/>
        <v>23</v>
      </c>
      <c r="Q1516" s="176">
        <f t="shared" si="169"/>
        <v>22</v>
      </c>
      <c r="R1516" s="176" t="str">
        <f t="shared" si="170"/>
        <v/>
      </c>
      <c r="S1516" s="177" t="str">
        <f t="shared" si="171"/>
        <v/>
      </c>
      <c r="T1516" s="118"/>
    </row>
    <row r="1517" spans="1:20" x14ac:dyDescent="0.25">
      <c r="A1517" s="19" t="s">
        <v>446</v>
      </c>
      <c r="B1517" s="20" t="s">
        <v>23</v>
      </c>
      <c r="C1517" s="21" t="s">
        <v>24</v>
      </c>
      <c r="D1517" s="167">
        <v>0</v>
      </c>
      <c r="E1517" s="168">
        <v>0</v>
      </c>
      <c r="F1517" s="168">
        <v>0</v>
      </c>
      <c r="G1517" s="168">
        <v>0</v>
      </c>
      <c r="H1517" s="169" t="str">
        <f t="shared" si="165"/>
        <v/>
      </c>
      <c r="I1517" s="170">
        <v>1</v>
      </c>
      <c r="J1517" s="171">
        <v>1</v>
      </c>
      <c r="K1517" s="171">
        <v>1</v>
      </c>
      <c r="L1517" s="172">
        <f t="shared" si="166"/>
        <v>1</v>
      </c>
      <c r="M1517" s="173">
        <v>0</v>
      </c>
      <c r="N1517" s="171">
        <v>0</v>
      </c>
      <c r="O1517" s="174">
        <f t="shared" si="167"/>
        <v>0</v>
      </c>
      <c r="P1517" s="175">
        <f t="shared" si="168"/>
        <v>1</v>
      </c>
      <c r="Q1517" s="176">
        <f t="shared" si="169"/>
        <v>1</v>
      </c>
      <c r="R1517" s="176" t="str">
        <f t="shared" si="170"/>
        <v/>
      </c>
      <c r="S1517" s="177" t="str">
        <f t="shared" si="171"/>
        <v/>
      </c>
      <c r="T1517" s="118"/>
    </row>
    <row r="1518" spans="1:20" x14ac:dyDescent="0.25">
      <c r="A1518" s="19" t="s">
        <v>446</v>
      </c>
      <c r="B1518" s="20" t="s">
        <v>25</v>
      </c>
      <c r="C1518" s="21" t="s">
        <v>26</v>
      </c>
      <c r="D1518" s="167">
        <v>0</v>
      </c>
      <c r="E1518" s="168">
        <v>0</v>
      </c>
      <c r="F1518" s="168">
        <v>0</v>
      </c>
      <c r="G1518" s="168">
        <v>0</v>
      </c>
      <c r="H1518" s="169" t="str">
        <f t="shared" si="165"/>
        <v/>
      </c>
      <c r="I1518" s="170">
        <v>1570</v>
      </c>
      <c r="J1518" s="171">
        <v>1255</v>
      </c>
      <c r="K1518" s="171">
        <v>374</v>
      </c>
      <c r="L1518" s="172">
        <f t="shared" si="166"/>
        <v>0.29800796812749003</v>
      </c>
      <c r="M1518" s="173">
        <v>13</v>
      </c>
      <c r="N1518" s="171">
        <v>297</v>
      </c>
      <c r="O1518" s="174">
        <f t="shared" si="167"/>
        <v>0.18977635782747604</v>
      </c>
      <c r="P1518" s="175">
        <f t="shared" si="168"/>
        <v>1570</v>
      </c>
      <c r="Q1518" s="176">
        <f t="shared" si="169"/>
        <v>1268</v>
      </c>
      <c r="R1518" s="176">
        <f t="shared" si="170"/>
        <v>297</v>
      </c>
      <c r="S1518" s="177">
        <f t="shared" si="171"/>
        <v>0.18977635782747604</v>
      </c>
      <c r="T1518" s="118"/>
    </row>
    <row r="1519" spans="1:20" x14ac:dyDescent="0.25">
      <c r="A1519" s="19" t="s">
        <v>446</v>
      </c>
      <c r="B1519" s="20" t="s">
        <v>31</v>
      </c>
      <c r="C1519" s="21" t="s">
        <v>34</v>
      </c>
      <c r="D1519" s="167">
        <v>0</v>
      </c>
      <c r="E1519" s="168">
        <v>0</v>
      </c>
      <c r="F1519" s="168">
        <v>0</v>
      </c>
      <c r="G1519" s="168">
        <v>0</v>
      </c>
      <c r="H1519" s="169" t="str">
        <f t="shared" si="165"/>
        <v/>
      </c>
      <c r="I1519" s="170">
        <v>1105</v>
      </c>
      <c r="J1519" s="171">
        <v>1085</v>
      </c>
      <c r="K1519" s="171">
        <v>426</v>
      </c>
      <c r="L1519" s="172">
        <f t="shared" si="166"/>
        <v>0.39262672811059907</v>
      </c>
      <c r="M1519" s="173">
        <v>0</v>
      </c>
      <c r="N1519" s="171">
        <v>15</v>
      </c>
      <c r="O1519" s="174">
        <f t="shared" si="167"/>
        <v>1.3636363636363636E-2</v>
      </c>
      <c r="P1519" s="175">
        <f t="shared" si="168"/>
        <v>1105</v>
      </c>
      <c r="Q1519" s="176">
        <f t="shared" si="169"/>
        <v>1085</v>
      </c>
      <c r="R1519" s="176">
        <f t="shared" si="170"/>
        <v>15</v>
      </c>
      <c r="S1519" s="177">
        <f t="shared" si="171"/>
        <v>1.3636363636363636E-2</v>
      </c>
      <c r="T1519" s="118"/>
    </row>
    <row r="1520" spans="1:20" x14ac:dyDescent="0.25">
      <c r="A1520" s="19" t="s">
        <v>446</v>
      </c>
      <c r="B1520" s="20" t="s">
        <v>50</v>
      </c>
      <c r="C1520" s="21" t="s">
        <v>52</v>
      </c>
      <c r="D1520" s="167">
        <v>0</v>
      </c>
      <c r="E1520" s="168">
        <v>0</v>
      </c>
      <c r="F1520" s="168">
        <v>0</v>
      </c>
      <c r="G1520" s="168">
        <v>0</v>
      </c>
      <c r="H1520" s="169" t="str">
        <f t="shared" si="165"/>
        <v/>
      </c>
      <c r="I1520" s="170">
        <v>2</v>
      </c>
      <c r="J1520" s="171">
        <v>2</v>
      </c>
      <c r="K1520" s="171">
        <v>1</v>
      </c>
      <c r="L1520" s="172">
        <f t="shared" si="166"/>
        <v>0.5</v>
      </c>
      <c r="M1520" s="173">
        <v>0</v>
      </c>
      <c r="N1520" s="171">
        <v>0</v>
      </c>
      <c r="O1520" s="174">
        <f t="shared" si="167"/>
        <v>0</v>
      </c>
      <c r="P1520" s="175">
        <f t="shared" si="168"/>
        <v>2</v>
      </c>
      <c r="Q1520" s="176">
        <f t="shared" si="169"/>
        <v>2</v>
      </c>
      <c r="R1520" s="176" t="str">
        <f t="shared" si="170"/>
        <v/>
      </c>
      <c r="S1520" s="177" t="str">
        <f t="shared" si="171"/>
        <v/>
      </c>
      <c r="T1520" s="118"/>
    </row>
    <row r="1521" spans="1:20" x14ac:dyDescent="0.25">
      <c r="A1521" s="19" t="s">
        <v>446</v>
      </c>
      <c r="B1521" s="20" t="s">
        <v>70</v>
      </c>
      <c r="C1521" s="21" t="s">
        <v>73</v>
      </c>
      <c r="D1521" s="167">
        <v>1</v>
      </c>
      <c r="E1521" s="168">
        <v>1</v>
      </c>
      <c r="F1521" s="168">
        <v>0</v>
      </c>
      <c r="G1521" s="168">
        <v>0</v>
      </c>
      <c r="H1521" s="169">
        <f t="shared" si="165"/>
        <v>0</v>
      </c>
      <c r="I1521" s="170">
        <v>46</v>
      </c>
      <c r="J1521" s="171">
        <v>44</v>
      </c>
      <c r="K1521" s="171">
        <v>0</v>
      </c>
      <c r="L1521" s="172">
        <f t="shared" si="166"/>
        <v>0</v>
      </c>
      <c r="M1521" s="173">
        <v>0</v>
      </c>
      <c r="N1521" s="171">
        <v>1</v>
      </c>
      <c r="O1521" s="174">
        <f t="shared" si="167"/>
        <v>2.2222222222222223E-2</v>
      </c>
      <c r="P1521" s="175">
        <f t="shared" si="168"/>
        <v>47</v>
      </c>
      <c r="Q1521" s="176">
        <f t="shared" si="169"/>
        <v>45</v>
      </c>
      <c r="R1521" s="176">
        <f t="shared" si="170"/>
        <v>1</v>
      </c>
      <c r="S1521" s="177">
        <f t="shared" si="171"/>
        <v>2.1739130434782608E-2</v>
      </c>
      <c r="T1521" s="118"/>
    </row>
    <row r="1522" spans="1:20" x14ac:dyDescent="0.25">
      <c r="A1522" s="19" t="s">
        <v>446</v>
      </c>
      <c r="B1522" s="20" t="s">
        <v>84</v>
      </c>
      <c r="C1522" s="21" t="s">
        <v>85</v>
      </c>
      <c r="D1522" s="167">
        <v>0</v>
      </c>
      <c r="E1522" s="168">
        <v>0</v>
      </c>
      <c r="F1522" s="168">
        <v>0</v>
      </c>
      <c r="G1522" s="168">
        <v>0</v>
      </c>
      <c r="H1522" s="169" t="str">
        <f t="shared" si="165"/>
        <v/>
      </c>
      <c r="I1522" s="170">
        <v>854</v>
      </c>
      <c r="J1522" s="171">
        <v>757</v>
      </c>
      <c r="K1522" s="171">
        <v>199</v>
      </c>
      <c r="L1522" s="172">
        <f t="shared" si="166"/>
        <v>0.2628797886393659</v>
      </c>
      <c r="M1522" s="173">
        <v>5</v>
      </c>
      <c r="N1522" s="171">
        <v>58</v>
      </c>
      <c r="O1522" s="174">
        <f t="shared" si="167"/>
        <v>7.0731707317073164E-2</v>
      </c>
      <c r="P1522" s="175">
        <f t="shared" si="168"/>
        <v>854</v>
      </c>
      <c r="Q1522" s="176">
        <f t="shared" si="169"/>
        <v>762</v>
      </c>
      <c r="R1522" s="176">
        <f t="shared" si="170"/>
        <v>58</v>
      </c>
      <c r="S1522" s="177">
        <f t="shared" si="171"/>
        <v>7.0731707317073164E-2</v>
      </c>
      <c r="T1522" s="118"/>
    </row>
    <row r="1523" spans="1:20" x14ac:dyDescent="0.25">
      <c r="A1523" s="19" t="s">
        <v>446</v>
      </c>
      <c r="B1523" s="20" t="s">
        <v>84</v>
      </c>
      <c r="C1523" s="21" t="s">
        <v>89</v>
      </c>
      <c r="D1523" s="167">
        <v>0</v>
      </c>
      <c r="E1523" s="168">
        <v>0</v>
      </c>
      <c r="F1523" s="168">
        <v>0</v>
      </c>
      <c r="G1523" s="168">
        <v>0</v>
      </c>
      <c r="H1523" s="169" t="str">
        <f t="shared" si="165"/>
        <v/>
      </c>
      <c r="I1523" s="170">
        <v>1472</v>
      </c>
      <c r="J1523" s="171">
        <v>1392</v>
      </c>
      <c r="K1523" s="171">
        <v>151</v>
      </c>
      <c r="L1523" s="172">
        <f t="shared" si="166"/>
        <v>0.10847701149425287</v>
      </c>
      <c r="M1523" s="173">
        <v>15</v>
      </c>
      <c r="N1523" s="171">
        <v>21</v>
      </c>
      <c r="O1523" s="174">
        <f t="shared" si="167"/>
        <v>1.4705882352941176E-2</v>
      </c>
      <c r="P1523" s="175">
        <f t="shared" si="168"/>
        <v>1472</v>
      </c>
      <c r="Q1523" s="176">
        <f t="shared" si="169"/>
        <v>1407</v>
      </c>
      <c r="R1523" s="176">
        <f t="shared" si="170"/>
        <v>21</v>
      </c>
      <c r="S1523" s="177">
        <f t="shared" si="171"/>
        <v>1.4705882352941176E-2</v>
      </c>
      <c r="T1523" s="118"/>
    </row>
    <row r="1524" spans="1:20" x14ac:dyDescent="0.25">
      <c r="A1524" s="19" t="s">
        <v>446</v>
      </c>
      <c r="B1524" s="20" t="s">
        <v>108</v>
      </c>
      <c r="C1524" s="21" t="s">
        <v>109</v>
      </c>
      <c r="D1524" s="167">
        <v>0</v>
      </c>
      <c r="E1524" s="168">
        <v>0</v>
      </c>
      <c r="F1524" s="168">
        <v>0</v>
      </c>
      <c r="G1524" s="168">
        <v>0</v>
      </c>
      <c r="H1524" s="169" t="str">
        <f t="shared" si="165"/>
        <v/>
      </c>
      <c r="I1524" s="170">
        <v>77</v>
      </c>
      <c r="J1524" s="171">
        <v>76</v>
      </c>
      <c r="K1524" s="171">
        <v>26</v>
      </c>
      <c r="L1524" s="172">
        <f t="shared" si="166"/>
        <v>0.34210526315789475</v>
      </c>
      <c r="M1524" s="173">
        <v>0</v>
      </c>
      <c r="N1524" s="171">
        <v>1</v>
      </c>
      <c r="O1524" s="174">
        <f t="shared" si="167"/>
        <v>1.2987012987012988E-2</v>
      </c>
      <c r="P1524" s="175">
        <f t="shared" si="168"/>
        <v>77</v>
      </c>
      <c r="Q1524" s="176">
        <f t="shared" si="169"/>
        <v>76</v>
      </c>
      <c r="R1524" s="176">
        <f t="shared" si="170"/>
        <v>1</v>
      </c>
      <c r="S1524" s="177">
        <f t="shared" si="171"/>
        <v>1.2987012987012988E-2</v>
      </c>
      <c r="T1524" s="118"/>
    </row>
    <row r="1525" spans="1:20" x14ac:dyDescent="0.25">
      <c r="A1525" s="19" t="s">
        <v>446</v>
      </c>
      <c r="B1525" s="20" t="s">
        <v>110</v>
      </c>
      <c r="C1525" s="21" t="s">
        <v>111</v>
      </c>
      <c r="D1525" s="167">
        <v>0</v>
      </c>
      <c r="E1525" s="168">
        <v>0</v>
      </c>
      <c r="F1525" s="168">
        <v>0</v>
      </c>
      <c r="G1525" s="168">
        <v>0</v>
      </c>
      <c r="H1525" s="169" t="str">
        <f t="shared" si="165"/>
        <v/>
      </c>
      <c r="I1525" s="170">
        <v>935</v>
      </c>
      <c r="J1525" s="171">
        <v>895</v>
      </c>
      <c r="K1525" s="171">
        <v>262</v>
      </c>
      <c r="L1525" s="172">
        <f t="shared" si="166"/>
        <v>0.29273743016759779</v>
      </c>
      <c r="M1525" s="173">
        <v>5</v>
      </c>
      <c r="N1525" s="171">
        <v>31</v>
      </c>
      <c r="O1525" s="174">
        <f t="shared" si="167"/>
        <v>3.3297529538131039E-2</v>
      </c>
      <c r="P1525" s="175">
        <f t="shared" si="168"/>
        <v>935</v>
      </c>
      <c r="Q1525" s="176">
        <f t="shared" si="169"/>
        <v>900</v>
      </c>
      <c r="R1525" s="176">
        <f t="shared" si="170"/>
        <v>31</v>
      </c>
      <c r="S1525" s="177">
        <f t="shared" si="171"/>
        <v>3.3297529538131039E-2</v>
      </c>
      <c r="T1525" s="118"/>
    </row>
    <row r="1526" spans="1:20" x14ac:dyDescent="0.25">
      <c r="A1526" s="19" t="s">
        <v>446</v>
      </c>
      <c r="B1526" s="20" t="s">
        <v>121</v>
      </c>
      <c r="C1526" s="21" t="s">
        <v>123</v>
      </c>
      <c r="D1526" s="167">
        <v>0</v>
      </c>
      <c r="E1526" s="168">
        <v>0</v>
      </c>
      <c r="F1526" s="168">
        <v>0</v>
      </c>
      <c r="G1526" s="168">
        <v>0</v>
      </c>
      <c r="H1526" s="169" t="str">
        <f t="shared" si="165"/>
        <v/>
      </c>
      <c r="I1526" s="170">
        <v>491</v>
      </c>
      <c r="J1526" s="171">
        <v>371</v>
      </c>
      <c r="K1526" s="171">
        <v>147</v>
      </c>
      <c r="L1526" s="172">
        <f t="shared" si="166"/>
        <v>0.39622641509433965</v>
      </c>
      <c r="M1526" s="173">
        <v>1</v>
      </c>
      <c r="N1526" s="171">
        <v>141</v>
      </c>
      <c r="O1526" s="174">
        <f t="shared" si="167"/>
        <v>0.27485380116959063</v>
      </c>
      <c r="P1526" s="175">
        <f t="shared" si="168"/>
        <v>491</v>
      </c>
      <c r="Q1526" s="176">
        <f t="shared" si="169"/>
        <v>372</v>
      </c>
      <c r="R1526" s="176">
        <f t="shared" si="170"/>
        <v>141</v>
      </c>
      <c r="S1526" s="177">
        <f t="shared" si="171"/>
        <v>0.27485380116959063</v>
      </c>
      <c r="T1526" s="118"/>
    </row>
    <row r="1527" spans="1:20" x14ac:dyDescent="0.25">
      <c r="A1527" s="19" t="s">
        <v>446</v>
      </c>
      <c r="B1527" s="20" t="s">
        <v>136</v>
      </c>
      <c r="C1527" s="21" t="s">
        <v>138</v>
      </c>
      <c r="D1527" s="167">
        <v>0</v>
      </c>
      <c r="E1527" s="168">
        <v>0</v>
      </c>
      <c r="F1527" s="168">
        <v>0</v>
      </c>
      <c r="G1527" s="168">
        <v>0</v>
      </c>
      <c r="H1527" s="169" t="str">
        <f t="shared" si="165"/>
        <v/>
      </c>
      <c r="I1527" s="170">
        <v>1</v>
      </c>
      <c r="J1527" s="171">
        <v>1</v>
      </c>
      <c r="K1527" s="171">
        <v>1</v>
      </c>
      <c r="L1527" s="172">
        <f t="shared" si="166"/>
        <v>1</v>
      </c>
      <c r="M1527" s="173">
        <v>0</v>
      </c>
      <c r="N1527" s="171">
        <v>0</v>
      </c>
      <c r="O1527" s="174">
        <f t="shared" si="167"/>
        <v>0</v>
      </c>
      <c r="P1527" s="175">
        <f t="shared" si="168"/>
        <v>1</v>
      </c>
      <c r="Q1527" s="176">
        <f t="shared" si="169"/>
        <v>1</v>
      </c>
      <c r="R1527" s="176" t="str">
        <f t="shared" si="170"/>
        <v/>
      </c>
      <c r="S1527" s="177" t="str">
        <f t="shared" si="171"/>
        <v/>
      </c>
      <c r="T1527" s="118"/>
    </row>
    <row r="1528" spans="1:20" x14ac:dyDescent="0.25">
      <c r="A1528" s="19" t="s">
        <v>446</v>
      </c>
      <c r="B1528" s="20" t="s">
        <v>169</v>
      </c>
      <c r="C1528" s="21" t="s">
        <v>175</v>
      </c>
      <c r="D1528" s="167">
        <v>0</v>
      </c>
      <c r="E1528" s="168">
        <v>0</v>
      </c>
      <c r="F1528" s="168">
        <v>0</v>
      </c>
      <c r="G1528" s="168">
        <v>0</v>
      </c>
      <c r="H1528" s="169" t="str">
        <f t="shared" si="165"/>
        <v/>
      </c>
      <c r="I1528" s="170">
        <v>1437</v>
      </c>
      <c r="J1528" s="171">
        <v>988</v>
      </c>
      <c r="K1528" s="171">
        <v>203</v>
      </c>
      <c r="L1528" s="172">
        <f t="shared" si="166"/>
        <v>0.20546558704453441</v>
      </c>
      <c r="M1528" s="173">
        <v>1</v>
      </c>
      <c r="N1528" s="171">
        <v>303</v>
      </c>
      <c r="O1528" s="174">
        <f t="shared" si="167"/>
        <v>0.23452012383900928</v>
      </c>
      <c r="P1528" s="175">
        <f t="shared" si="168"/>
        <v>1437</v>
      </c>
      <c r="Q1528" s="176">
        <f t="shared" si="169"/>
        <v>989</v>
      </c>
      <c r="R1528" s="176">
        <f t="shared" si="170"/>
        <v>303</v>
      </c>
      <c r="S1528" s="177">
        <f t="shared" si="171"/>
        <v>0.23452012383900928</v>
      </c>
      <c r="T1528" s="118"/>
    </row>
    <row r="1529" spans="1:20" x14ac:dyDescent="0.25">
      <c r="A1529" s="19" t="s">
        <v>446</v>
      </c>
      <c r="B1529" s="20" t="s">
        <v>176</v>
      </c>
      <c r="C1529" s="21" t="s">
        <v>177</v>
      </c>
      <c r="D1529" s="167">
        <v>0</v>
      </c>
      <c r="E1529" s="168">
        <v>0</v>
      </c>
      <c r="F1529" s="168">
        <v>0</v>
      </c>
      <c r="G1529" s="168">
        <v>0</v>
      </c>
      <c r="H1529" s="169" t="str">
        <f t="shared" si="165"/>
        <v/>
      </c>
      <c r="I1529" s="170">
        <v>244</v>
      </c>
      <c r="J1529" s="171">
        <v>233</v>
      </c>
      <c r="K1529" s="171">
        <v>60</v>
      </c>
      <c r="L1529" s="172">
        <f t="shared" si="166"/>
        <v>0.25751072961373389</v>
      </c>
      <c r="M1529" s="173">
        <v>0</v>
      </c>
      <c r="N1529" s="171">
        <v>10</v>
      </c>
      <c r="O1529" s="174">
        <f t="shared" si="167"/>
        <v>4.1152263374485597E-2</v>
      </c>
      <c r="P1529" s="175">
        <f t="shared" si="168"/>
        <v>244</v>
      </c>
      <c r="Q1529" s="176">
        <f t="shared" si="169"/>
        <v>233</v>
      </c>
      <c r="R1529" s="176">
        <f t="shared" si="170"/>
        <v>10</v>
      </c>
      <c r="S1529" s="177">
        <f t="shared" si="171"/>
        <v>4.1152263374485597E-2</v>
      </c>
      <c r="T1529" s="118"/>
    </row>
    <row r="1530" spans="1:20" x14ac:dyDescent="0.25">
      <c r="A1530" s="19" t="s">
        <v>446</v>
      </c>
      <c r="B1530" s="20" t="s">
        <v>178</v>
      </c>
      <c r="C1530" s="21" t="s">
        <v>179</v>
      </c>
      <c r="D1530" s="167">
        <v>0</v>
      </c>
      <c r="E1530" s="168">
        <v>0</v>
      </c>
      <c r="F1530" s="168">
        <v>0</v>
      </c>
      <c r="G1530" s="168">
        <v>0</v>
      </c>
      <c r="H1530" s="169" t="str">
        <f t="shared" si="165"/>
        <v/>
      </c>
      <c r="I1530" s="170">
        <v>43</v>
      </c>
      <c r="J1530" s="171">
        <v>38</v>
      </c>
      <c r="K1530" s="171">
        <v>1</v>
      </c>
      <c r="L1530" s="172">
        <f t="shared" si="166"/>
        <v>2.6315789473684209E-2</v>
      </c>
      <c r="M1530" s="173">
        <v>0</v>
      </c>
      <c r="N1530" s="171">
        <v>4</v>
      </c>
      <c r="O1530" s="174">
        <f t="shared" si="167"/>
        <v>9.5238095238095233E-2</v>
      </c>
      <c r="P1530" s="175">
        <f t="shared" si="168"/>
        <v>43</v>
      </c>
      <c r="Q1530" s="176">
        <f t="shared" si="169"/>
        <v>38</v>
      </c>
      <c r="R1530" s="176">
        <f t="shared" si="170"/>
        <v>4</v>
      </c>
      <c r="S1530" s="177">
        <f t="shared" si="171"/>
        <v>9.5238095238095233E-2</v>
      </c>
      <c r="T1530" s="118"/>
    </row>
    <row r="1531" spans="1:20" x14ac:dyDescent="0.25">
      <c r="A1531" s="19" t="s">
        <v>446</v>
      </c>
      <c r="B1531" s="20" t="s">
        <v>183</v>
      </c>
      <c r="C1531" s="21" t="s">
        <v>184</v>
      </c>
      <c r="D1531" s="167">
        <v>0</v>
      </c>
      <c r="E1531" s="168">
        <v>0</v>
      </c>
      <c r="F1531" s="168">
        <v>0</v>
      </c>
      <c r="G1531" s="168">
        <v>0</v>
      </c>
      <c r="H1531" s="169" t="str">
        <f t="shared" si="165"/>
        <v/>
      </c>
      <c r="I1531" s="170">
        <v>197</v>
      </c>
      <c r="J1531" s="171">
        <v>193</v>
      </c>
      <c r="K1531" s="171">
        <v>70</v>
      </c>
      <c r="L1531" s="172">
        <f t="shared" si="166"/>
        <v>0.36269430051813473</v>
      </c>
      <c r="M1531" s="173">
        <v>2</v>
      </c>
      <c r="N1531" s="171">
        <v>2</v>
      </c>
      <c r="O1531" s="174">
        <f t="shared" si="167"/>
        <v>1.015228426395939E-2</v>
      </c>
      <c r="P1531" s="175">
        <f t="shared" si="168"/>
        <v>197</v>
      </c>
      <c r="Q1531" s="176">
        <f t="shared" si="169"/>
        <v>195</v>
      </c>
      <c r="R1531" s="176">
        <f t="shared" si="170"/>
        <v>2</v>
      </c>
      <c r="S1531" s="177">
        <f t="shared" si="171"/>
        <v>1.015228426395939E-2</v>
      </c>
      <c r="T1531" s="118"/>
    </row>
    <row r="1532" spans="1:20" x14ac:dyDescent="0.25">
      <c r="A1532" s="19" t="s">
        <v>446</v>
      </c>
      <c r="B1532" s="20" t="s">
        <v>185</v>
      </c>
      <c r="C1532" s="21" t="s">
        <v>188</v>
      </c>
      <c r="D1532" s="167">
        <v>0</v>
      </c>
      <c r="E1532" s="168">
        <v>0</v>
      </c>
      <c r="F1532" s="168">
        <v>0</v>
      </c>
      <c r="G1532" s="168">
        <v>0</v>
      </c>
      <c r="H1532" s="169" t="str">
        <f t="shared" si="165"/>
        <v/>
      </c>
      <c r="I1532" s="170">
        <v>77</v>
      </c>
      <c r="J1532" s="171">
        <v>78</v>
      </c>
      <c r="K1532" s="171">
        <v>38</v>
      </c>
      <c r="L1532" s="172">
        <f t="shared" si="166"/>
        <v>0.48717948717948717</v>
      </c>
      <c r="M1532" s="173">
        <v>0</v>
      </c>
      <c r="N1532" s="171">
        <v>1</v>
      </c>
      <c r="O1532" s="174">
        <f t="shared" si="167"/>
        <v>1.2658227848101266E-2</v>
      </c>
      <c r="P1532" s="175">
        <f t="shared" si="168"/>
        <v>77</v>
      </c>
      <c r="Q1532" s="176">
        <f t="shared" si="169"/>
        <v>78</v>
      </c>
      <c r="R1532" s="176">
        <f t="shared" si="170"/>
        <v>1</v>
      </c>
      <c r="S1532" s="177">
        <f t="shared" si="171"/>
        <v>1.2658227848101266E-2</v>
      </c>
      <c r="T1532" s="118"/>
    </row>
    <row r="1533" spans="1:20" x14ac:dyDescent="0.25">
      <c r="A1533" s="19" t="s">
        <v>446</v>
      </c>
      <c r="B1533" s="20" t="s">
        <v>195</v>
      </c>
      <c r="C1533" s="21" t="s">
        <v>197</v>
      </c>
      <c r="D1533" s="167">
        <v>0</v>
      </c>
      <c r="E1533" s="168">
        <v>0</v>
      </c>
      <c r="F1533" s="168">
        <v>0</v>
      </c>
      <c r="G1533" s="168">
        <v>0</v>
      </c>
      <c r="H1533" s="169" t="str">
        <f t="shared" si="165"/>
        <v/>
      </c>
      <c r="I1533" s="170">
        <v>16</v>
      </c>
      <c r="J1533" s="171">
        <v>15</v>
      </c>
      <c r="K1533" s="171">
        <v>0</v>
      </c>
      <c r="L1533" s="172">
        <f t="shared" si="166"/>
        <v>0</v>
      </c>
      <c r="M1533" s="173">
        <v>0</v>
      </c>
      <c r="N1533" s="171">
        <v>0</v>
      </c>
      <c r="O1533" s="174">
        <f t="shared" si="167"/>
        <v>0</v>
      </c>
      <c r="P1533" s="175">
        <f t="shared" si="168"/>
        <v>16</v>
      </c>
      <c r="Q1533" s="176">
        <f t="shared" si="169"/>
        <v>15</v>
      </c>
      <c r="R1533" s="176" t="str">
        <f t="shared" si="170"/>
        <v/>
      </c>
      <c r="S1533" s="177" t="str">
        <f t="shared" si="171"/>
        <v/>
      </c>
      <c r="T1533" s="118"/>
    </row>
    <row r="1534" spans="1:20" x14ac:dyDescent="0.25">
      <c r="A1534" s="19" t="s">
        <v>446</v>
      </c>
      <c r="B1534" s="20" t="s">
        <v>200</v>
      </c>
      <c r="C1534" s="21" t="s">
        <v>202</v>
      </c>
      <c r="D1534" s="167">
        <v>0</v>
      </c>
      <c r="E1534" s="168">
        <v>0</v>
      </c>
      <c r="F1534" s="168">
        <v>0</v>
      </c>
      <c r="G1534" s="168">
        <v>0</v>
      </c>
      <c r="H1534" s="169" t="str">
        <f t="shared" si="165"/>
        <v/>
      </c>
      <c r="I1534" s="170">
        <v>1049</v>
      </c>
      <c r="J1534" s="171">
        <v>931</v>
      </c>
      <c r="K1534" s="171">
        <v>152</v>
      </c>
      <c r="L1534" s="172">
        <f t="shared" si="166"/>
        <v>0.16326530612244897</v>
      </c>
      <c r="M1534" s="173">
        <v>4</v>
      </c>
      <c r="N1534" s="171">
        <v>105</v>
      </c>
      <c r="O1534" s="174">
        <f t="shared" si="167"/>
        <v>0.10096153846153846</v>
      </c>
      <c r="P1534" s="175">
        <f t="shared" si="168"/>
        <v>1049</v>
      </c>
      <c r="Q1534" s="176">
        <f t="shared" si="169"/>
        <v>935</v>
      </c>
      <c r="R1534" s="176">
        <f t="shared" si="170"/>
        <v>105</v>
      </c>
      <c r="S1534" s="177">
        <f t="shared" si="171"/>
        <v>0.10096153846153846</v>
      </c>
      <c r="T1534" s="118"/>
    </row>
    <row r="1535" spans="1:20" x14ac:dyDescent="0.25">
      <c r="A1535" s="19" t="s">
        <v>446</v>
      </c>
      <c r="B1535" s="20" t="s">
        <v>203</v>
      </c>
      <c r="C1535" s="21" t="s">
        <v>204</v>
      </c>
      <c r="D1535" s="167">
        <v>0</v>
      </c>
      <c r="E1535" s="168">
        <v>0</v>
      </c>
      <c r="F1535" s="168">
        <v>0</v>
      </c>
      <c r="G1535" s="168">
        <v>0</v>
      </c>
      <c r="H1535" s="169" t="str">
        <f t="shared" si="165"/>
        <v/>
      </c>
      <c r="I1535" s="170">
        <v>119</v>
      </c>
      <c r="J1535" s="171">
        <v>97</v>
      </c>
      <c r="K1535" s="171">
        <v>25</v>
      </c>
      <c r="L1535" s="172">
        <f t="shared" si="166"/>
        <v>0.25773195876288657</v>
      </c>
      <c r="M1535" s="173">
        <v>0</v>
      </c>
      <c r="N1535" s="171">
        <v>19</v>
      </c>
      <c r="O1535" s="174">
        <f t="shared" si="167"/>
        <v>0.16379310344827586</v>
      </c>
      <c r="P1535" s="175">
        <f t="shared" si="168"/>
        <v>119</v>
      </c>
      <c r="Q1535" s="176">
        <f t="shared" si="169"/>
        <v>97</v>
      </c>
      <c r="R1535" s="176">
        <f t="shared" si="170"/>
        <v>19</v>
      </c>
      <c r="S1535" s="177">
        <f t="shared" si="171"/>
        <v>0.16379310344827586</v>
      </c>
      <c r="T1535" s="118"/>
    </row>
    <row r="1536" spans="1:20" x14ac:dyDescent="0.25">
      <c r="A1536" s="19" t="s">
        <v>446</v>
      </c>
      <c r="B1536" s="20" t="s">
        <v>214</v>
      </c>
      <c r="C1536" s="21" t="s">
        <v>215</v>
      </c>
      <c r="D1536" s="167">
        <v>0</v>
      </c>
      <c r="E1536" s="168">
        <v>0</v>
      </c>
      <c r="F1536" s="168">
        <v>0</v>
      </c>
      <c r="G1536" s="168">
        <v>0</v>
      </c>
      <c r="H1536" s="169" t="str">
        <f t="shared" si="165"/>
        <v/>
      </c>
      <c r="I1536" s="170">
        <v>148</v>
      </c>
      <c r="J1536" s="171">
        <v>142</v>
      </c>
      <c r="K1536" s="171">
        <v>75</v>
      </c>
      <c r="L1536" s="172">
        <f t="shared" si="166"/>
        <v>0.528169014084507</v>
      </c>
      <c r="M1536" s="173">
        <v>4</v>
      </c>
      <c r="N1536" s="171">
        <v>5</v>
      </c>
      <c r="O1536" s="174">
        <f t="shared" si="167"/>
        <v>3.3112582781456956E-2</v>
      </c>
      <c r="P1536" s="175">
        <f t="shared" si="168"/>
        <v>148</v>
      </c>
      <c r="Q1536" s="176">
        <f t="shared" si="169"/>
        <v>146</v>
      </c>
      <c r="R1536" s="176">
        <f t="shared" si="170"/>
        <v>5</v>
      </c>
      <c r="S1536" s="177">
        <f t="shared" si="171"/>
        <v>3.3112582781456956E-2</v>
      </c>
      <c r="T1536" s="118"/>
    </row>
    <row r="1537" spans="1:20" x14ac:dyDescent="0.25">
      <c r="A1537" s="19" t="s">
        <v>446</v>
      </c>
      <c r="B1537" s="20" t="s">
        <v>238</v>
      </c>
      <c r="C1537" s="21" t="s">
        <v>239</v>
      </c>
      <c r="D1537" s="167">
        <v>0</v>
      </c>
      <c r="E1537" s="168">
        <v>0</v>
      </c>
      <c r="F1537" s="168">
        <v>0</v>
      </c>
      <c r="G1537" s="168">
        <v>0</v>
      </c>
      <c r="H1537" s="169" t="str">
        <f t="shared" si="165"/>
        <v/>
      </c>
      <c r="I1537" s="170">
        <v>4</v>
      </c>
      <c r="J1537" s="171">
        <v>4</v>
      </c>
      <c r="K1537" s="171">
        <v>1</v>
      </c>
      <c r="L1537" s="172">
        <f t="shared" si="166"/>
        <v>0.25</v>
      </c>
      <c r="M1537" s="173">
        <v>0</v>
      </c>
      <c r="N1537" s="171">
        <v>1</v>
      </c>
      <c r="O1537" s="174">
        <f t="shared" si="167"/>
        <v>0.2</v>
      </c>
      <c r="P1537" s="175">
        <f t="shared" si="168"/>
        <v>4</v>
      </c>
      <c r="Q1537" s="176">
        <f t="shared" si="169"/>
        <v>4</v>
      </c>
      <c r="R1537" s="176">
        <f t="shared" si="170"/>
        <v>1</v>
      </c>
      <c r="S1537" s="177">
        <f t="shared" si="171"/>
        <v>0.2</v>
      </c>
      <c r="T1537" s="118"/>
    </row>
    <row r="1538" spans="1:20" ht="30" x14ac:dyDescent="0.25">
      <c r="A1538" s="19" t="s">
        <v>446</v>
      </c>
      <c r="B1538" s="20" t="s">
        <v>274</v>
      </c>
      <c r="C1538" s="21" t="s">
        <v>276</v>
      </c>
      <c r="D1538" s="167">
        <v>0</v>
      </c>
      <c r="E1538" s="168">
        <v>0</v>
      </c>
      <c r="F1538" s="168">
        <v>0</v>
      </c>
      <c r="G1538" s="168">
        <v>0</v>
      </c>
      <c r="H1538" s="169" t="str">
        <f t="shared" ref="H1538:H1601" si="172">IF((E1538+G1538)&lt;&gt;0,G1538/(E1538+G1538),"")</f>
        <v/>
      </c>
      <c r="I1538" s="170">
        <v>1</v>
      </c>
      <c r="J1538" s="171">
        <v>0</v>
      </c>
      <c r="K1538" s="171">
        <v>0</v>
      </c>
      <c r="L1538" s="172" t="str">
        <f t="shared" ref="L1538:L1601" si="173">IF(J1538&lt;&gt;0,K1538/J1538,"")</f>
        <v/>
      </c>
      <c r="M1538" s="173">
        <v>0</v>
      </c>
      <c r="N1538" s="171">
        <v>1</v>
      </c>
      <c r="O1538" s="174">
        <f t="shared" ref="O1538:O1601" si="174">IF((J1538+M1538+N1538)&lt;&gt;0,N1538/(J1538+M1538+N1538),"")</f>
        <v>1</v>
      </c>
      <c r="P1538" s="175">
        <f t="shared" si="168"/>
        <v>1</v>
      </c>
      <c r="Q1538" s="176" t="str">
        <f t="shared" si="169"/>
        <v/>
      </c>
      <c r="R1538" s="176">
        <f t="shared" si="170"/>
        <v>1</v>
      </c>
      <c r="S1538" s="177" t="str">
        <f t="shared" si="171"/>
        <v/>
      </c>
      <c r="T1538" s="118"/>
    </row>
    <row r="1539" spans="1:20" ht="30" x14ac:dyDescent="0.25">
      <c r="A1539" s="19" t="s">
        <v>446</v>
      </c>
      <c r="B1539" s="20" t="s">
        <v>302</v>
      </c>
      <c r="C1539" s="21" t="s">
        <v>305</v>
      </c>
      <c r="D1539" s="167">
        <v>0</v>
      </c>
      <c r="E1539" s="168">
        <v>0</v>
      </c>
      <c r="F1539" s="168">
        <v>0</v>
      </c>
      <c r="G1539" s="168">
        <v>0</v>
      </c>
      <c r="H1539" s="169" t="str">
        <f t="shared" si="172"/>
        <v/>
      </c>
      <c r="I1539" s="170">
        <v>1203</v>
      </c>
      <c r="J1539" s="171">
        <v>1149</v>
      </c>
      <c r="K1539" s="171">
        <v>530</v>
      </c>
      <c r="L1539" s="172">
        <f t="shared" si="173"/>
        <v>0.46127067014795475</v>
      </c>
      <c r="M1539" s="173">
        <v>150</v>
      </c>
      <c r="N1539" s="171">
        <v>49</v>
      </c>
      <c r="O1539" s="174">
        <f t="shared" si="174"/>
        <v>3.6350148367952521E-2</v>
      </c>
      <c r="P1539" s="175">
        <f t="shared" ref="P1539:P1602" si="175">IF(SUM(D1539,I1539)&gt;0,SUM(D1539,I1539),"")</f>
        <v>1203</v>
      </c>
      <c r="Q1539" s="176">
        <f t="shared" ref="Q1539:Q1602" si="176">IF(SUM(E1539,J1539, M1539)&gt;0,SUM(E1539,J1539, M1539),"")</f>
        <v>1299</v>
      </c>
      <c r="R1539" s="176">
        <f t="shared" ref="R1539:R1602" si="177">IF(SUM(G1539,N1539)&gt;0,SUM(G1539,N1539),"")</f>
        <v>49</v>
      </c>
      <c r="S1539" s="177">
        <f t="shared" ref="S1539:S1602" si="178">IFERROR(IF((Q1539+R1539)&lt;&gt;0,R1539/(Q1539+R1539),""),"")</f>
        <v>3.6350148367952521E-2</v>
      </c>
      <c r="T1539" s="118"/>
    </row>
    <row r="1540" spans="1:20" x14ac:dyDescent="0.25">
      <c r="A1540" s="19" t="s">
        <v>446</v>
      </c>
      <c r="B1540" s="20" t="s">
        <v>316</v>
      </c>
      <c r="C1540" s="21" t="s">
        <v>318</v>
      </c>
      <c r="D1540" s="167">
        <v>0</v>
      </c>
      <c r="E1540" s="168">
        <v>0</v>
      </c>
      <c r="F1540" s="168">
        <v>0</v>
      </c>
      <c r="G1540" s="168">
        <v>0</v>
      </c>
      <c r="H1540" s="169" t="str">
        <f t="shared" si="172"/>
        <v/>
      </c>
      <c r="I1540" s="170">
        <v>376</v>
      </c>
      <c r="J1540" s="171">
        <v>354</v>
      </c>
      <c r="K1540" s="171">
        <v>314</v>
      </c>
      <c r="L1540" s="172">
        <f t="shared" si="173"/>
        <v>0.88700564971751417</v>
      </c>
      <c r="M1540" s="173">
        <v>2</v>
      </c>
      <c r="N1540" s="171">
        <v>18</v>
      </c>
      <c r="O1540" s="174">
        <f t="shared" si="174"/>
        <v>4.8128342245989303E-2</v>
      </c>
      <c r="P1540" s="175">
        <f t="shared" si="175"/>
        <v>376</v>
      </c>
      <c r="Q1540" s="176">
        <f t="shared" si="176"/>
        <v>356</v>
      </c>
      <c r="R1540" s="176">
        <f t="shared" si="177"/>
        <v>18</v>
      </c>
      <c r="S1540" s="177">
        <f t="shared" si="178"/>
        <v>4.8128342245989303E-2</v>
      </c>
      <c r="T1540" s="118"/>
    </row>
    <row r="1541" spans="1:20" x14ac:dyDescent="0.25">
      <c r="A1541" s="19" t="s">
        <v>446</v>
      </c>
      <c r="B1541" s="20" t="s">
        <v>321</v>
      </c>
      <c r="C1541" s="21" t="s">
        <v>322</v>
      </c>
      <c r="D1541" s="167">
        <v>0</v>
      </c>
      <c r="E1541" s="168">
        <v>0</v>
      </c>
      <c r="F1541" s="168">
        <v>0</v>
      </c>
      <c r="G1541" s="168">
        <v>0</v>
      </c>
      <c r="H1541" s="169" t="str">
        <f t="shared" si="172"/>
        <v/>
      </c>
      <c r="I1541" s="170">
        <v>5</v>
      </c>
      <c r="J1541" s="171">
        <v>5</v>
      </c>
      <c r="K1541" s="171">
        <v>3</v>
      </c>
      <c r="L1541" s="172">
        <f t="shared" si="173"/>
        <v>0.6</v>
      </c>
      <c r="M1541" s="173">
        <v>0</v>
      </c>
      <c r="N1541" s="171">
        <v>0</v>
      </c>
      <c r="O1541" s="174">
        <f t="shared" si="174"/>
        <v>0</v>
      </c>
      <c r="P1541" s="175">
        <f t="shared" si="175"/>
        <v>5</v>
      </c>
      <c r="Q1541" s="176">
        <f t="shared" si="176"/>
        <v>5</v>
      </c>
      <c r="R1541" s="176" t="str">
        <f t="shared" si="177"/>
        <v/>
      </c>
      <c r="S1541" s="177" t="str">
        <f t="shared" si="178"/>
        <v/>
      </c>
      <c r="T1541" s="118"/>
    </row>
    <row r="1542" spans="1:20" x14ac:dyDescent="0.25">
      <c r="A1542" s="19" t="s">
        <v>446</v>
      </c>
      <c r="B1542" s="20" t="s">
        <v>330</v>
      </c>
      <c r="C1542" s="21" t="s">
        <v>333</v>
      </c>
      <c r="D1542" s="167">
        <v>0</v>
      </c>
      <c r="E1542" s="168">
        <v>0</v>
      </c>
      <c r="F1542" s="168">
        <v>0</v>
      </c>
      <c r="G1542" s="168">
        <v>0</v>
      </c>
      <c r="H1542" s="169" t="str">
        <f t="shared" si="172"/>
        <v/>
      </c>
      <c r="I1542" s="170">
        <v>102</v>
      </c>
      <c r="J1542" s="171">
        <v>101</v>
      </c>
      <c r="K1542" s="171">
        <v>35</v>
      </c>
      <c r="L1542" s="172">
        <f t="shared" si="173"/>
        <v>0.34653465346534651</v>
      </c>
      <c r="M1542" s="173">
        <v>0</v>
      </c>
      <c r="N1542" s="171">
        <v>1</v>
      </c>
      <c r="O1542" s="174">
        <f t="shared" si="174"/>
        <v>9.8039215686274508E-3</v>
      </c>
      <c r="P1542" s="175">
        <f t="shared" si="175"/>
        <v>102</v>
      </c>
      <c r="Q1542" s="176">
        <f t="shared" si="176"/>
        <v>101</v>
      </c>
      <c r="R1542" s="176">
        <f t="shared" si="177"/>
        <v>1</v>
      </c>
      <c r="S1542" s="177">
        <f t="shared" si="178"/>
        <v>9.8039215686274508E-3</v>
      </c>
      <c r="T1542" s="118"/>
    </row>
    <row r="1543" spans="1:20" x14ac:dyDescent="0.25">
      <c r="A1543" s="19" t="s">
        <v>446</v>
      </c>
      <c r="B1543" s="20" t="s">
        <v>334</v>
      </c>
      <c r="C1543" s="21" t="s">
        <v>335</v>
      </c>
      <c r="D1543" s="167">
        <v>0</v>
      </c>
      <c r="E1543" s="168">
        <v>0</v>
      </c>
      <c r="F1543" s="168">
        <v>0</v>
      </c>
      <c r="G1543" s="168">
        <v>0</v>
      </c>
      <c r="H1543" s="169" t="str">
        <f t="shared" si="172"/>
        <v/>
      </c>
      <c r="I1543" s="170">
        <v>12</v>
      </c>
      <c r="J1543" s="171">
        <v>11</v>
      </c>
      <c r="K1543" s="171">
        <v>0</v>
      </c>
      <c r="L1543" s="172">
        <f t="shared" si="173"/>
        <v>0</v>
      </c>
      <c r="M1543" s="173">
        <v>0</v>
      </c>
      <c r="N1543" s="171">
        <v>0</v>
      </c>
      <c r="O1543" s="174">
        <f t="shared" si="174"/>
        <v>0</v>
      </c>
      <c r="P1543" s="175">
        <f t="shared" si="175"/>
        <v>12</v>
      </c>
      <c r="Q1543" s="176">
        <f t="shared" si="176"/>
        <v>11</v>
      </c>
      <c r="R1543" s="176" t="str">
        <f t="shared" si="177"/>
        <v/>
      </c>
      <c r="S1543" s="177" t="str">
        <f t="shared" si="178"/>
        <v/>
      </c>
      <c r="T1543" s="118"/>
    </row>
    <row r="1544" spans="1:20" x14ac:dyDescent="0.25">
      <c r="A1544" s="19" t="s">
        <v>446</v>
      </c>
      <c r="B1544" s="20" t="s">
        <v>352</v>
      </c>
      <c r="C1544" s="21" t="s">
        <v>353</v>
      </c>
      <c r="D1544" s="167">
        <v>0</v>
      </c>
      <c r="E1544" s="168">
        <v>0</v>
      </c>
      <c r="F1544" s="168">
        <v>0</v>
      </c>
      <c r="G1544" s="168">
        <v>0</v>
      </c>
      <c r="H1544" s="169" t="str">
        <f t="shared" si="172"/>
        <v/>
      </c>
      <c r="I1544" s="170">
        <v>3</v>
      </c>
      <c r="J1544" s="171">
        <v>3</v>
      </c>
      <c r="K1544" s="171">
        <v>1</v>
      </c>
      <c r="L1544" s="172">
        <f t="shared" si="173"/>
        <v>0.33333333333333331</v>
      </c>
      <c r="M1544" s="173">
        <v>0</v>
      </c>
      <c r="N1544" s="171">
        <v>0</v>
      </c>
      <c r="O1544" s="174">
        <f t="shared" si="174"/>
        <v>0</v>
      </c>
      <c r="P1544" s="175">
        <f t="shared" si="175"/>
        <v>3</v>
      </c>
      <c r="Q1544" s="176">
        <f t="shared" si="176"/>
        <v>3</v>
      </c>
      <c r="R1544" s="176" t="str">
        <f t="shared" si="177"/>
        <v/>
      </c>
      <c r="S1544" s="177" t="str">
        <f t="shared" si="178"/>
        <v/>
      </c>
      <c r="T1544" s="118"/>
    </row>
    <row r="1545" spans="1:20" x14ac:dyDescent="0.25">
      <c r="A1545" s="19" t="s">
        <v>446</v>
      </c>
      <c r="B1545" s="20" t="s">
        <v>358</v>
      </c>
      <c r="C1545" s="21" t="s">
        <v>359</v>
      </c>
      <c r="D1545" s="167">
        <v>0</v>
      </c>
      <c r="E1545" s="168">
        <v>0</v>
      </c>
      <c r="F1545" s="168">
        <v>0</v>
      </c>
      <c r="G1545" s="168">
        <v>0</v>
      </c>
      <c r="H1545" s="169" t="str">
        <f t="shared" si="172"/>
        <v/>
      </c>
      <c r="I1545" s="170">
        <v>220</v>
      </c>
      <c r="J1545" s="171">
        <v>196</v>
      </c>
      <c r="K1545" s="171">
        <v>31</v>
      </c>
      <c r="L1545" s="172">
        <f t="shared" si="173"/>
        <v>0.15816326530612246</v>
      </c>
      <c r="M1545" s="173">
        <v>0</v>
      </c>
      <c r="N1545" s="171">
        <v>23</v>
      </c>
      <c r="O1545" s="174">
        <f t="shared" si="174"/>
        <v>0.1050228310502283</v>
      </c>
      <c r="P1545" s="175">
        <f t="shared" si="175"/>
        <v>220</v>
      </c>
      <c r="Q1545" s="176">
        <f t="shared" si="176"/>
        <v>196</v>
      </c>
      <c r="R1545" s="176">
        <f t="shared" si="177"/>
        <v>23</v>
      </c>
      <c r="S1545" s="177">
        <f t="shared" si="178"/>
        <v>0.1050228310502283</v>
      </c>
      <c r="T1545" s="118"/>
    </row>
    <row r="1546" spans="1:20" x14ac:dyDescent="0.25">
      <c r="A1546" s="19" t="s">
        <v>446</v>
      </c>
      <c r="B1546" s="20" t="s">
        <v>368</v>
      </c>
      <c r="C1546" s="21" t="s">
        <v>369</v>
      </c>
      <c r="D1546" s="167">
        <v>0</v>
      </c>
      <c r="E1546" s="168">
        <v>0</v>
      </c>
      <c r="F1546" s="168">
        <v>0</v>
      </c>
      <c r="G1546" s="168">
        <v>0</v>
      </c>
      <c r="H1546" s="169" t="str">
        <f t="shared" si="172"/>
        <v/>
      </c>
      <c r="I1546" s="170">
        <v>874</v>
      </c>
      <c r="J1546" s="171">
        <v>769</v>
      </c>
      <c r="K1546" s="171">
        <v>662</v>
      </c>
      <c r="L1546" s="172">
        <f t="shared" si="173"/>
        <v>0.86085825747724321</v>
      </c>
      <c r="M1546" s="173">
        <v>0</v>
      </c>
      <c r="N1546" s="171">
        <v>103</v>
      </c>
      <c r="O1546" s="174">
        <f t="shared" si="174"/>
        <v>0.11811926605504587</v>
      </c>
      <c r="P1546" s="175">
        <f t="shared" si="175"/>
        <v>874</v>
      </c>
      <c r="Q1546" s="176">
        <f t="shared" si="176"/>
        <v>769</v>
      </c>
      <c r="R1546" s="176">
        <f t="shared" si="177"/>
        <v>103</v>
      </c>
      <c r="S1546" s="177">
        <f t="shared" si="178"/>
        <v>0.11811926605504587</v>
      </c>
      <c r="T1546" s="118"/>
    </row>
    <row r="1547" spans="1:20" x14ac:dyDescent="0.25">
      <c r="A1547" s="19" t="s">
        <v>446</v>
      </c>
      <c r="B1547" s="20" t="s">
        <v>368</v>
      </c>
      <c r="C1547" s="21" t="s">
        <v>372</v>
      </c>
      <c r="D1547" s="167">
        <v>0</v>
      </c>
      <c r="E1547" s="168">
        <v>0</v>
      </c>
      <c r="F1547" s="168">
        <v>0</v>
      </c>
      <c r="G1547" s="168">
        <v>0</v>
      </c>
      <c r="H1547" s="169" t="str">
        <f t="shared" si="172"/>
        <v/>
      </c>
      <c r="I1547" s="170">
        <v>2129</v>
      </c>
      <c r="J1547" s="171">
        <v>2030</v>
      </c>
      <c r="K1547" s="171">
        <v>1401</v>
      </c>
      <c r="L1547" s="172">
        <f t="shared" si="173"/>
        <v>0.69014778325123149</v>
      </c>
      <c r="M1547" s="173">
        <v>0</v>
      </c>
      <c r="N1547" s="171">
        <v>93</v>
      </c>
      <c r="O1547" s="174">
        <f t="shared" si="174"/>
        <v>4.380593499764484E-2</v>
      </c>
      <c r="P1547" s="175">
        <f t="shared" si="175"/>
        <v>2129</v>
      </c>
      <c r="Q1547" s="176">
        <f t="shared" si="176"/>
        <v>2030</v>
      </c>
      <c r="R1547" s="176">
        <f t="shared" si="177"/>
        <v>93</v>
      </c>
      <c r="S1547" s="177">
        <f t="shared" si="178"/>
        <v>4.380593499764484E-2</v>
      </c>
      <c r="T1547" s="118"/>
    </row>
    <row r="1548" spans="1:20" x14ac:dyDescent="0.25">
      <c r="A1548" s="19" t="s">
        <v>446</v>
      </c>
      <c r="B1548" s="20" t="s">
        <v>378</v>
      </c>
      <c r="C1548" s="21" t="s">
        <v>386</v>
      </c>
      <c r="D1548" s="167">
        <v>0</v>
      </c>
      <c r="E1548" s="168">
        <v>0</v>
      </c>
      <c r="F1548" s="168">
        <v>0</v>
      </c>
      <c r="G1548" s="168">
        <v>0</v>
      </c>
      <c r="H1548" s="169" t="str">
        <f t="shared" si="172"/>
        <v/>
      </c>
      <c r="I1548" s="170">
        <v>31</v>
      </c>
      <c r="J1548" s="171">
        <v>28</v>
      </c>
      <c r="K1548" s="171">
        <v>19</v>
      </c>
      <c r="L1548" s="172">
        <f t="shared" si="173"/>
        <v>0.6785714285714286</v>
      </c>
      <c r="M1548" s="173">
        <v>0</v>
      </c>
      <c r="N1548" s="171">
        <v>3</v>
      </c>
      <c r="O1548" s="174">
        <f t="shared" si="174"/>
        <v>9.6774193548387094E-2</v>
      </c>
      <c r="P1548" s="175">
        <f t="shared" si="175"/>
        <v>31</v>
      </c>
      <c r="Q1548" s="176">
        <f t="shared" si="176"/>
        <v>28</v>
      </c>
      <c r="R1548" s="176">
        <f t="shared" si="177"/>
        <v>3</v>
      </c>
      <c r="S1548" s="177">
        <f t="shared" si="178"/>
        <v>9.6774193548387094E-2</v>
      </c>
      <c r="T1548" s="118"/>
    </row>
    <row r="1549" spans="1:20" ht="30" x14ac:dyDescent="0.25">
      <c r="A1549" s="19" t="s">
        <v>446</v>
      </c>
      <c r="B1549" s="20" t="s">
        <v>387</v>
      </c>
      <c r="C1549" s="21" t="s">
        <v>388</v>
      </c>
      <c r="D1549" s="167">
        <v>0</v>
      </c>
      <c r="E1549" s="168">
        <v>0</v>
      </c>
      <c r="F1549" s="168">
        <v>0</v>
      </c>
      <c r="G1549" s="168">
        <v>0</v>
      </c>
      <c r="H1549" s="169" t="str">
        <f t="shared" si="172"/>
        <v/>
      </c>
      <c r="I1549" s="170">
        <v>1110</v>
      </c>
      <c r="J1549" s="171">
        <v>737</v>
      </c>
      <c r="K1549" s="171">
        <v>383</v>
      </c>
      <c r="L1549" s="172">
        <f t="shared" si="173"/>
        <v>0.51967435549525098</v>
      </c>
      <c r="M1549" s="173">
        <v>38</v>
      </c>
      <c r="N1549" s="171">
        <v>357</v>
      </c>
      <c r="O1549" s="174">
        <f t="shared" si="174"/>
        <v>0.31537102473498235</v>
      </c>
      <c r="P1549" s="175">
        <f t="shared" si="175"/>
        <v>1110</v>
      </c>
      <c r="Q1549" s="176">
        <f t="shared" si="176"/>
        <v>775</v>
      </c>
      <c r="R1549" s="176">
        <f t="shared" si="177"/>
        <v>357</v>
      </c>
      <c r="S1549" s="177">
        <f t="shared" si="178"/>
        <v>0.31537102473498235</v>
      </c>
      <c r="T1549" s="118"/>
    </row>
    <row r="1550" spans="1:20" x14ac:dyDescent="0.25">
      <c r="A1550" s="19" t="s">
        <v>446</v>
      </c>
      <c r="B1550" s="20" t="s">
        <v>390</v>
      </c>
      <c r="C1550" s="21" t="s">
        <v>392</v>
      </c>
      <c r="D1550" s="167">
        <v>0</v>
      </c>
      <c r="E1550" s="168">
        <v>0</v>
      </c>
      <c r="F1550" s="168">
        <v>0</v>
      </c>
      <c r="G1550" s="168">
        <v>0</v>
      </c>
      <c r="H1550" s="169" t="str">
        <f t="shared" si="172"/>
        <v/>
      </c>
      <c r="I1550" s="170">
        <v>221</v>
      </c>
      <c r="J1550" s="171">
        <v>220</v>
      </c>
      <c r="K1550" s="171">
        <v>158</v>
      </c>
      <c r="L1550" s="172">
        <f t="shared" si="173"/>
        <v>0.71818181818181814</v>
      </c>
      <c r="M1550" s="173">
        <v>0</v>
      </c>
      <c r="N1550" s="171">
        <v>1</v>
      </c>
      <c r="O1550" s="174">
        <f t="shared" si="174"/>
        <v>4.5248868778280547E-3</v>
      </c>
      <c r="P1550" s="175">
        <f t="shared" si="175"/>
        <v>221</v>
      </c>
      <c r="Q1550" s="176">
        <f t="shared" si="176"/>
        <v>220</v>
      </c>
      <c r="R1550" s="176">
        <f t="shared" si="177"/>
        <v>1</v>
      </c>
      <c r="S1550" s="177">
        <f t="shared" si="178"/>
        <v>4.5248868778280547E-3</v>
      </c>
      <c r="T1550" s="118"/>
    </row>
    <row r="1551" spans="1:20" x14ac:dyDescent="0.25">
      <c r="A1551" s="19" t="s">
        <v>446</v>
      </c>
      <c r="B1551" s="20" t="s">
        <v>396</v>
      </c>
      <c r="C1551" s="21" t="s">
        <v>405</v>
      </c>
      <c r="D1551" s="167">
        <v>0</v>
      </c>
      <c r="E1551" s="168">
        <v>0</v>
      </c>
      <c r="F1551" s="168">
        <v>0</v>
      </c>
      <c r="G1551" s="168">
        <v>0</v>
      </c>
      <c r="H1551" s="169" t="str">
        <f t="shared" si="172"/>
        <v/>
      </c>
      <c r="I1551" s="170">
        <v>27</v>
      </c>
      <c r="J1551" s="171">
        <v>26</v>
      </c>
      <c r="K1551" s="171">
        <v>8</v>
      </c>
      <c r="L1551" s="172">
        <f t="shared" si="173"/>
        <v>0.30769230769230771</v>
      </c>
      <c r="M1551" s="173">
        <v>1</v>
      </c>
      <c r="N1551" s="171">
        <v>0</v>
      </c>
      <c r="O1551" s="174">
        <f t="shared" si="174"/>
        <v>0</v>
      </c>
      <c r="P1551" s="175">
        <f t="shared" si="175"/>
        <v>27</v>
      </c>
      <c r="Q1551" s="176">
        <f t="shared" si="176"/>
        <v>27</v>
      </c>
      <c r="R1551" s="176" t="str">
        <f t="shared" si="177"/>
        <v/>
      </c>
      <c r="S1551" s="177" t="str">
        <f t="shared" si="178"/>
        <v/>
      </c>
      <c r="T1551" s="118"/>
    </row>
    <row r="1552" spans="1:20" x14ac:dyDescent="0.25">
      <c r="A1552" s="19" t="s">
        <v>446</v>
      </c>
      <c r="B1552" s="20" t="s">
        <v>396</v>
      </c>
      <c r="C1552" s="21" t="s">
        <v>409</v>
      </c>
      <c r="D1552" s="167">
        <v>0</v>
      </c>
      <c r="E1552" s="168">
        <v>0</v>
      </c>
      <c r="F1552" s="168">
        <v>0</v>
      </c>
      <c r="G1552" s="168">
        <v>0</v>
      </c>
      <c r="H1552" s="169" t="str">
        <f t="shared" si="172"/>
        <v/>
      </c>
      <c r="I1552" s="170">
        <v>99</v>
      </c>
      <c r="J1552" s="171">
        <v>95</v>
      </c>
      <c r="K1552" s="171">
        <v>16</v>
      </c>
      <c r="L1552" s="172">
        <f t="shared" si="173"/>
        <v>0.16842105263157894</v>
      </c>
      <c r="M1552" s="173">
        <v>0</v>
      </c>
      <c r="N1552" s="171">
        <v>4</v>
      </c>
      <c r="O1552" s="174">
        <f t="shared" si="174"/>
        <v>4.0404040404040407E-2</v>
      </c>
      <c r="P1552" s="175">
        <f t="shared" si="175"/>
        <v>99</v>
      </c>
      <c r="Q1552" s="176">
        <f t="shared" si="176"/>
        <v>95</v>
      </c>
      <c r="R1552" s="176">
        <f t="shared" si="177"/>
        <v>4</v>
      </c>
      <c r="S1552" s="177">
        <f t="shared" si="178"/>
        <v>4.0404040404040407E-2</v>
      </c>
      <c r="T1552" s="118"/>
    </row>
    <row r="1553" spans="1:20" x14ac:dyDescent="0.25">
      <c r="A1553" s="19" t="s">
        <v>446</v>
      </c>
      <c r="B1553" s="20" t="s">
        <v>410</v>
      </c>
      <c r="C1553" s="21" t="s">
        <v>411</v>
      </c>
      <c r="D1553" s="167">
        <v>0</v>
      </c>
      <c r="E1553" s="168">
        <v>0</v>
      </c>
      <c r="F1553" s="168">
        <v>0</v>
      </c>
      <c r="G1553" s="168">
        <v>0</v>
      </c>
      <c r="H1553" s="169" t="str">
        <f t="shared" si="172"/>
        <v/>
      </c>
      <c r="I1553" s="170">
        <v>700</v>
      </c>
      <c r="J1553" s="171">
        <v>648</v>
      </c>
      <c r="K1553" s="171">
        <v>141</v>
      </c>
      <c r="L1553" s="172">
        <f t="shared" si="173"/>
        <v>0.21759259259259259</v>
      </c>
      <c r="M1553" s="173">
        <v>2</v>
      </c>
      <c r="N1553" s="171">
        <v>51</v>
      </c>
      <c r="O1553" s="174">
        <f t="shared" si="174"/>
        <v>7.2753209700427965E-2</v>
      </c>
      <c r="P1553" s="175">
        <f t="shared" si="175"/>
        <v>700</v>
      </c>
      <c r="Q1553" s="176">
        <f t="shared" si="176"/>
        <v>650</v>
      </c>
      <c r="R1553" s="176">
        <f t="shared" si="177"/>
        <v>51</v>
      </c>
      <c r="S1553" s="177">
        <f t="shared" si="178"/>
        <v>7.2753209700427965E-2</v>
      </c>
      <c r="T1553" s="118"/>
    </row>
    <row r="1554" spans="1:20" x14ac:dyDescent="0.25">
      <c r="A1554" s="19" t="s">
        <v>446</v>
      </c>
      <c r="B1554" s="20" t="s">
        <v>416</v>
      </c>
      <c r="C1554" s="21" t="s">
        <v>417</v>
      </c>
      <c r="D1554" s="167">
        <v>0</v>
      </c>
      <c r="E1554" s="168">
        <v>0</v>
      </c>
      <c r="F1554" s="168">
        <v>0</v>
      </c>
      <c r="G1554" s="168">
        <v>0</v>
      </c>
      <c r="H1554" s="169" t="str">
        <f t="shared" si="172"/>
        <v/>
      </c>
      <c r="I1554" s="170">
        <v>179</v>
      </c>
      <c r="J1554" s="171">
        <v>179</v>
      </c>
      <c r="K1554" s="171">
        <v>22</v>
      </c>
      <c r="L1554" s="172">
        <f t="shared" si="173"/>
        <v>0.12290502793296089</v>
      </c>
      <c r="M1554" s="173">
        <v>0</v>
      </c>
      <c r="N1554" s="171">
        <v>0</v>
      </c>
      <c r="O1554" s="174">
        <f t="shared" si="174"/>
        <v>0</v>
      </c>
      <c r="P1554" s="175">
        <f t="shared" si="175"/>
        <v>179</v>
      </c>
      <c r="Q1554" s="176">
        <f t="shared" si="176"/>
        <v>179</v>
      </c>
      <c r="R1554" s="176" t="str">
        <f t="shared" si="177"/>
        <v/>
      </c>
      <c r="S1554" s="177" t="str">
        <f t="shared" si="178"/>
        <v/>
      </c>
      <c r="T1554" s="118"/>
    </row>
    <row r="1555" spans="1:20" x14ac:dyDescent="0.25">
      <c r="A1555" s="19" t="s">
        <v>445</v>
      </c>
      <c r="B1555" s="20" t="s">
        <v>4</v>
      </c>
      <c r="C1555" s="21" t="s">
        <v>5</v>
      </c>
      <c r="D1555" s="167">
        <v>0</v>
      </c>
      <c r="E1555" s="168">
        <v>0</v>
      </c>
      <c r="F1555" s="168">
        <v>0</v>
      </c>
      <c r="G1555" s="168">
        <v>0</v>
      </c>
      <c r="H1555" s="169" t="str">
        <f t="shared" si="172"/>
        <v/>
      </c>
      <c r="I1555" s="170">
        <v>8</v>
      </c>
      <c r="J1555" s="171">
        <v>6</v>
      </c>
      <c r="K1555" s="171">
        <v>4</v>
      </c>
      <c r="L1555" s="172">
        <f t="shared" si="173"/>
        <v>0.66666666666666663</v>
      </c>
      <c r="M1555" s="173">
        <v>0</v>
      </c>
      <c r="N1555" s="171">
        <v>1</v>
      </c>
      <c r="O1555" s="174">
        <f t="shared" si="174"/>
        <v>0.14285714285714285</v>
      </c>
      <c r="P1555" s="175">
        <f t="shared" si="175"/>
        <v>8</v>
      </c>
      <c r="Q1555" s="176">
        <f t="shared" si="176"/>
        <v>6</v>
      </c>
      <c r="R1555" s="176">
        <f t="shared" si="177"/>
        <v>1</v>
      </c>
      <c r="S1555" s="177">
        <f t="shared" si="178"/>
        <v>0.14285714285714285</v>
      </c>
      <c r="T1555" s="118"/>
    </row>
    <row r="1556" spans="1:20" x14ac:dyDescent="0.25">
      <c r="A1556" s="19" t="s">
        <v>445</v>
      </c>
      <c r="B1556" s="20" t="s">
        <v>8</v>
      </c>
      <c r="C1556" s="21" t="s">
        <v>9</v>
      </c>
      <c r="D1556" s="167">
        <v>0</v>
      </c>
      <c r="E1556" s="168">
        <v>0</v>
      </c>
      <c r="F1556" s="168">
        <v>0</v>
      </c>
      <c r="G1556" s="168">
        <v>0</v>
      </c>
      <c r="H1556" s="169" t="str">
        <f t="shared" si="172"/>
        <v/>
      </c>
      <c r="I1556" s="170">
        <v>1</v>
      </c>
      <c r="J1556" s="171">
        <v>1</v>
      </c>
      <c r="K1556" s="171">
        <v>0</v>
      </c>
      <c r="L1556" s="172">
        <f t="shared" si="173"/>
        <v>0</v>
      </c>
      <c r="M1556" s="173">
        <v>0</v>
      </c>
      <c r="N1556" s="171">
        <v>0</v>
      </c>
      <c r="O1556" s="174">
        <f t="shared" si="174"/>
        <v>0</v>
      </c>
      <c r="P1556" s="175">
        <f t="shared" si="175"/>
        <v>1</v>
      </c>
      <c r="Q1556" s="176">
        <f t="shared" si="176"/>
        <v>1</v>
      </c>
      <c r="R1556" s="176" t="str">
        <f t="shared" si="177"/>
        <v/>
      </c>
      <c r="S1556" s="177" t="str">
        <f t="shared" si="178"/>
        <v/>
      </c>
      <c r="T1556" s="118"/>
    </row>
    <row r="1557" spans="1:20" x14ac:dyDescent="0.25">
      <c r="A1557" s="19" t="s">
        <v>445</v>
      </c>
      <c r="B1557" s="20" t="s">
        <v>10</v>
      </c>
      <c r="C1557" s="21" t="s">
        <v>11</v>
      </c>
      <c r="D1557" s="167">
        <v>0</v>
      </c>
      <c r="E1557" s="168">
        <v>0</v>
      </c>
      <c r="F1557" s="168">
        <v>0</v>
      </c>
      <c r="G1557" s="168">
        <v>0</v>
      </c>
      <c r="H1557" s="169" t="str">
        <f t="shared" si="172"/>
        <v/>
      </c>
      <c r="I1557" s="170">
        <v>61</v>
      </c>
      <c r="J1557" s="171">
        <v>52</v>
      </c>
      <c r="K1557" s="171">
        <v>11</v>
      </c>
      <c r="L1557" s="172">
        <f t="shared" si="173"/>
        <v>0.21153846153846154</v>
      </c>
      <c r="M1557" s="173">
        <v>0</v>
      </c>
      <c r="N1557" s="171">
        <v>9</v>
      </c>
      <c r="O1557" s="174">
        <f t="shared" si="174"/>
        <v>0.14754098360655737</v>
      </c>
      <c r="P1557" s="175">
        <f t="shared" si="175"/>
        <v>61</v>
      </c>
      <c r="Q1557" s="176">
        <f t="shared" si="176"/>
        <v>52</v>
      </c>
      <c r="R1557" s="176">
        <f t="shared" si="177"/>
        <v>9</v>
      </c>
      <c r="S1557" s="177">
        <f t="shared" si="178"/>
        <v>0.14754098360655737</v>
      </c>
      <c r="T1557" s="118"/>
    </row>
    <row r="1558" spans="1:20" ht="30" x14ac:dyDescent="0.25">
      <c r="A1558" s="19" t="s">
        <v>445</v>
      </c>
      <c r="B1558" s="20" t="s">
        <v>42</v>
      </c>
      <c r="C1558" s="21" t="s">
        <v>43</v>
      </c>
      <c r="D1558" s="167">
        <v>0</v>
      </c>
      <c r="E1558" s="168">
        <v>0</v>
      </c>
      <c r="F1558" s="168">
        <v>0</v>
      </c>
      <c r="G1558" s="168">
        <v>0</v>
      </c>
      <c r="H1558" s="169" t="str">
        <f t="shared" si="172"/>
        <v/>
      </c>
      <c r="I1558" s="170">
        <v>14</v>
      </c>
      <c r="J1558" s="171">
        <v>11</v>
      </c>
      <c r="K1558" s="171">
        <v>8</v>
      </c>
      <c r="L1558" s="172">
        <f t="shared" si="173"/>
        <v>0.72727272727272729</v>
      </c>
      <c r="M1558" s="173">
        <v>0</v>
      </c>
      <c r="N1558" s="171">
        <v>1</v>
      </c>
      <c r="O1558" s="174">
        <f t="shared" si="174"/>
        <v>8.3333333333333329E-2</v>
      </c>
      <c r="P1558" s="175">
        <f t="shared" si="175"/>
        <v>14</v>
      </c>
      <c r="Q1558" s="176">
        <f t="shared" si="176"/>
        <v>11</v>
      </c>
      <c r="R1558" s="176">
        <f t="shared" si="177"/>
        <v>1</v>
      </c>
      <c r="S1558" s="177">
        <f t="shared" si="178"/>
        <v>8.3333333333333329E-2</v>
      </c>
      <c r="T1558" s="118"/>
    </row>
    <row r="1559" spans="1:20" ht="30" x14ac:dyDescent="0.25">
      <c r="A1559" s="19" t="s">
        <v>445</v>
      </c>
      <c r="B1559" s="20" t="s">
        <v>42</v>
      </c>
      <c r="C1559" s="21" t="s">
        <v>46</v>
      </c>
      <c r="D1559" s="167">
        <v>0</v>
      </c>
      <c r="E1559" s="168">
        <v>0</v>
      </c>
      <c r="F1559" s="168">
        <v>0</v>
      </c>
      <c r="G1559" s="168">
        <v>0</v>
      </c>
      <c r="H1559" s="169" t="str">
        <f t="shared" si="172"/>
        <v/>
      </c>
      <c r="I1559" s="170">
        <v>63</v>
      </c>
      <c r="J1559" s="171">
        <v>52</v>
      </c>
      <c r="K1559" s="171">
        <v>50</v>
      </c>
      <c r="L1559" s="172">
        <f t="shared" si="173"/>
        <v>0.96153846153846156</v>
      </c>
      <c r="M1559" s="173">
        <v>4</v>
      </c>
      <c r="N1559" s="171">
        <v>4</v>
      </c>
      <c r="O1559" s="174">
        <f t="shared" si="174"/>
        <v>6.6666666666666666E-2</v>
      </c>
      <c r="P1559" s="175">
        <f t="shared" si="175"/>
        <v>63</v>
      </c>
      <c r="Q1559" s="176">
        <f t="shared" si="176"/>
        <v>56</v>
      </c>
      <c r="R1559" s="176">
        <f t="shared" si="177"/>
        <v>4</v>
      </c>
      <c r="S1559" s="177">
        <f t="shared" si="178"/>
        <v>6.6666666666666666E-2</v>
      </c>
      <c r="T1559" s="118"/>
    </row>
    <row r="1560" spans="1:20" x14ac:dyDescent="0.25">
      <c r="A1560" s="19" t="s">
        <v>445</v>
      </c>
      <c r="B1560" s="20" t="s">
        <v>70</v>
      </c>
      <c r="C1560" s="21" t="s">
        <v>73</v>
      </c>
      <c r="D1560" s="167">
        <v>0</v>
      </c>
      <c r="E1560" s="168">
        <v>0</v>
      </c>
      <c r="F1560" s="168">
        <v>0</v>
      </c>
      <c r="G1560" s="168">
        <v>0</v>
      </c>
      <c r="H1560" s="169" t="str">
        <f t="shared" si="172"/>
        <v/>
      </c>
      <c r="I1560" s="170">
        <v>158</v>
      </c>
      <c r="J1560" s="171">
        <v>139</v>
      </c>
      <c r="K1560" s="171">
        <v>125</v>
      </c>
      <c r="L1560" s="172">
        <f t="shared" si="173"/>
        <v>0.89928057553956831</v>
      </c>
      <c r="M1560" s="173">
        <v>7</v>
      </c>
      <c r="N1560" s="171">
        <v>8</v>
      </c>
      <c r="O1560" s="174">
        <f t="shared" si="174"/>
        <v>5.1948051948051951E-2</v>
      </c>
      <c r="P1560" s="175">
        <f t="shared" si="175"/>
        <v>158</v>
      </c>
      <c r="Q1560" s="176">
        <f t="shared" si="176"/>
        <v>146</v>
      </c>
      <c r="R1560" s="176">
        <f t="shared" si="177"/>
        <v>8</v>
      </c>
      <c r="S1560" s="177">
        <f t="shared" si="178"/>
        <v>5.1948051948051951E-2</v>
      </c>
      <c r="T1560" s="118"/>
    </row>
    <row r="1561" spans="1:20" x14ac:dyDescent="0.25">
      <c r="A1561" s="19" t="s">
        <v>445</v>
      </c>
      <c r="B1561" s="20" t="s">
        <v>84</v>
      </c>
      <c r="C1561" s="21" t="s">
        <v>85</v>
      </c>
      <c r="D1561" s="167">
        <v>0</v>
      </c>
      <c r="E1561" s="168">
        <v>0</v>
      </c>
      <c r="F1561" s="168">
        <v>0</v>
      </c>
      <c r="G1561" s="168">
        <v>0</v>
      </c>
      <c r="H1561" s="169" t="str">
        <f t="shared" si="172"/>
        <v/>
      </c>
      <c r="I1561" s="170">
        <v>2547</v>
      </c>
      <c r="J1561" s="171">
        <v>2038</v>
      </c>
      <c r="K1561" s="171">
        <v>1489</v>
      </c>
      <c r="L1561" s="172">
        <f t="shared" si="173"/>
        <v>0.73061825318940132</v>
      </c>
      <c r="M1561" s="173">
        <v>100</v>
      </c>
      <c r="N1561" s="171">
        <v>393</v>
      </c>
      <c r="O1561" s="174">
        <f t="shared" si="174"/>
        <v>0.15527459502173055</v>
      </c>
      <c r="P1561" s="175">
        <f t="shared" si="175"/>
        <v>2547</v>
      </c>
      <c r="Q1561" s="176">
        <f t="shared" si="176"/>
        <v>2138</v>
      </c>
      <c r="R1561" s="176">
        <f t="shared" si="177"/>
        <v>393</v>
      </c>
      <c r="S1561" s="177">
        <f t="shared" si="178"/>
        <v>0.15527459502173055</v>
      </c>
      <c r="T1561" s="118"/>
    </row>
    <row r="1562" spans="1:20" x14ac:dyDescent="0.25">
      <c r="A1562" s="19" t="s">
        <v>445</v>
      </c>
      <c r="B1562" s="20" t="s">
        <v>121</v>
      </c>
      <c r="C1562" s="21" t="s">
        <v>123</v>
      </c>
      <c r="D1562" s="167">
        <v>0</v>
      </c>
      <c r="E1562" s="168">
        <v>0</v>
      </c>
      <c r="F1562" s="168">
        <v>0</v>
      </c>
      <c r="G1562" s="168">
        <v>0</v>
      </c>
      <c r="H1562" s="169" t="str">
        <f t="shared" si="172"/>
        <v/>
      </c>
      <c r="I1562" s="170">
        <v>593</v>
      </c>
      <c r="J1562" s="171">
        <v>516</v>
      </c>
      <c r="K1562" s="171">
        <v>137</v>
      </c>
      <c r="L1562" s="172">
        <f t="shared" si="173"/>
        <v>0.26550387596899228</v>
      </c>
      <c r="M1562" s="173">
        <v>2</v>
      </c>
      <c r="N1562" s="171">
        <v>72</v>
      </c>
      <c r="O1562" s="174">
        <f t="shared" si="174"/>
        <v>0.12203389830508475</v>
      </c>
      <c r="P1562" s="175">
        <f t="shared" si="175"/>
        <v>593</v>
      </c>
      <c r="Q1562" s="176">
        <f t="shared" si="176"/>
        <v>518</v>
      </c>
      <c r="R1562" s="176">
        <f t="shared" si="177"/>
        <v>72</v>
      </c>
      <c r="S1562" s="177">
        <f t="shared" si="178"/>
        <v>0.12203389830508475</v>
      </c>
      <c r="T1562" s="118"/>
    </row>
    <row r="1563" spans="1:20" x14ac:dyDescent="0.25">
      <c r="A1563" s="19" t="s">
        <v>445</v>
      </c>
      <c r="B1563" s="20" t="s">
        <v>167</v>
      </c>
      <c r="C1563" s="21" t="s">
        <v>168</v>
      </c>
      <c r="D1563" s="167">
        <v>0</v>
      </c>
      <c r="E1563" s="168">
        <v>0</v>
      </c>
      <c r="F1563" s="168">
        <v>0</v>
      </c>
      <c r="G1563" s="168">
        <v>0</v>
      </c>
      <c r="H1563" s="169" t="str">
        <f t="shared" si="172"/>
        <v/>
      </c>
      <c r="I1563" s="170">
        <v>9</v>
      </c>
      <c r="J1563" s="171">
        <v>0</v>
      </c>
      <c r="K1563" s="171">
        <v>0</v>
      </c>
      <c r="L1563" s="172" t="str">
        <f t="shared" si="173"/>
        <v/>
      </c>
      <c r="M1563" s="173">
        <v>7</v>
      </c>
      <c r="N1563" s="171">
        <v>0</v>
      </c>
      <c r="O1563" s="174">
        <f t="shared" si="174"/>
        <v>0</v>
      </c>
      <c r="P1563" s="175">
        <f t="shared" si="175"/>
        <v>9</v>
      </c>
      <c r="Q1563" s="176">
        <f t="shared" si="176"/>
        <v>7</v>
      </c>
      <c r="R1563" s="176" t="str">
        <f t="shared" si="177"/>
        <v/>
      </c>
      <c r="S1563" s="177" t="str">
        <f t="shared" si="178"/>
        <v/>
      </c>
      <c r="T1563" s="118"/>
    </row>
    <row r="1564" spans="1:20" x14ac:dyDescent="0.25">
      <c r="A1564" s="19" t="s">
        <v>445</v>
      </c>
      <c r="B1564" s="20" t="s">
        <v>169</v>
      </c>
      <c r="C1564" s="21" t="s">
        <v>175</v>
      </c>
      <c r="D1564" s="167">
        <v>0</v>
      </c>
      <c r="E1564" s="168">
        <v>0</v>
      </c>
      <c r="F1564" s="168">
        <v>0</v>
      </c>
      <c r="G1564" s="168">
        <v>0</v>
      </c>
      <c r="H1564" s="169" t="str">
        <f t="shared" si="172"/>
        <v/>
      </c>
      <c r="I1564" s="170">
        <v>3910</v>
      </c>
      <c r="J1564" s="171">
        <v>2075</v>
      </c>
      <c r="K1564" s="171">
        <v>1754</v>
      </c>
      <c r="L1564" s="172">
        <f t="shared" si="173"/>
        <v>0.84530120481927706</v>
      </c>
      <c r="M1564" s="173">
        <v>0</v>
      </c>
      <c r="N1564" s="171">
        <v>1803</v>
      </c>
      <c r="O1564" s="174">
        <f t="shared" si="174"/>
        <v>0.46493037648272306</v>
      </c>
      <c r="P1564" s="175">
        <f t="shared" si="175"/>
        <v>3910</v>
      </c>
      <c r="Q1564" s="176">
        <f t="shared" si="176"/>
        <v>2075</v>
      </c>
      <c r="R1564" s="176">
        <f t="shared" si="177"/>
        <v>1803</v>
      </c>
      <c r="S1564" s="177">
        <f t="shared" si="178"/>
        <v>0.46493037648272306</v>
      </c>
      <c r="T1564" s="118"/>
    </row>
    <row r="1565" spans="1:20" x14ac:dyDescent="0.25">
      <c r="A1565" s="19" t="s">
        <v>445</v>
      </c>
      <c r="B1565" s="20" t="s">
        <v>178</v>
      </c>
      <c r="C1565" s="21" t="s">
        <v>179</v>
      </c>
      <c r="D1565" s="167">
        <v>0</v>
      </c>
      <c r="E1565" s="168">
        <v>0</v>
      </c>
      <c r="F1565" s="168">
        <v>0</v>
      </c>
      <c r="G1565" s="168">
        <v>0</v>
      </c>
      <c r="H1565" s="169" t="str">
        <f t="shared" si="172"/>
        <v/>
      </c>
      <c r="I1565" s="170">
        <v>289</v>
      </c>
      <c r="J1565" s="171">
        <v>189</v>
      </c>
      <c r="K1565" s="171">
        <v>99</v>
      </c>
      <c r="L1565" s="172">
        <f t="shared" si="173"/>
        <v>0.52380952380952384</v>
      </c>
      <c r="M1565" s="173">
        <v>0</v>
      </c>
      <c r="N1565" s="171">
        <v>90</v>
      </c>
      <c r="O1565" s="174">
        <f t="shared" si="174"/>
        <v>0.32258064516129031</v>
      </c>
      <c r="P1565" s="175">
        <f t="shared" si="175"/>
        <v>289</v>
      </c>
      <c r="Q1565" s="176">
        <f t="shared" si="176"/>
        <v>189</v>
      </c>
      <c r="R1565" s="176">
        <f t="shared" si="177"/>
        <v>90</v>
      </c>
      <c r="S1565" s="177">
        <f t="shared" si="178"/>
        <v>0.32258064516129031</v>
      </c>
      <c r="T1565" s="118"/>
    </row>
    <row r="1566" spans="1:20" x14ac:dyDescent="0.25">
      <c r="A1566" s="19" t="s">
        <v>445</v>
      </c>
      <c r="B1566" s="20" t="s">
        <v>185</v>
      </c>
      <c r="C1566" s="21" t="s">
        <v>188</v>
      </c>
      <c r="D1566" s="167">
        <v>0</v>
      </c>
      <c r="E1566" s="168">
        <v>0</v>
      </c>
      <c r="F1566" s="168">
        <v>0</v>
      </c>
      <c r="G1566" s="168">
        <v>0</v>
      </c>
      <c r="H1566" s="169" t="str">
        <f t="shared" si="172"/>
        <v/>
      </c>
      <c r="I1566" s="170">
        <v>25</v>
      </c>
      <c r="J1566" s="171">
        <v>20</v>
      </c>
      <c r="K1566" s="171">
        <v>10</v>
      </c>
      <c r="L1566" s="172">
        <f t="shared" si="173"/>
        <v>0.5</v>
      </c>
      <c r="M1566" s="173">
        <v>0</v>
      </c>
      <c r="N1566" s="171">
        <v>13</v>
      </c>
      <c r="O1566" s="174">
        <f t="shared" si="174"/>
        <v>0.39393939393939392</v>
      </c>
      <c r="P1566" s="175">
        <f t="shared" si="175"/>
        <v>25</v>
      </c>
      <c r="Q1566" s="176">
        <f t="shared" si="176"/>
        <v>20</v>
      </c>
      <c r="R1566" s="176">
        <f t="shared" si="177"/>
        <v>13</v>
      </c>
      <c r="S1566" s="177">
        <f t="shared" si="178"/>
        <v>0.39393939393939392</v>
      </c>
      <c r="T1566" s="118"/>
    </row>
    <row r="1567" spans="1:20" x14ac:dyDescent="0.25">
      <c r="A1567" s="19" t="s">
        <v>445</v>
      </c>
      <c r="B1567" s="20" t="s">
        <v>195</v>
      </c>
      <c r="C1567" s="21" t="s">
        <v>197</v>
      </c>
      <c r="D1567" s="167">
        <v>0</v>
      </c>
      <c r="E1567" s="168">
        <v>0</v>
      </c>
      <c r="F1567" s="168">
        <v>0</v>
      </c>
      <c r="G1567" s="168">
        <v>0</v>
      </c>
      <c r="H1567" s="169" t="str">
        <f t="shared" si="172"/>
        <v/>
      </c>
      <c r="I1567" s="170">
        <v>25</v>
      </c>
      <c r="J1567" s="171">
        <v>23</v>
      </c>
      <c r="K1567" s="171">
        <v>9</v>
      </c>
      <c r="L1567" s="172">
        <f t="shared" si="173"/>
        <v>0.39130434782608697</v>
      </c>
      <c r="M1567" s="173">
        <v>0</v>
      </c>
      <c r="N1567" s="171">
        <v>2</v>
      </c>
      <c r="O1567" s="174">
        <f t="shared" si="174"/>
        <v>0.08</v>
      </c>
      <c r="P1567" s="175">
        <f t="shared" si="175"/>
        <v>25</v>
      </c>
      <c r="Q1567" s="176">
        <f t="shared" si="176"/>
        <v>23</v>
      </c>
      <c r="R1567" s="176">
        <f t="shared" si="177"/>
        <v>2</v>
      </c>
      <c r="S1567" s="177">
        <f t="shared" si="178"/>
        <v>0.08</v>
      </c>
      <c r="T1567" s="118"/>
    </row>
    <row r="1568" spans="1:20" x14ac:dyDescent="0.25">
      <c r="A1568" s="19" t="s">
        <v>445</v>
      </c>
      <c r="B1568" s="20" t="s">
        <v>205</v>
      </c>
      <c r="C1568" s="21" t="s">
        <v>206</v>
      </c>
      <c r="D1568" s="167">
        <v>0</v>
      </c>
      <c r="E1568" s="168">
        <v>0</v>
      </c>
      <c r="F1568" s="168">
        <v>0</v>
      </c>
      <c r="G1568" s="168">
        <v>0</v>
      </c>
      <c r="H1568" s="169" t="str">
        <f t="shared" si="172"/>
        <v/>
      </c>
      <c r="I1568" s="170">
        <v>33</v>
      </c>
      <c r="J1568" s="171">
        <v>25</v>
      </c>
      <c r="K1568" s="171">
        <v>9</v>
      </c>
      <c r="L1568" s="172">
        <f t="shared" si="173"/>
        <v>0.36</v>
      </c>
      <c r="M1568" s="173">
        <v>2</v>
      </c>
      <c r="N1568" s="171">
        <v>3</v>
      </c>
      <c r="O1568" s="174">
        <f t="shared" si="174"/>
        <v>0.1</v>
      </c>
      <c r="P1568" s="175">
        <f t="shared" si="175"/>
        <v>33</v>
      </c>
      <c r="Q1568" s="176">
        <f t="shared" si="176"/>
        <v>27</v>
      </c>
      <c r="R1568" s="176">
        <f t="shared" si="177"/>
        <v>3</v>
      </c>
      <c r="S1568" s="177">
        <f t="shared" si="178"/>
        <v>0.1</v>
      </c>
      <c r="T1568" s="118"/>
    </row>
    <row r="1569" spans="1:20" x14ac:dyDescent="0.25">
      <c r="A1569" s="19" t="s">
        <v>445</v>
      </c>
      <c r="B1569" s="20" t="s">
        <v>246</v>
      </c>
      <c r="C1569" s="21" t="s">
        <v>248</v>
      </c>
      <c r="D1569" s="167">
        <v>0</v>
      </c>
      <c r="E1569" s="168">
        <v>0</v>
      </c>
      <c r="F1569" s="168">
        <v>0</v>
      </c>
      <c r="G1569" s="168">
        <v>0</v>
      </c>
      <c r="H1569" s="169" t="str">
        <f t="shared" si="172"/>
        <v/>
      </c>
      <c r="I1569" s="170">
        <v>1667</v>
      </c>
      <c r="J1569" s="171">
        <v>1480</v>
      </c>
      <c r="K1569" s="171">
        <v>457</v>
      </c>
      <c r="L1569" s="172">
        <f t="shared" si="173"/>
        <v>0.30878378378378379</v>
      </c>
      <c r="M1569" s="173">
        <v>11</v>
      </c>
      <c r="N1569" s="171">
        <v>207</v>
      </c>
      <c r="O1569" s="174">
        <f t="shared" si="174"/>
        <v>0.12190812720848057</v>
      </c>
      <c r="P1569" s="175">
        <f t="shared" si="175"/>
        <v>1667</v>
      </c>
      <c r="Q1569" s="176">
        <f t="shared" si="176"/>
        <v>1491</v>
      </c>
      <c r="R1569" s="176">
        <f t="shared" si="177"/>
        <v>207</v>
      </c>
      <c r="S1569" s="177">
        <f t="shared" si="178"/>
        <v>0.12190812720848057</v>
      </c>
      <c r="T1569" s="118"/>
    </row>
    <row r="1570" spans="1:20" ht="30" x14ac:dyDescent="0.25">
      <c r="A1570" s="19" t="s">
        <v>445</v>
      </c>
      <c r="B1570" s="20" t="s">
        <v>274</v>
      </c>
      <c r="C1570" s="21" t="s">
        <v>276</v>
      </c>
      <c r="D1570" s="167">
        <v>0</v>
      </c>
      <c r="E1570" s="168">
        <v>0</v>
      </c>
      <c r="F1570" s="168">
        <v>0</v>
      </c>
      <c r="G1570" s="168">
        <v>0</v>
      </c>
      <c r="H1570" s="169" t="str">
        <f t="shared" si="172"/>
        <v/>
      </c>
      <c r="I1570" s="170">
        <v>16</v>
      </c>
      <c r="J1570" s="171">
        <v>8</v>
      </c>
      <c r="K1570" s="171">
        <v>5</v>
      </c>
      <c r="L1570" s="172">
        <f t="shared" si="173"/>
        <v>0.625</v>
      </c>
      <c r="M1570" s="173">
        <v>8</v>
      </c>
      <c r="N1570" s="171">
        <v>0</v>
      </c>
      <c r="O1570" s="174">
        <f t="shared" si="174"/>
        <v>0</v>
      </c>
      <c r="P1570" s="175">
        <f t="shared" si="175"/>
        <v>16</v>
      </c>
      <c r="Q1570" s="176">
        <f t="shared" si="176"/>
        <v>16</v>
      </c>
      <c r="R1570" s="176" t="str">
        <f t="shared" si="177"/>
        <v/>
      </c>
      <c r="S1570" s="177" t="str">
        <f t="shared" si="178"/>
        <v/>
      </c>
      <c r="T1570" s="118"/>
    </row>
    <row r="1571" spans="1:20" x14ac:dyDescent="0.25">
      <c r="A1571" s="19" t="s">
        <v>445</v>
      </c>
      <c r="B1571" s="20" t="s">
        <v>292</v>
      </c>
      <c r="C1571" s="21" t="s">
        <v>293</v>
      </c>
      <c r="D1571" s="167">
        <v>0</v>
      </c>
      <c r="E1571" s="168">
        <v>0</v>
      </c>
      <c r="F1571" s="168">
        <v>0</v>
      </c>
      <c r="G1571" s="168">
        <v>0</v>
      </c>
      <c r="H1571" s="169" t="str">
        <f t="shared" si="172"/>
        <v/>
      </c>
      <c r="I1571" s="170">
        <v>391</v>
      </c>
      <c r="J1571" s="171">
        <v>231</v>
      </c>
      <c r="K1571" s="171">
        <v>190</v>
      </c>
      <c r="L1571" s="172">
        <f t="shared" si="173"/>
        <v>0.82251082251082253</v>
      </c>
      <c r="M1571" s="173">
        <v>1</v>
      </c>
      <c r="N1571" s="171">
        <v>139</v>
      </c>
      <c r="O1571" s="174">
        <f t="shared" si="174"/>
        <v>0.3746630727762803</v>
      </c>
      <c r="P1571" s="175">
        <f t="shared" si="175"/>
        <v>391</v>
      </c>
      <c r="Q1571" s="176">
        <f t="shared" si="176"/>
        <v>232</v>
      </c>
      <c r="R1571" s="176">
        <f t="shared" si="177"/>
        <v>139</v>
      </c>
      <c r="S1571" s="177">
        <f t="shared" si="178"/>
        <v>0.3746630727762803</v>
      </c>
      <c r="T1571" s="118"/>
    </row>
    <row r="1572" spans="1:20" ht="30" x14ac:dyDescent="0.25">
      <c r="A1572" s="19" t="s">
        <v>445</v>
      </c>
      <c r="B1572" s="20" t="s">
        <v>302</v>
      </c>
      <c r="C1572" s="21" t="s">
        <v>305</v>
      </c>
      <c r="D1572" s="167">
        <v>0</v>
      </c>
      <c r="E1572" s="168">
        <v>0</v>
      </c>
      <c r="F1572" s="168">
        <v>0</v>
      </c>
      <c r="G1572" s="168">
        <v>0</v>
      </c>
      <c r="H1572" s="169" t="str">
        <f t="shared" si="172"/>
        <v/>
      </c>
      <c r="I1572" s="170">
        <v>1607</v>
      </c>
      <c r="J1572" s="171">
        <v>1254</v>
      </c>
      <c r="K1572" s="171">
        <v>110</v>
      </c>
      <c r="L1572" s="172">
        <f t="shared" si="173"/>
        <v>8.771929824561403E-2</v>
      </c>
      <c r="M1572" s="173">
        <v>273</v>
      </c>
      <c r="N1572" s="171">
        <v>71</v>
      </c>
      <c r="O1572" s="174">
        <f t="shared" si="174"/>
        <v>4.4430538172715896E-2</v>
      </c>
      <c r="P1572" s="175">
        <f t="shared" si="175"/>
        <v>1607</v>
      </c>
      <c r="Q1572" s="176">
        <f t="shared" si="176"/>
        <v>1527</v>
      </c>
      <c r="R1572" s="176">
        <f t="shared" si="177"/>
        <v>71</v>
      </c>
      <c r="S1572" s="177">
        <f t="shared" si="178"/>
        <v>4.4430538172715896E-2</v>
      </c>
      <c r="T1572" s="118"/>
    </row>
    <row r="1573" spans="1:20" x14ac:dyDescent="0.25">
      <c r="A1573" s="19" t="s">
        <v>445</v>
      </c>
      <c r="B1573" s="20" t="s">
        <v>321</v>
      </c>
      <c r="C1573" s="21" t="s">
        <v>322</v>
      </c>
      <c r="D1573" s="167">
        <v>0</v>
      </c>
      <c r="E1573" s="168">
        <v>0</v>
      </c>
      <c r="F1573" s="168">
        <v>0</v>
      </c>
      <c r="G1573" s="168">
        <v>0</v>
      </c>
      <c r="H1573" s="169" t="str">
        <f t="shared" si="172"/>
        <v/>
      </c>
      <c r="I1573" s="170">
        <v>1200</v>
      </c>
      <c r="J1573" s="171">
        <v>1121</v>
      </c>
      <c r="K1573" s="171">
        <v>328</v>
      </c>
      <c r="L1573" s="172">
        <f t="shared" si="173"/>
        <v>0.29259589652096341</v>
      </c>
      <c r="M1573" s="173">
        <v>22</v>
      </c>
      <c r="N1573" s="171">
        <v>77</v>
      </c>
      <c r="O1573" s="174">
        <f t="shared" si="174"/>
        <v>6.3114754098360662E-2</v>
      </c>
      <c r="P1573" s="175">
        <f t="shared" si="175"/>
        <v>1200</v>
      </c>
      <c r="Q1573" s="176">
        <f t="shared" si="176"/>
        <v>1143</v>
      </c>
      <c r="R1573" s="176">
        <f t="shared" si="177"/>
        <v>77</v>
      </c>
      <c r="S1573" s="177">
        <f t="shared" si="178"/>
        <v>6.3114754098360662E-2</v>
      </c>
      <c r="T1573" s="118"/>
    </row>
    <row r="1574" spans="1:20" x14ac:dyDescent="0.25">
      <c r="A1574" s="19" t="s">
        <v>445</v>
      </c>
      <c r="B1574" s="20" t="s">
        <v>334</v>
      </c>
      <c r="C1574" s="21" t="s">
        <v>335</v>
      </c>
      <c r="D1574" s="167">
        <v>0</v>
      </c>
      <c r="E1574" s="168">
        <v>0</v>
      </c>
      <c r="F1574" s="168">
        <v>0</v>
      </c>
      <c r="G1574" s="168">
        <v>0</v>
      </c>
      <c r="H1574" s="169" t="str">
        <f t="shared" si="172"/>
        <v/>
      </c>
      <c r="I1574" s="170">
        <v>17</v>
      </c>
      <c r="J1574" s="171">
        <v>11</v>
      </c>
      <c r="K1574" s="171">
        <v>4</v>
      </c>
      <c r="L1574" s="172">
        <f t="shared" si="173"/>
        <v>0.36363636363636365</v>
      </c>
      <c r="M1574" s="173">
        <v>2</v>
      </c>
      <c r="N1574" s="171">
        <v>3</v>
      </c>
      <c r="O1574" s="174">
        <f t="shared" si="174"/>
        <v>0.1875</v>
      </c>
      <c r="P1574" s="175">
        <f t="shared" si="175"/>
        <v>17</v>
      </c>
      <c r="Q1574" s="176">
        <f t="shared" si="176"/>
        <v>13</v>
      </c>
      <c r="R1574" s="176">
        <f t="shared" si="177"/>
        <v>3</v>
      </c>
      <c r="S1574" s="177">
        <f t="shared" si="178"/>
        <v>0.1875</v>
      </c>
      <c r="T1574" s="118"/>
    </row>
    <row r="1575" spans="1:20" x14ac:dyDescent="0.25">
      <c r="A1575" s="19" t="s">
        <v>445</v>
      </c>
      <c r="B1575" s="20" t="s">
        <v>368</v>
      </c>
      <c r="C1575" s="21" t="s">
        <v>369</v>
      </c>
      <c r="D1575" s="167">
        <v>0</v>
      </c>
      <c r="E1575" s="168">
        <v>0</v>
      </c>
      <c r="F1575" s="168">
        <v>0</v>
      </c>
      <c r="G1575" s="168">
        <v>0</v>
      </c>
      <c r="H1575" s="169" t="str">
        <f t="shared" si="172"/>
        <v/>
      </c>
      <c r="I1575" s="170">
        <v>5890</v>
      </c>
      <c r="J1575" s="171">
        <v>4814</v>
      </c>
      <c r="K1575" s="171">
        <v>4810</v>
      </c>
      <c r="L1575" s="172">
        <f t="shared" si="173"/>
        <v>0.99916909015371835</v>
      </c>
      <c r="M1575" s="173">
        <v>9</v>
      </c>
      <c r="N1575" s="171">
        <v>1030</v>
      </c>
      <c r="O1575" s="174">
        <f t="shared" si="174"/>
        <v>0.17597813087305655</v>
      </c>
      <c r="P1575" s="175">
        <f t="shared" si="175"/>
        <v>5890</v>
      </c>
      <c r="Q1575" s="176">
        <f t="shared" si="176"/>
        <v>4823</v>
      </c>
      <c r="R1575" s="176">
        <f t="shared" si="177"/>
        <v>1030</v>
      </c>
      <c r="S1575" s="177">
        <f t="shared" si="178"/>
        <v>0.17597813087305655</v>
      </c>
      <c r="T1575" s="118"/>
    </row>
    <row r="1576" spans="1:20" ht="30" x14ac:dyDescent="0.25">
      <c r="A1576" s="19" t="s">
        <v>445</v>
      </c>
      <c r="B1576" s="20" t="s">
        <v>387</v>
      </c>
      <c r="C1576" s="21" t="s">
        <v>388</v>
      </c>
      <c r="D1576" s="167">
        <v>0</v>
      </c>
      <c r="E1576" s="168">
        <v>0</v>
      </c>
      <c r="F1576" s="168">
        <v>0</v>
      </c>
      <c r="G1576" s="168">
        <v>0</v>
      </c>
      <c r="H1576" s="169" t="str">
        <f t="shared" si="172"/>
        <v/>
      </c>
      <c r="I1576" s="170">
        <v>1049</v>
      </c>
      <c r="J1576" s="171">
        <v>690</v>
      </c>
      <c r="K1576" s="171">
        <v>588</v>
      </c>
      <c r="L1576" s="172">
        <f t="shared" si="173"/>
        <v>0.85217391304347823</v>
      </c>
      <c r="M1576" s="173">
        <v>83</v>
      </c>
      <c r="N1576" s="171">
        <v>286</v>
      </c>
      <c r="O1576" s="174">
        <f t="shared" si="174"/>
        <v>0.27006610009442872</v>
      </c>
      <c r="P1576" s="175">
        <f t="shared" si="175"/>
        <v>1049</v>
      </c>
      <c r="Q1576" s="176">
        <f t="shared" si="176"/>
        <v>773</v>
      </c>
      <c r="R1576" s="176">
        <f t="shared" si="177"/>
        <v>286</v>
      </c>
      <c r="S1576" s="177">
        <f t="shared" si="178"/>
        <v>0.27006610009442872</v>
      </c>
      <c r="T1576" s="118"/>
    </row>
    <row r="1577" spans="1:20" x14ac:dyDescent="0.25">
      <c r="A1577" s="19" t="s">
        <v>445</v>
      </c>
      <c r="B1577" s="20" t="s">
        <v>390</v>
      </c>
      <c r="C1577" s="21" t="s">
        <v>392</v>
      </c>
      <c r="D1577" s="167">
        <v>0</v>
      </c>
      <c r="E1577" s="168">
        <v>0</v>
      </c>
      <c r="F1577" s="168">
        <v>0</v>
      </c>
      <c r="G1577" s="168">
        <v>0</v>
      </c>
      <c r="H1577" s="169" t="str">
        <f t="shared" si="172"/>
        <v/>
      </c>
      <c r="I1577" s="170">
        <v>280</v>
      </c>
      <c r="J1577" s="171">
        <v>255</v>
      </c>
      <c r="K1577" s="171">
        <v>183</v>
      </c>
      <c r="L1577" s="172">
        <f t="shared" si="173"/>
        <v>0.71764705882352942</v>
      </c>
      <c r="M1577" s="173">
        <v>2</v>
      </c>
      <c r="N1577" s="171">
        <v>25</v>
      </c>
      <c r="O1577" s="174">
        <f t="shared" si="174"/>
        <v>8.8652482269503549E-2</v>
      </c>
      <c r="P1577" s="175">
        <f t="shared" si="175"/>
        <v>280</v>
      </c>
      <c r="Q1577" s="176">
        <f t="shared" si="176"/>
        <v>257</v>
      </c>
      <c r="R1577" s="176">
        <f t="shared" si="177"/>
        <v>25</v>
      </c>
      <c r="S1577" s="177">
        <f t="shared" si="178"/>
        <v>8.8652482269503549E-2</v>
      </c>
      <c r="T1577" s="118"/>
    </row>
    <row r="1578" spans="1:20" x14ac:dyDescent="0.25">
      <c r="A1578" s="19" t="s">
        <v>445</v>
      </c>
      <c r="B1578" s="20" t="s">
        <v>396</v>
      </c>
      <c r="C1578" s="21" t="s">
        <v>400</v>
      </c>
      <c r="D1578" s="167">
        <v>0</v>
      </c>
      <c r="E1578" s="168">
        <v>0</v>
      </c>
      <c r="F1578" s="168">
        <v>0</v>
      </c>
      <c r="G1578" s="168">
        <v>0</v>
      </c>
      <c r="H1578" s="169" t="str">
        <f t="shared" si="172"/>
        <v/>
      </c>
      <c r="I1578" s="170">
        <v>31</v>
      </c>
      <c r="J1578" s="171">
        <v>24</v>
      </c>
      <c r="K1578" s="171">
        <v>12</v>
      </c>
      <c r="L1578" s="172">
        <f t="shared" si="173"/>
        <v>0.5</v>
      </c>
      <c r="M1578" s="173">
        <v>0</v>
      </c>
      <c r="N1578" s="171">
        <v>4</v>
      </c>
      <c r="O1578" s="174">
        <f t="shared" si="174"/>
        <v>0.14285714285714285</v>
      </c>
      <c r="P1578" s="175">
        <f t="shared" si="175"/>
        <v>31</v>
      </c>
      <c r="Q1578" s="176">
        <f t="shared" si="176"/>
        <v>24</v>
      </c>
      <c r="R1578" s="176">
        <f t="shared" si="177"/>
        <v>4</v>
      </c>
      <c r="S1578" s="177">
        <f t="shared" si="178"/>
        <v>0.14285714285714285</v>
      </c>
      <c r="T1578" s="118"/>
    </row>
    <row r="1579" spans="1:20" x14ac:dyDescent="0.25">
      <c r="A1579" s="19" t="s">
        <v>445</v>
      </c>
      <c r="B1579" s="20" t="s">
        <v>396</v>
      </c>
      <c r="C1579" s="21" t="s">
        <v>409</v>
      </c>
      <c r="D1579" s="167">
        <v>0</v>
      </c>
      <c r="E1579" s="168">
        <v>0</v>
      </c>
      <c r="F1579" s="168">
        <v>0</v>
      </c>
      <c r="G1579" s="168">
        <v>0</v>
      </c>
      <c r="H1579" s="169" t="str">
        <f t="shared" si="172"/>
        <v/>
      </c>
      <c r="I1579" s="170">
        <v>395</v>
      </c>
      <c r="J1579" s="171">
        <v>313</v>
      </c>
      <c r="K1579" s="171">
        <v>176</v>
      </c>
      <c r="L1579" s="172">
        <f t="shared" si="173"/>
        <v>0.56230031948881787</v>
      </c>
      <c r="M1579" s="173">
        <v>2</v>
      </c>
      <c r="N1579" s="171">
        <v>75</v>
      </c>
      <c r="O1579" s="174">
        <f t="shared" si="174"/>
        <v>0.19230769230769232</v>
      </c>
      <c r="P1579" s="175">
        <f t="shared" si="175"/>
        <v>395</v>
      </c>
      <c r="Q1579" s="176">
        <f t="shared" si="176"/>
        <v>315</v>
      </c>
      <c r="R1579" s="176">
        <f t="shared" si="177"/>
        <v>75</v>
      </c>
      <c r="S1579" s="177">
        <f t="shared" si="178"/>
        <v>0.19230769230769232</v>
      </c>
      <c r="T1579" s="118"/>
    </row>
    <row r="1580" spans="1:20" x14ac:dyDescent="0.25">
      <c r="A1580" s="19" t="s">
        <v>458</v>
      </c>
      <c r="B1580" s="20" t="s">
        <v>4</v>
      </c>
      <c r="C1580" s="21" t="s">
        <v>5</v>
      </c>
      <c r="D1580" s="183">
        <v>0</v>
      </c>
      <c r="E1580" s="184">
        <v>0</v>
      </c>
      <c r="F1580" s="184">
        <v>0</v>
      </c>
      <c r="G1580" s="184">
        <v>0</v>
      </c>
      <c r="H1580" s="169" t="str">
        <f t="shared" si="172"/>
        <v/>
      </c>
      <c r="I1580" s="183">
        <v>177</v>
      </c>
      <c r="J1580" s="184">
        <v>152</v>
      </c>
      <c r="K1580" s="184">
        <v>35</v>
      </c>
      <c r="L1580" s="172">
        <f t="shared" si="173"/>
        <v>0.23026315789473684</v>
      </c>
      <c r="M1580" s="184">
        <v>0</v>
      </c>
      <c r="N1580" s="184">
        <v>1</v>
      </c>
      <c r="O1580" s="174">
        <f t="shared" si="174"/>
        <v>6.5359477124183009E-3</v>
      </c>
      <c r="P1580" s="175">
        <f t="shared" si="175"/>
        <v>177</v>
      </c>
      <c r="Q1580" s="176">
        <f t="shared" si="176"/>
        <v>152</v>
      </c>
      <c r="R1580" s="176">
        <f t="shared" si="177"/>
        <v>1</v>
      </c>
      <c r="S1580" s="177">
        <f t="shared" si="178"/>
        <v>6.5359477124183009E-3</v>
      </c>
      <c r="T1580" s="118"/>
    </row>
    <row r="1581" spans="1:20" x14ac:dyDescent="0.25">
      <c r="A1581" s="19" t="s">
        <v>458</v>
      </c>
      <c r="B1581" s="20" t="s">
        <v>6</v>
      </c>
      <c r="C1581" s="21" t="s">
        <v>7</v>
      </c>
      <c r="D1581" s="183">
        <v>0</v>
      </c>
      <c r="E1581" s="184">
        <v>0</v>
      </c>
      <c r="F1581" s="184">
        <v>0</v>
      </c>
      <c r="G1581" s="184">
        <v>0</v>
      </c>
      <c r="H1581" s="169" t="str">
        <f t="shared" si="172"/>
        <v/>
      </c>
      <c r="I1581" s="183">
        <v>66803</v>
      </c>
      <c r="J1581" s="184">
        <v>41760</v>
      </c>
      <c r="K1581" s="184">
        <v>15355</v>
      </c>
      <c r="L1581" s="172">
        <f t="shared" si="173"/>
        <v>0.36769636015325668</v>
      </c>
      <c r="M1581" s="184">
        <v>97</v>
      </c>
      <c r="N1581" s="184">
        <v>19913</v>
      </c>
      <c r="O1581" s="174">
        <f t="shared" si="174"/>
        <v>0.32237332038206251</v>
      </c>
      <c r="P1581" s="175">
        <f t="shared" si="175"/>
        <v>66803</v>
      </c>
      <c r="Q1581" s="176">
        <f t="shared" si="176"/>
        <v>41857</v>
      </c>
      <c r="R1581" s="176">
        <f t="shared" si="177"/>
        <v>19913</v>
      </c>
      <c r="S1581" s="177">
        <f t="shared" si="178"/>
        <v>0.32237332038206251</v>
      </c>
      <c r="T1581" s="118"/>
    </row>
    <row r="1582" spans="1:20" x14ac:dyDescent="0.25">
      <c r="A1582" s="19" t="s">
        <v>458</v>
      </c>
      <c r="B1582" s="20" t="s">
        <v>6</v>
      </c>
      <c r="C1582" s="21" t="s">
        <v>13</v>
      </c>
      <c r="D1582" s="183">
        <v>0</v>
      </c>
      <c r="E1582" s="184">
        <v>0</v>
      </c>
      <c r="F1582" s="184">
        <v>0</v>
      </c>
      <c r="G1582" s="184">
        <v>0</v>
      </c>
      <c r="H1582" s="169" t="str">
        <f t="shared" si="172"/>
        <v/>
      </c>
      <c r="I1582" s="183">
        <v>52831</v>
      </c>
      <c r="J1582" s="184">
        <v>33421</v>
      </c>
      <c r="K1582" s="184">
        <v>17031</v>
      </c>
      <c r="L1582" s="172">
        <f t="shared" si="173"/>
        <v>0.50958977888154156</v>
      </c>
      <c r="M1582" s="184">
        <v>333</v>
      </c>
      <c r="N1582" s="184">
        <v>14338</v>
      </c>
      <c r="O1582" s="174">
        <f t="shared" si="174"/>
        <v>0.29813690426682193</v>
      </c>
      <c r="P1582" s="175">
        <f t="shared" si="175"/>
        <v>52831</v>
      </c>
      <c r="Q1582" s="176">
        <f t="shared" si="176"/>
        <v>33754</v>
      </c>
      <c r="R1582" s="176">
        <f t="shared" si="177"/>
        <v>14338</v>
      </c>
      <c r="S1582" s="177">
        <f t="shared" si="178"/>
        <v>0.29813690426682193</v>
      </c>
      <c r="T1582" s="118"/>
    </row>
    <row r="1583" spans="1:20" x14ac:dyDescent="0.25">
      <c r="A1583" s="19" t="s">
        <v>458</v>
      </c>
      <c r="B1583" s="20" t="s">
        <v>459</v>
      </c>
      <c r="C1583" s="21" t="s">
        <v>517</v>
      </c>
      <c r="D1583" s="183">
        <v>0</v>
      </c>
      <c r="E1583" s="184">
        <v>0</v>
      </c>
      <c r="F1583" s="184">
        <v>0</v>
      </c>
      <c r="G1583" s="184">
        <v>0</v>
      </c>
      <c r="H1583" s="169" t="str">
        <f t="shared" si="172"/>
        <v/>
      </c>
      <c r="I1583" s="183">
        <v>278</v>
      </c>
      <c r="J1583" s="184">
        <v>268</v>
      </c>
      <c r="K1583" s="184">
        <v>29</v>
      </c>
      <c r="L1583" s="172">
        <f t="shared" si="173"/>
        <v>0.10820895522388059</v>
      </c>
      <c r="M1583" s="184">
        <v>0</v>
      </c>
      <c r="N1583" s="184">
        <v>1</v>
      </c>
      <c r="O1583" s="174">
        <f t="shared" si="174"/>
        <v>3.7174721189591076E-3</v>
      </c>
      <c r="P1583" s="175">
        <f t="shared" si="175"/>
        <v>278</v>
      </c>
      <c r="Q1583" s="176">
        <f t="shared" si="176"/>
        <v>268</v>
      </c>
      <c r="R1583" s="176">
        <f t="shared" si="177"/>
        <v>1</v>
      </c>
      <c r="S1583" s="177">
        <f t="shared" si="178"/>
        <v>3.7174721189591076E-3</v>
      </c>
      <c r="T1583" s="118"/>
    </row>
    <row r="1584" spans="1:20" x14ac:dyDescent="0.25">
      <c r="A1584" s="19" t="s">
        <v>458</v>
      </c>
      <c r="B1584" s="20" t="s">
        <v>14</v>
      </c>
      <c r="C1584" s="21" t="s">
        <v>16</v>
      </c>
      <c r="D1584" s="183">
        <v>8</v>
      </c>
      <c r="E1584" s="184">
        <v>5</v>
      </c>
      <c r="F1584" s="184">
        <v>0</v>
      </c>
      <c r="G1584" s="184">
        <v>2</v>
      </c>
      <c r="H1584" s="169">
        <f t="shared" si="172"/>
        <v>0.2857142857142857</v>
      </c>
      <c r="I1584" s="183">
        <v>4207</v>
      </c>
      <c r="J1584" s="184">
        <v>1897</v>
      </c>
      <c r="K1584" s="184">
        <v>168</v>
      </c>
      <c r="L1584" s="172">
        <f t="shared" si="173"/>
        <v>8.8560885608856083E-2</v>
      </c>
      <c r="M1584" s="184">
        <v>0</v>
      </c>
      <c r="N1584" s="184">
        <v>1985</v>
      </c>
      <c r="O1584" s="174">
        <f t="shared" si="174"/>
        <v>0.51133436373003605</v>
      </c>
      <c r="P1584" s="175">
        <f t="shared" si="175"/>
        <v>4215</v>
      </c>
      <c r="Q1584" s="176">
        <f t="shared" si="176"/>
        <v>1902</v>
      </c>
      <c r="R1584" s="176">
        <f t="shared" si="177"/>
        <v>1987</v>
      </c>
      <c r="S1584" s="177">
        <f t="shared" si="178"/>
        <v>0.51092825919259455</v>
      </c>
      <c r="T1584" s="118"/>
    </row>
    <row r="1585" spans="1:20" x14ac:dyDescent="0.25">
      <c r="A1585" s="19" t="s">
        <v>458</v>
      </c>
      <c r="B1585" s="20" t="s">
        <v>8</v>
      </c>
      <c r="C1585" s="21" t="s">
        <v>518</v>
      </c>
      <c r="D1585" s="183">
        <v>0</v>
      </c>
      <c r="E1585" s="184">
        <v>0</v>
      </c>
      <c r="F1585" s="184">
        <v>0</v>
      </c>
      <c r="G1585" s="184">
        <v>0</v>
      </c>
      <c r="H1585" s="169" t="str">
        <f t="shared" si="172"/>
        <v/>
      </c>
      <c r="I1585" s="183">
        <v>10</v>
      </c>
      <c r="J1585" s="184">
        <v>12</v>
      </c>
      <c r="K1585" s="184">
        <v>0</v>
      </c>
      <c r="L1585" s="172">
        <f t="shared" si="173"/>
        <v>0</v>
      </c>
      <c r="M1585" s="184">
        <v>0</v>
      </c>
      <c r="N1585" s="184">
        <v>0</v>
      </c>
      <c r="O1585" s="174">
        <f t="shared" si="174"/>
        <v>0</v>
      </c>
      <c r="P1585" s="175">
        <f t="shared" si="175"/>
        <v>10</v>
      </c>
      <c r="Q1585" s="176">
        <f t="shared" si="176"/>
        <v>12</v>
      </c>
      <c r="R1585" s="176" t="str">
        <f t="shared" si="177"/>
        <v/>
      </c>
      <c r="S1585" s="177" t="str">
        <f t="shared" si="178"/>
        <v/>
      </c>
      <c r="T1585" s="118"/>
    </row>
    <row r="1586" spans="1:20" x14ac:dyDescent="0.25">
      <c r="A1586" s="19" t="s">
        <v>458</v>
      </c>
      <c r="B1586" s="20" t="s">
        <v>8</v>
      </c>
      <c r="C1586" s="21" t="s">
        <v>9</v>
      </c>
      <c r="D1586" s="183">
        <v>3</v>
      </c>
      <c r="E1586" s="184">
        <v>3</v>
      </c>
      <c r="F1586" s="184">
        <v>0</v>
      </c>
      <c r="G1586" s="184">
        <v>0</v>
      </c>
      <c r="H1586" s="169">
        <f t="shared" si="172"/>
        <v>0</v>
      </c>
      <c r="I1586" s="183">
        <v>371</v>
      </c>
      <c r="J1586" s="184">
        <v>309</v>
      </c>
      <c r="K1586" s="184">
        <v>16</v>
      </c>
      <c r="L1586" s="172">
        <f t="shared" si="173"/>
        <v>5.1779935275080909E-2</v>
      </c>
      <c r="M1586" s="184">
        <v>0</v>
      </c>
      <c r="N1586" s="184">
        <v>51</v>
      </c>
      <c r="O1586" s="174">
        <f t="shared" si="174"/>
        <v>0.14166666666666666</v>
      </c>
      <c r="P1586" s="175">
        <f t="shared" si="175"/>
        <v>374</v>
      </c>
      <c r="Q1586" s="176">
        <f t="shared" si="176"/>
        <v>312</v>
      </c>
      <c r="R1586" s="176">
        <f t="shared" si="177"/>
        <v>51</v>
      </c>
      <c r="S1586" s="177">
        <f t="shared" si="178"/>
        <v>0.14049586776859505</v>
      </c>
      <c r="T1586" s="118"/>
    </row>
    <row r="1587" spans="1:20" x14ac:dyDescent="0.25">
      <c r="A1587" s="19" t="s">
        <v>458</v>
      </c>
      <c r="B1587" s="20" t="s">
        <v>8</v>
      </c>
      <c r="C1587" s="21" t="s">
        <v>519</v>
      </c>
      <c r="D1587" s="183">
        <v>1</v>
      </c>
      <c r="E1587" s="184">
        <v>1</v>
      </c>
      <c r="F1587" s="184">
        <v>0</v>
      </c>
      <c r="G1587" s="184">
        <v>0</v>
      </c>
      <c r="H1587" s="169">
        <f t="shared" si="172"/>
        <v>0</v>
      </c>
      <c r="I1587" s="183">
        <v>21</v>
      </c>
      <c r="J1587" s="184">
        <v>15</v>
      </c>
      <c r="K1587" s="184">
        <v>0</v>
      </c>
      <c r="L1587" s="172">
        <f t="shared" si="173"/>
        <v>0</v>
      </c>
      <c r="M1587" s="184">
        <v>0</v>
      </c>
      <c r="N1587" s="184">
        <v>0</v>
      </c>
      <c r="O1587" s="174">
        <f t="shared" si="174"/>
        <v>0</v>
      </c>
      <c r="P1587" s="175">
        <f t="shared" si="175"/>
        <v>22</v>
      </c>
      <c r="Q1587" s="176">
        <f t="shared" si="176"/>
        <v>16</v>
      </c>
      <c r="R1587" s="176" t="str">
        <f t="shared" si="177"/>
        <v/>
      </c>
      <c r="S1587" s="177" t="str">
        <f t="shared" si="178"/>
        <v/>
      </c>
      <c r="T1587" s="118"/>
    </row>
    <row r="1588" spans="1:20" x14ac:dyDescent="0.25">
      <c r="A1588" s="19" t="s">
        <v>458</v>
      </c>
      <c r="B1588" s="20" t="s">
        <v>8</v>
      </c>
      <c r="C1588" s="21" t="s">
        <v>520</v>
      </c>
      <c r="D1588" s="183">
        <v>0</v>
      </c>
      <c r="E1588" s="184">
        <v>0</v>
      </c>
      <c r="F1588" s="184">
        <v>0</v>
      </c>
      <c r="G1588" s="184">
        <v>0</v>
      </c>
      <c r="H1588" s="169" t="str">
        <f t="shared" si="172"/>
        <v/>
      </c>
      <c r="I1588" s="183">
        <v>9</v>
      </c>
      <c r="J1588" s="184">
        <v>8</v>
      </c>
      <c r="K1588" s="184">
        <v>0</v>
      </c>
      <c r="L1588" s="172">
        <f t="shared" si="173"/>
        <v>0</v>
      </c>
      <c r="M1588" s="184">
        <v>0</v>
      </c>
      <c r="N1588" s="184">
        <v>1</v>
      </c>
      <c r="O1588" s="174">
        <f t="shared" si="174"/>
        <v>0.1111111111111111</v>
      </c>
      <c r="P1588" s="175">
        <f t="shared" si="175"/>
        <v>9</v>
      </c>
      <c r="Q1588" s="176">
        <f t="shared" si="176"/>
        <v>8</v>
      </c>
      <c r="R1588" s="176">
        <f t="shared" si="177"/>
        <v>1</v>
      </c>
      <c r="S1588" s="177">
        <f t="shared" si="178"/>
        <v>0.1111111111111111</v>
      </c>
      <c r="T1588" s="118"/>
    </row>
    <row r="1589" spans="1:20" x14ac:dyDescent="0.25">
      <c r="A1589" s="19" t="s">
        <v>458</v>
      </c>
      <c r="B1589" s="20" t="s">
        <v>8</v>
      </c>
      <c r="C1589" s="21" t="s">
        <v>521</v>
      </c>
      <c r="D1589" s="183">
        <v>0</v>
      </c>
      <c r="E1589" s="184">
        <v>0</v>
      </c>
      <c r="F1589" s="184">
        <v>0</v>
      </c>
      <c r="G1589" s="184">
        <v>0</v>
      </c>
      <c r="H1589" s="169" t="str">
        <f t="shared" si="172"/>
        <v/>
      </c>
      <c r="I1589" s="183">
        <v>11</v>
      </c>
      <c r="J1589" s="184">
        <v>11</v>
      </c>
      <c r="K1589" s="184">
        <v>0</v>
      </c>
      <c r="L1589" s="172">
        <f t="shared" si="173"/>
        <v>0</v>
      </c>
      <c r="M1589" s="184">
        <v>0</v>
      </c>
      <c r="N1589" s="184">
        <v>0</v>
      </c>
      <c r="O1589" s="174">
        <f t="shared" si="174"/>
        <v>0</v>
      </c>
      <c r="P1589" s="175">
        <f t="shared" si="175"/>
        <v>11</v>
      </c>
      <c r="Q1589" s="176">
        <f t="shared" si="176"/>
        <v>11</v>
      </c>
      <c r="R1589" s="176" t="str">
        <f t="shared" si="177"/>
        <v/>
      </c>
      <c r="S1589" s="177" t="str">
        <f t="shared" si="178"/>
        <v/>
      </c>
      <c r="T1589" s="118"/>
    </row>
    <row r="1590" spans="1:20" x14ac:dyDescent="0.25">
      <c r="A1590" s="19" t="s">
        <v>458</v>
      </c>
      <c r="B1590" s="20" t="s">
        <v>10</v>
      </c>
      <c r="C1590" s="21" t="s">
        <v>11</v>
      </c>
      <c r="D1590" s="183">
        <v>0</v>
      </c>
      <c r="E1590" s="184">
        <v>0</v>
      </c>
      <c r="F1590" s="184">
        <v>0</v>
      </c>
      <c r="G1590" s="184">
        <v>0</v>
      </c>
      <c r="H1590" s="169" t="str">
        <f t="shared" si="172"/>
        <v/>
      </c>
      <c r="I1590" s="183">
        <v>68</v>
      </c>
      <c r="J1590" s="184">
        <v>58</v>
      </c>
      <c r="K1590" s="184">
        <v>0</v>
      </c>
      <c r="L1590" s="172">
        <f t="shared" si="173"/>
        <v>0</v>
      </c>
      <c r="M1590" s="184">
        <v>0</v>
      </c>
      <c r="N1590" s="184">
        <v>3</v>
      </c>
      <c r="O1590" s="174">
        <f t="shared" si="174"/>
        <v>4.9180327868852458E-2</v>
      </c>
      <c r="P1590" s="175">
        <f t="shared" si="175"/>
        <v>68</v>
      </c>
      <c r="Q1590" s="176">
        <f t="shared" si="176"/>
        <v>58</v>
      </c>
      <c r="R1590" s="176">
        <f t="shared" si="177"/>
        <v>3</v>
      </c>
      <c r="S1590" s="177">
        <f t="shared" si="178"/>
        <v>4.9180327868852458E-2</v>
      </c>
      <c r="T1590" s="118"/>
    </row>
    <row r="1591" spans="1:20" x14ac:dyDescent="0.25">
      <c r="A1591" s="19" t="s">
        <v>458</v>
      </c>
      <c r="B1591" s="20" t="s">
        <v>10</v>
      </c>
      <c r="C1591" s="21" t="s">
        <v>20</v>
      </c>
      <c r="D1591" s="183">
        <v>0</v>
      </c>
      <c r="E1591" s="184">
        <v>0</v>
      </c>
      <c r="F1591" s="184">
        <v>0</v>
      </c>
      <c r="G1591" s="184">
        <v>0</v>
      </c>
      <c r="H1591" s="169" t="str">
        <f t="shared" si="172"/>
        <v/>
      </c>
      <c r="I1591" s="183">
        <v>465</v>
      </c>
      <c r="J1591" s="184">
        <v>589</v>
      </c>
      <c r="K1591" s="184">
        <v>1</v>
      </c>
      <c r="L1591" s="172">
        <f t="shared" si="173"/>
        <v>1.697792869269949E-3</v>
      </c>
      <c r="M1591" s="184">
        <v>1</v>
      </c>
      <c r="N1591" s="184">
        <v>16</v>
      </c>
      <c r="O1591" s="174">
        <f t="shared" si="174"/>
        <v>2.6402640264026403E-2</v>
      </c>
      <c r="P1591" s="175">
        <f t="shared" si="175"/>
        <v>465</v>
      </c>
      <c r="Q1591" s="176">
        <f t="shared" si="176"/>
        <v>590</v>
      </c>
      <c r="R1591" s="176">
        <f t="shared" si="177"/>
        <v>16</v>
      </c>
      <c r="S1591" s="177">
        <f t="shared" si="178"/>
        <v>2.6402640264026403E-2</v>
      </c>
      <c r="T1591" s="118"/>
    </row>
    <row r="1592" spans="1:20" x14ac:dyDescent="0.25">
      <c r="A1592" s="19" t="s">
        <v>458</v>
      </c>
      <c r="B1592" s="20" t="s">
        <v>10</v>
      </c>
      <c r="C1592" s="21" t="s">
        <v>22</v>
      </c>
      <c r="D1592" s="183">
        <v>0</v>
      </c>
      <c r="E1592" s="184">
        <v>0</v>
      </c>
      <c r="F1592" s="184">
        <v>0</v>
      </c>
      <c r="G1592" s="184">
        <v>0</v>
      </c>
      <c r="H1592" s="169" t="str">
        <f t="shared" si="172"/>
        <v/>
      </c>
      <c r="I1592" s="183">
        <v>560</v>
      </c>
      <c r="J1592" s="184">
        <v>637</v>
      </c>
      <c r="K1592" s="184">
        <v>6</v>
      </c>
      <c r="L1592" s="172">
        <f t="shared" si="173"/>
        <v>9.4191522762951327E-3</v>
      </c>
      <c r="M1592" s="184">
        <v>0</v>
      </c>
      <c r="N1592" s="184">
        <v>0</v>
      </c>
      <c r="O1592" s="174">
        <f t="shared" si="174"/>
        <v>0</v>
      </c>
      <c r="P1592" s="175">
        <f t="shared" si="175"/>
        <v>560</v>
      </c>
      <c r="Q1592" s="176">
        <f t="shared" si="176"/>
        <v>637</v>
      </c>
      <c r="R1592" s="176" t="str">
        <f t="shared" si="177"/>
        <v/>
      </c>
      <c r="S1592" s="177" t="str">
        <f t="shared" si="178"/>
        <v/>
      </c>
      <c r="T1592" s="118"/>
    </row>
    <row r="1593" spans="1:20" x14ac:dyDescent="0.25">
      <c r="A1593" s="19" t="s">
        <v>458</v>
      </c>
      <c r="B1593" s="20" t="s">
        <v>23</v>
      </c>
      <c r="C1593" s="21" t="s">
        <v>24</v>
      </c>
      <c r="D1593" s="183">
        <v>0</v>
      </c>
      <c r="E1593" s="184">
        <v>0</v>
      </c>
      <c r="F1593" s="184">
        <v>0</v>
      </c>
      <c r="G1593" s="184">
        <v>0</v>
      </c>
      <c r="H1593" s="169" t="str">
        <f t="shared" si="172"/>
        <v/>
      </c>
      <c r="I1593" s="183">
        <v>1</v>
      </c>
      <c r="J1593" s="184">
        <v>0</v>
      </c>
      <c r="K1593" s="184">
        <v>0</v>
      </c>
      <c r="L1593" s="172" t="str">
        <f t="shared" si="173"/>
        <v/>
      </c>
      <c r="M1593" s="184">
        <v>0</v>
      </c>
      <c r="N1593" s="184">
        <v>0</v>
      </c>
      <c r="O1593" s="174" t="str">
        <f t="shared" si="174"/>
        <v/>
      </c>
      <c r="P1593" s="175">
        <f t="shared" si="175"/>
        <v>1</v>
      </c>
      <c r="Q1593" s="176" t="str">
        <f t="shared" si="176"/>
        <v/>
      </c>
      <c r="R1593" s="176" t="str">
        <f t="shared" si="177"/>
        <v/>
      </c>
      <c r="S1593" s="177" t="str">
        <f t="shared" si="178"/>
        <v/>
      </c>
      <c r="T1593" s="118"/>
    </row>
    <row r="1594" spans="1:20" x14ac:dyDescent="0.25">
      <c r="A1594" s="19" t="s">
        <v>458</v>
      </c>
      <c r="B1594" s="20" t="s">
        <v>29</v>
      </c>
      <c r="C1594" s="21" t="s">
        <v>30</v>
      </c>
      <c r="D1594" s="183">
        <v>1</v>
      </c>
      <c r="E1594" s="184">
        <v>1</v>
      </c>
      <c r="F1594" s="184">
        <v>0</v>
      </c>
      <c r="G1594" s="184">
        <v>0</v>
      </c>
      <c r="H1594" s="169">
        <f t="shared" si="172"/>
        <v>0</v>
      </c>
      <c r="I1594" s="183">
        <v>3608</v>
      </c>
      <c r="J1594" s="184">
        <v>1977</v>
      </c>
      <c r="K1594" s="184">
        <v>254</v>
      </c>
      <c r="L1594" s="172">
        <f t="shared" si="173"/>
        <v>0.12847749114820434</v>
      </c>
      <c r="M1594" s="184">
        <v>15</v>
      </c>
      <c r="N1594" s="184">
        <v>1303</v>
      </c>
      <c r="O1594" s="174">
        <f t="shared" si="174"/>
        <v>0.39544764795144161</v>
      </c>
      <c r="P1594" s="175">
        <f t="shared" si="175"/>
        <v>3609</v>
      </c>
      <c r="Q1594" s="176">
        <f t="shared" si="176"/>
        <v>1993</v>
      </c>
      <c r="R1594" s="176">
        <f t="shared" si="177"/>
        <v>1303</v>
      </c>
      <c r="S1594" s="177">
        <f t="shared" si="178"/>
        <v>0.39532766990291263</v>
      </c>
      <c r="T1594" s="118"/>
    </row>
    <row r="1595" spans="1:20" x14ac:dyDescent="0.25">
      <c r="A1595" s="19" t="s">
        <v>458</v>
      </c>
      <c r="B1595" s="20" t="s">
        <v>36</v>
      </c>
      <c r="C1595" s="21" t="s">
        <v>37</v>
      </c>
      <c r="D1595" s="183">
        <v>0</v>
      </c>
      <c r="E1595" s="184">
        <v>0</v>
      </c>
      <c r="F1595" s="184">
        <v>0</v>
      </c>
      <c r="G1595" s="184">
        <v>0</v>
      </c>
      <c r="H1595" s="169" t="str">
        <f t="shared" si="172"/>
        <v/>
      </c>
      <c r="I1595" s="183">
        <v>1</v>
      </c>
      <c r="J1595" s="184">
        <v>1</v>
      </c>
      <c r="K1595" s="184">
        <v>0</v>
      </c>
      <c r="L1595" s="172">
        <f t="shared" si="173"/>
        <v>0</v>
      </c>
      <c r="M1595" s="184">
        <v>0</v>
      </c>
      <c r="N1595" s="184">
        <v>0</v>
      </c>
      <c r="O1595" s="174">
        <f t="shared" si="174"/>
        <v>0</v>
      </c>
      <c r="P1595" s="175">
        <f t="shared" si="175"/>
        <v>1</v>
      </c>
      <c r="Q1595" s="176">
        <f t="shared" si="176"/>
        <v>1</v>
      </c>
      <c r="R1595" s="176" t="str">
        <f t="shared" si="177"/>
        <v/>
      </c>
      <c r="S1595" s="177" t="str">
        <f t="shared" si="178"/>
        <v/>
      </c>
      <c r="T1595" s="118"/>
    </row>
    <row r="1596" spans="1:20" x14ac:dyDescent="0.25">
      <c r="A1596" s="19" t="s">
        <v>458</v>
      </c>
      <c r="B1596" s="20" t="s">
        <v>40</v>
      </c>
      <c r="C1596" s="21" t="s">
        <v>41</v>
      </c>
      <c r="D1596" s="183">
        <v>7</v>
      </c>
      <c r="E1596" s="184">
        <v>7</v>
      </c>
      <c r="F1596" s="184">
        <v>0</v>
      </c>
      <c r="G1596" s="184">
        <v>0</v>
      </c>
      <c r="H1596" s="169">
        <f t="shared" si="172"/>
        <v>0</v>
      </c>
      <c r="I1596" s="183">
        <v>7532</v>
      </c>
      <c r="J1596" s="184">
        <v>3892</v>
      </c>
      <c r="K1596" s="184">
        <v>444</v>
      </c>
      <c r="L1596" s="172">
        <f t="shared" si="173"/>
        <v>0.11408016443987667</v>
      </c>
      <c r="M1596" s="184">
        <v>0</v>
      </c>
      <c r="N1596" s="184">
        <v>3488</v>
      </c>
      <c r="O1596" s="174">
        <f t="shared" si="174"/>
        <v>0.47262872628726288</v>
      </c>
      <c r="P1596" s="175">
        <f t="shared" si="175"/>
        <v>7539</v>
      </c>
      <c r="Q1596" s="176">
        <f t="shared" si="176"/>
        <v>3899</v>
      </c>
      <c r="R1596" s="176">
        <f t="shared" si="177"/>
        <v>3488</v>
      </c>
      <c r="S1596" s="177">
        <f t="shared" si="178"/>
        <v>0.47218085826451878</v>
      </c>
      <c r="T1596" s="118"/>
    </row>
    <row r="1597" spans="1:20" ht="30" x14ac:dyDescent="0.25">
      <c r="A1597" s="19" t="s">
        <v>458</v>
      </c>
      <c r="B1597" s="20" t="s">
        <v>40</v>
      </c>
      <c r="C1597" s="21" t="s">
        <v>522</v>
      </c>
      <c r="D1597" s="183">
        <v>9</v>
      </c>
      <c r="E1597" s="184">
        <v>5</v>
      </c>
      <c r="F1597" s="184">
        <v>0</v>
      </c>
      <c r="G1597" s="184">
        <v>0</v>
      </c>
      <c r="H1597" s="169">
        <f t="shared" si="172"/>
        <v>0</v>
      </c>
      <c r="I1597" s="183">
        <v>6258</v>
      </c>
      <c r="J1597" s="184">
        <v>3671</v>
      </c>
      <c r="K1597" s="184">
        <v>561</v>
      </c>
      <c r="L1597" s="172">
        <f t="shared" si="173"/>
        <v>0.1528193952601471</v>
      </c>
      <c r="M1597" s="184">
        <v>1</v>
      </c>
      <c r="N1597" s="184">
        <v>3101</v>
      </c>
      <c r="O1597" s="174">
        <f t="shared" si="174"/>
        <v>0.45784733500664404</v>
      </c>
      <c r="P1597" s="175">
        <f t="shared" si="175"/>
        <v>6267</v>
      </c>
      <c r="Q1597" s="176">
        <f t="shared" si="176"/>
        <v>3677</v>
      </c>
      <c r="R1597" s="176">
        <f t="shared" si="177"/>
        <v>3101</v>
      </c>
      <c r="S1597" s="177">
        <f t="shared" si="178"/>
        <v>0.45750958984951312</v>
      </c>
      <c r="T1597" s="118"/>
    </row>
    <row r="1598" spans="1:20" ht="30" x14ac:dyDescent="0.25">
      <c r="A1598" s="19" t="s">
        <v>458</v>
      </c>
      <c r="B1598" s="20" t="s">
        <v>42</v>
      </c>
      <c r="C1598" s="21" t="s">
        <v>46</v>
      </c>
      <c r="D1598" s="183">
        <v>0</v>
      </c>
      <c r="E1598" s="184">
        <v>0</v>
      </c>
      <c r="F1598" s="184">
        <v>0</v>
      </c>
      <c r="G1598" s="184">
        <v>0</v>
      </c>
      <c r="H1598" s="169" t="str">
        <f t="shared" si="172"/>
        <v/>
      </c>
      <c r="I1598" s="183">
        <v>48</v>
      </c>
      <c r="J1598" s="184">
        <v>43</v>
      </c>
      <c r="K1598" s="184">
        <v>3</v>
      </c>
      <c r="L1598" s="172">
        <f t="shared" si="173"/>
        <v>6.9767441860465115E-2</v>
      </c>
      <c r="M1598" s="184">
        <v>0</v>
      </c>
      <c r="N1598" s="184">
        <v>3</v>
      </c>
      <c r="O1598" s="174">
        <f t="shared" si="174"/>
        <v>6.5217391304347824E-2</v>
      </c>
      <c r="P1598" s="175">
        <f t="shared" si="175"/>
        <v>48</v>
      </c>
      <c r="Q1598" s="176">
        <f t="shared" si="176"/>
        <v>43</v>
      </c>
      <c r="R1598" s="176">
        <f t="shared" si="177"/>
        <v>3</v>
      </c>
      <c r="S1598" s="177">
        <f t="shared" si="178"/>
        <v>6.5217391304347824E-2</v>
      </c>
      <c r="T1598" s="118"/>
    </row>
    <row r="1599" spans="1:20" x14ac:dyDescent="0.25">
      <c r="A1599" s="19" t="s">
        <v>458</v>
      </c>
      <c r="B1599" s="20" t="s">
        <v>50</v>
      </c>
      <c r="C1599" s="21" t="s">
        <v>52</v>
      </c>
      <c r="D1599" s="183">
        <v>0</v>
      </c>
      <c r="E1599" s="184">
        <v>0</v>
      </c>
      <c r="F1599" s="184">
        <v>0</v>
      </c>
      <c r="G1599" s="184">
        <v>0</v>
      </c>
      <c r="H1599" s="169" t="str">
        <f t="shared" si="172"/>
        <v/>
      </c>
      <c r="I1599" s="183">
        <v>42</v>
      </c>
      <c r="J1599" s="184">
        <v>37</v>
      </c>
      <c r="K1599" s="184">
        <v>9</v>
      </c>
      <c r="L1599" s="172">
        <f t="shared" si="173"/>
        <v>0.24324324324324326</v>
      </c>
      <c r="M1599" s="184">
        <v>0</v>
      </c>
      <c r="N1599" s="184">
        <v>3</v>
      </c>
      <c r="O1599" s="174">
        <f t="shared" si="174"/>
        <v>7.4999999999999997E-2</v>
      </c>
      <c r="P1599" s="175">
        <f t="shared" si="175"/>
        <v>42</v>
      </c>
      <c r="Q1599" s="176">
        <f t="shared" si="176"/>
        <v>37</v>
      </c>
      <c r="R1599" s="176">
        <f t="shared" si="177"/>
        <v>3</v>
      </c>
      <c r="S1599" s="177">
        <f t="shared" si="178"/>
        <v>7.4999999999999997E-2</v>
      </c>
      <c r="T1599" s="118"/>
    </row>
    <row r="1600" spans="1:20" x14ac:dyDescent="0.25">
      <c r="A1600" s="19" t="s">
        <v>458</v>
      </c>
      <c r="B1600" s="20" t="s">
        <v>50</v>
      </c>
      <c r="C1600" s="21" t="s">
        <v>54</v>
      </c>
      <c r="D1600" s="183">
        <v>0</v>
      </c>
      <c r="E1600" s="184">
        <v>0</v>
      </c>
      <c r="F1600" s="184">
        <v>0</v>
      </c>
      <c r="G1600" s="184">
        <v>0</v>
      </c>
      <c r="H1600" s="169" t="str">
        <f t="shared" si="172"/>
        <v/>
      </c>
      <c r="I1600" s="183">
        <v>28</v>
      </c>
      <c r="J1600" s="184">
        <v>8</v>
      </c>
      <c r="K1600" s="184">
        <v>0</v>
      </c>
      <c r="L1600" s="172">
        <f t="shared" si="173"/>
        <v>0</v>
      </c>
      <c r="M1600" s="184">
        <v>0</v>
      </c>
      <c r="N1600" s="184">
        <v>10</v>
      </c>
      <c r="O1600" s="174">
        <f t="shared" si="174"/>
        <v>0.55555555555555558</v>
      </c>
      <c r="P1600" s="175">
        <f t="shared" si="175"/>
        <v>28</v>
      </c>
      <c r="Q1600" s="176">
        <f t="shared" si="176"/>
        <v>8</v>
      </c>
      <c r="R1600" s="176">
        <f t="shared" si="177"/>
        <v>10</v>
      </c>
      <c r="S1600" s="177">
        <f t="shared" si="178"/>
        <v>0.55555555555555558</v>
      </c>
      <c r="T1600" s="118"/>
    </row>
    <row r="1601" spans="1:20" x14ac:dyDescent="0.25">
      <c r="A1601" s="19" t="s">
        <v>458</v>
      </c>
      <c r="B1601" s="20" t="s">
        <v>50</v>
      </c>
      <c r="C1601" s="21" t="s">
        <v>56</v>
      </c>
      <c r="D1601" s="183">
        <v>2</v>
      </c>
      <c r="E1601" s="184">
        <v>2</v>
      </c>
      <c r="F1601" s="184">
        <v>0</v>
      </c>
      <c r="G1601" s="184">
        <v>0</v>
      </c>
      <c r="H1601" s="169">
        <f t="shared" si="172"/>
        <v>0</v>
      </c>
      <c r="I1601" s="183">
        <v>107</v>
      </c>
      <c r="J1601" s="184">
        <v>96</v>
      </c>
      <c r="K1601" s="184">
        <v>29</v>
      </c>
      <c r="L1601" s="172">
        <f t="shared" si="173"/>
        <v>0.30208333333333331</v>
      </c>
      <c r="M1601" s="184">
        <v>0</v>
      </c>
      <c r="N1601" s="184">
        <v>8</v>
      </c>
      <c r="O1601" s="174">
        <f t="shared" si="174"/>
        <v>7.6923076923076927E-2</v>
      </c>
      <c r="P1601" s="175">
        <f t="shared" si="175"/>
        <v>109</v>
      </c>
      <c r="Q1601" s="176">
        <f t="shared" si="176"/>
        <v>98</v>
      </c>
      <c r="R1601" s="176">
        <f t="shared" si="177"/>
        <v>8</v>
      </c>
      <c r="S1601" s="177">
        <f t="shared" si="178"/>
        <v>7.5471698113207544E-2</v>
      </c>
      <c r="T1601" s="118"/>
    </row>
    <row r="1602" spans="1:20" x14ac:dyDescent="0.25">
      <c r="A1602" s="19" t="s">
        <v>458</v>
      </c>
      <c r="B1602" s="20" t="s">
        <v>50</v>
      </c>
      <c r="C1602" s="21" t="s">
        <v>57</v>
      </c>
      <c r="D1602" s="183">
        <v>0</v>
      </c>
      <c r="E1602" s="184">
        <v>0</v>
      </c>
      <c r="F1602" s="184">
        <v>0</v>
      </c>
      <c r="G1602" s="184">
        <v>0</v>
      </c>
      <c r="H1602" s="169" t="str">
        <f t="shared" ref="H1602:H1665" si="179">IF((E1602+G1602)&lt;&gt;0,G1602/(E1602+G1602),"")</f>
        <v/>
      </c>
      <c r="I1602" s="183">
        <v>11</v>
      </c>
      <c r="J1602" s="184">
        <v>3</v>
      </c>
      <c r="K1602" s="184">
        <v>0</v>
      </c>
      <c r="L1602" s="172">
        <f t="shared" ref="L1602:L1665" si="180">IF(J1602&lt;&gt;0,K1602/J1602,"")</f>
        <v>0</v>
      </c>
      <c r="M1602" s="184">
        <v>0</v>
      </c>
      <c r="N1602" s="184">
        <v>6</v>
      </c>
      <c r="O1602" s="174">
        <f t="shared" ref="O1602:O1665" si="181">IF((J1602+M1602+N1602)&lt;&gt;0,N1602/(J1602+M1602+N1602),"")</f>
        <v>0.66666666666666663</v>
      </c>
      <c r="P1602" s="175">
        <f t="shared" si="175"/>
        <v>11</v>
      </c>
      <c r="Q1602" s="176">
        <f t="shared" si="176"/>
        <v>3</v>
      </c>
      <c r="R1602" s="176">
        <f t="shared" si="177"/>
        <v>6</v>
      </c>
      <c r="S1602" s="177">
        <f t="shared" si="178"/>
        <v>0.66666666666666663</v>
      </c>
      <c r="T1602" s="118"/>
    </row>
    <row r="1603" spans="1:20" x14ac:dyDescent="0.25">
      <c r="A1603" s="19" t="s">
        <v>458</v>
      </c>
      <c r="B1603" s="20" t="s">
        <v>50</v>
      </c>
      <c r="C1603" s="21" t="s">
        <v>58</v>
      </c>
      <c r="D1603" s="183">
        <v>1</v>
      </c>
      <c r="E1603" s="184">
        <v>1</v>
      </c>
      <c r="F1603" s="184">
        <v>0</v>
      </c>
      <c r="G1603" s="184">
        <v>0</v>
      </c>
      <c r="H1603" s="169">
        <f t="shared" si="179"/>
        <v>0</v>
      </c>
      <c r="I1603" s="183">
        <v>220</v>
      </c>
      <c r="J1603" s="184">
        <v>191</v>
      </c>
      <c r="K1603" s="184">
        <v>20</v>
      </c>
      <c r="L1603" s="172">
        <f t="shared" si="180"/>
        <v>0.10471204188481675</v>
      </c>
      <c r="M1603" s="184">
        <v>1</v>
      </c>
      <c r="N1603" s="184">
        <v>25</v>
      </c>
      <c r="O1603" s="174">
        <f t="shared" si="181"/>
        <v>0.1152073732718894</v>
      </c>
      <c r="P1603" s="175">
        <f t="shared" ref="P1603:P1666" si="182">IF(SUM(D1603,I1603)&gt;0,SUM(D1603,I1603),"")</f>
        <v>221</v>
      </c>
      <c r="Q1603" s="176">
        <f t="shared" ref="Q1603:Q1666" si="183">IF(SUM(E1603,J1603, M1603)&gt;0,SUM(E1603,J1603, M1603),"")</f>
        <v>193</v>
      </c>
      <c r="R1603" s="176">
        <f t="shared" ref="R1603:R1666" si="184">IF(SUM(G1603,N1603)&gt;0,SUM(G1603,N1603),"")</f>
        <v>25</v>
      </c>
      <c r="S1603" s="177">
        <f t="shared" ref="S1603:S1666" si="185">IFERROR(IF((Q1603+R1603)&lt;&gt;0,R1603/(Q1603+R1603),""),"")</f>
        <v>0.11467889908256881</v>
      </c>
      <c r="T1603" s="118"/>
    </row>
    <row r="1604" spans="1:20" x14ac:dyDescent="0.25">
      <c r="A1604" s="19" t="s">
        <v>458</v>
      </c>
      <c r="B1604" s="20" t="s">
        <v>59</v>
      </c>
      <c r="C1604" s="21" t="s">
        <v>60</v>
      </c>
      <c r="D1604" s="183">
        <v>0</v>
      </c>
      <c r="E1604" s="184">
        <v>0</v>
      </c>
      <c r="F1604" s="184">
        <v>0</v>
      </c>
      <c r="G1604" s="184">
        <v>0</v>
      </c>
      <c r="H1604" s="169" t="str">
        <f t="shared" si="179"/>
        <v/>
      </c>
      <c r="I1604" s="183">
        <v>7</v>
      </c>
      <c r="J1604" s="184">
        <v>7</v>
      </c>
      <c r="K1604" s="184">
        <v>0</v>
      </c>
      <c r="L1604" s="172">
        <f t="shared" si="180"/>
        <v>0</v>
      </c>
      <c r="M1604" s="184">
        <v>0</v>
      </c>
      <c r="N1604" s="184">
        <v>0</v>
      </c>
      <c r="O1604" s="174">
        <f t="shared" si="181"/>
        <v>0</v>
      </c>
      <c r="P1604" s="175">
        <f t="shared" si="182"/>
        <v>7</v>
      </c>
      <c r="Q1604" s="176">
        <f t="shared" si="183"/>
        <v>7</v>
      </c>
      <c r="R1604" s="176" t="str">
        <f t="shared" si="184"/>
        <v/>
      </c>
      <c r="S1604" s="177" t="str">
        <f t="shared" si="185"/>
        <v/>
      </c>
      <c r="T1604" s="118"/>
    </row>
    <row r="1605" spans="1:20" x14ac:dyDescent="0.25">
      <c r="A1605" s="19" t="s">
        <v>458</v>
      </c>
      <c r="B1605" s="20" t="s">
        <v>67</v>
      </c>
      <c r="C1605" s="21" t="s">
        <v>69</v>
      </c>
      <c r="D1605" s="183">
        <v>4</v>
      </c>
      <c r="E1605" s="184">
        <v>1</v>
      </c>
      <c r="F1605" s="184">
        <v>0</v>
      </c>
      <c r="G1605" s="184">
        <v>3</v>
      </c>
      <c r="H1605" s="169">
        <f t="shared" si="179"/>
        <v>0.75</v>
      </c>
      <c r="I1605" s="183">
        <v>1309</v>
      </c>
      <c r="J1605" s="184">
        <v>704</v>
      </c>
      <c r="K1605" s="184">
        <v>191</v>
      </c>
      <c r="L1605" s="172">
        <f t="shared" si="180"/>
        <v>0.27130681818181818</v>
      </c>
      <c r="M1605" s="184">
        <v>38</v>
      </c>
      <c r="N1605" s="184">
        <v>476</v>
      </c>
      <c r="O1605" s="174">
        <f t="shared" si="181"/>
        <v>0.39080459770114945</v>
      </c>
      <c r="P1605" s="175">
        <f t="shared" si="182"/>
        <v>1313</v>
      </c>
      <c r="Q1605" s="176">
        <f t="shared" si="183"/>
        <v>743</v>
      </c>
      <c r="R1605" s="176">
        <f t="shared" si="184"/>
        <v>479</v>
      </c>
      <c r="S1605" s="177">
        <f t="shared" si="185"/>
        <v>0.39198036006546644</v>
      </c>
      <c r="T1605" s="118"/>
    </row>
    <row r="1606" spans="1:20" x14ac:dyDescent="0.25">
      <c r="A1606" s="19" t="s">
        <v>458</v>
      </c>
      <c r="B1606" s="20" t="s">
        <v>70</v>
      </c>
      <c r="C1606" s="21" t="s">
        <v>72</v>
      </c>
      <c r="D1606" s="183">
        <v>0</v>
      </c>
      <c r="E1606" s="184">
        <v>0</v>
      </c>
      <c r="F1606" s="184">
        <v>0</v>
      </c>
      <c r="G1606" s="184">
        <v>0</v>
      </c>
      <c r="H1606" s="169" t="str">
        <f t="shared" si="179"/>
        <v/>
      </c>
      <c r="I1606" s="183">
        <v>451</v>
      </c>
      <c r="J1606" s="184">
        <v>409</v>
      </c>
      <c r="K1606" s="184">
        <v>73</v>
      </c>
      <c r="L1606" s="172">
        <f t="shared" si="180"/>
        <v>0.17848410757946209</v>
      </c>
      <c r="M1606" s="184">
        <v>7</v>
      </c>
      <c r="N1606" s="184">
        <v>13</v>
      </c>
      <c r="O1606" s="174">
        <f t="shared" si="181"/>
        <v>3.0303030303030304E-2</v>
      </c>
      <c r="P1606" s="175">
        <f t="shared" si="182"/>
        <v>451</v>
      </c>
      <c r="Q1606" s="176">
        <f t="shared" si="183"/>
        <v>416</v>
      </c>
      <c r="R1606" s="176">
        <f t="shared" si="184"/>
        <v>13</v>
      </c>
      <c r="S1606" s="177">
        <f t="shared" si="185"/>
        <v>3.0303030303030304E-2</v>
      </c>
      <c r="T1606" s="118"/>
    </row>
    <row r="1607" spans="1:20" x14ac:dyDescent="0.25">
      <c r="A1607" s="19" t="s">
        <v>458</v>
      </c>
      <c r="B1607" s="20" t="s">
        <v>70</v>
      </c>
      <c r="C1607" s="21" t="s">
        <v>73</v>
      </c>
      <c r="D1607" s="183">
        <v>0</v>
      </c>
      <c r="E1607" s="184">
        <v>0</v>
      </c>
      <c r="F1607" s="184">
        <v>0</v>
      </c>
      <c r="G1607" s="184">
        <v>0</v>
      </c>
      <c r="H1607" s="169" t="str">
        <f t="shared" si="179"/>
        <v/>
      </c>
      <c r="I1607" s="183">
        <v>290</v>
      </c>
      <c r="J1607" s="184">
        <v>267</v>
      </c>
      <c r="K1607" s="184">
        <v>44</v>
      </c>
      <c r="L1607" s="172">
        <f t="shared" si="180"/>
        <v>0.16479400749063669</v>
      </c>
      <c r="M1607" s="184">
        <v>2</v>
      </c>
      <c r="N1607" s="184">
        <v>13</v>
      </c>
      <c r="O1607" s="174">
        <f t="shared" si="181"/>
        <v>4.6099290780141841E-2</v>
      </c>
      <c r="P1607" s="175">
        <f t="shared" si="182"/>
        <v>290</v>
      </c>
      <c r="Q1607" s="176">
        <f t="shared" si="183"/>
        <v>269</v>
      </c>
      <c r="R1607" s="176">
        <f t="shared" si="184"/>
        <v>13</v>
      </c>
      <c r="S1607" s="177">
        <f t="shared" si="185"/>
        <v>4.6099290780141841E-2</v>
      </c>
      <c r="T1607" s="118"/>
    </row>
    <row r="1608" spans="1:20" x14ac:dyDescent="0.25">
      <c r="A1608" s="19" t="s">
        <v>458</v>
      </c>
      <c r="B1608" s="20" t="s">
        <v>70</v>
      </c>
      <c r="C1608" s="21" t="s">
        <v>74</v>
      </c>
      <c r="D1608" s="183">
        <v>1</v>
      </c>
      <c r="E1608" s="184">
        <v>1</v>
      </c>
      <c r="F1608" s="184">
        <v>0</v>
      </c>
      <c r="G1608" s="184">
        <v>0</v>
      </c>
      <c r="H1608" s="169">
        <f t="shared" si="179"/>
        <v>0</v>
      </c>
      <c r="I1608" s="183">
        <v>1333</v>
      </c>
      <c r="J1608" s="184">
        <v>1196</v>
      </c>
      <c r="K1608" s="184">
        <v>19</v>
      </c>
      <c r="L1608" s="172">
        <f t="shared" si="180"/>
        <v>1.588628762541806E-2</v>
      </c>
      <c r="M1608" s="184">
        <v>1</v>
      </c>
      <c r="N1608" s="184">
        <v>76</v>
      </c>
      <c r="O1608" s="174">
        <f t="shared" si="181"/>
        <v>5.9701492537313432E-2</v>
      </c>
      <c r="P1608" s="175">
        <f t="shared" si="182"/>
        <v>1334</v>
      </c>
      <c r="Q1608" s="176">
        <f t="shared" si="183"/>
        <v>1198</v>
      </c>
      <c r="R1608" s="176">
        <f t="shared" si="184"/>
        <v>76</v>
      </c>
      <c r="S1608" s="177">
        <f t="shared" si="185"/>
        <v>5.9654631083202514E-2</v>
      </c>
      <c r="T1608" s="118"/>
    </row>
    <row r="1609" spans="1:20" x14ac:dyDescent="0.25">
      <c r="A1609" s="19" t="s">
        <v>458</v>
      </c>
      <c r="B1609" s="20" t="s">
        <v>76</v>
      </c>
      <c r="C1609" s="21" t="s">
        <v>77</v>
      </c>
      <c r="D1609" s="183">
        <v>3</v>
      </c>
      <c r="E1609" s="184">
        <v>3</v>
      </c>
      <c r="F1609" s="184">
        <v>0</v>
      </c>
      <c r="G1609" s="184">
        <v>0</v>
      </c>
      <c r="H1609" s="169">
        <f t="shared" si="179"/>
        <v>0</v>
      </c>
      <c r="I1609" s="183">
        <v>1393</v>
      </c>
      <c r="J1609" s="184">
        <v>896</v>
      </c>
      <c r="K1609" s="184">
        <v>174</v>
      </c>
      <c r="L1609" s="172">
        <f t="shared" si="180"/>
        <v>0.19419642857142858</v>
      </c>
      <c r="M1609" s="184">
        <v>68</v>
      </c>
      <c r="N1609" s="184">
        <v>364</v>
      </c>
      <c r="O1609" s="174">
        <f t="shared" si="181"/>
        <v>0.2740963855421687</v>
      </c>
      <c r="P1609" s="175">
        <f t="shared" si="182"/>
        <v>1396</v>
      </c>
      <c r="Q1609" s="176">
        <f t="shared" si="183"/>
        <v>967</v>
      </c>
      <c r="R1609" s="176">
        <f t="shared" si="184"/>
        <v>364</v>
      </c>
      <c r="S1609" s="177">
        <f t="shared" si="185"/>
        <v>0.27347858752817428</v>
      </c>
      <c r="T1609" s="118"/>
    </row>
    <row r="1610" spans="1:20" x14ac:dyDescent="0.25">
      <c r="A1610" s="19" t="s">
        <v>458</v>
      </c>
      <c r="B1610" s="20" t="s">
        <v>82</v>
      </c>
      <c r="C1610" s="21" t="s">
        <v>83</v>
      </c>
      <c r="D1610" s="183">
        <v>22</v>
      </c>
      <c r="E1610" s="184">
        <v>18</v>
      </c>
      <c r="F1610" s="184">
        <v>0</v>
      </c>
      <c r="G1610" s="184">
        <v>1</v>
      </c>
      <c r="H1610" s="169">
        <f t="shared" si="179"/>
        <v>5.2631578947368418E-2</v>
      </c>
      <c r="I1610" s="183">
        <v>631</v>
      </c>
      <c r="J1610" s="184">
        <v>462</v>
      </c>
      <c r="K1610" s="184">
        <v>44</v>
      </c>
      <c r="L1610" s="172">
        <f t="shared" si="180"/>
        <v>9.5238095238095233E-2</v>
      </c>
      <c r="M1610" s="184">
        <v>0</v>
      </c>
      <c r="N1610" s="184">
        <v>141</v>
      </c>
      <c r="O1610" s="174">
        <f t="shared" si="181"/>
        <v>0.23383084577114427</v>
      </c>
      <c r="P1610" s="175">
        <f t="shared" si="182"/>
        <v>653</v>
      </c>
      <c r="Q1610" s="176">
        <f t="shared" si="183"/>
        <v>480</v>
      </c>
      <c r="R1610" s="176">
        <f t="shared" si="184"/>
        <v>142</v>
      </c>
      <c r="S1610" s="177">
        <f t="shared" si="185"/>
        <v>0.22829581993569131</v>
      </c>
      <c r="T1610" s="118"/>
    </row>
    <row r="1611" spans="1:20" x14ac:dyDescent="0.25">
      <c r="A1611" s="19" t="s">
        <v>458</v>
      </c>
      <c r="B1611" s="20" t="s">
        <v>84</v>
      </c>
      <c r="C1611" s="21" t="s">
        <v>85</v>
      </c>
      <c r="D1611" s="183">
        <v>1</v>
      </c>
      <c r="E1611" s="184">
        <v>1</v>
      </c>
      <c r="F1611" s="184">
        <v>0</v>
      </c>
      <c r="G1611" s="184">
        <v>0</v>
      </c>
      <c r="H1611" s="169">
        <f t="shared" si="179"/>
        <v>0</v>
      </c>
      <c r="I1611" s="183">
        <v>127198</v>
      </c>
      <c r="J1611" s="184">
        <v>122327</v>
      </c>
      <c r="K1611" s="184">
        <v>2263</v>
      </c>
      <c r="L1611" s="172">
        <f t="shared" si="180"/>
        <v>1.849959534689807E-2</v>
      </c>
      <c r="M1611" s="184">
        <v>4</v>
      </c>
      <c r="N1611" s="184">
        <v>3728</v>
      </c>
      <c r="O1611" s="174">
        <f t="shared" si="181"/>
        <v>2.9573453700251471E-2</v>
      </c>
      <c r="P1611" s="175">
        <f t="shared" si="182"/>
        <v>127199</v>
      </c>
      <c r="Q1611" s="176">
        <f t="shared" si="183"/>
        <v>122332</v>
      </c>
      <c r="R1611" s="176">
        <f t="shared" si="184"/>
        <v>3728</v>
      </c>
      <c r="S1611" s="177">
        <f t="shared" si="185"/>
        <v>2.9573219102014915E-2</v>
      </c>
      <c r="T1611" s="118"/>
    </row>
    <row r="1612" spans="1:20" x14ac:dyDescent="0.25">
      <c r="A1612" s="19" t="s">
        <v>458</v>
      </c>
      <c r="B1612" s="20" t="s">
        <v>84</v>
      </c>
      <c r="C1612" s="21" t="s">
        <v>86</v>
      </c>
      <c r="D1612" s="183">
        <v>2</v>
      </c>
      <c r="E1612" s="184">
        <v>0</v>
      </c>
      <c r="F1612" s="184">
        <v>0</v>
      </c>
      <c r="G1612" s="184">
        <v>2</v>
      </c>
      <c r="H1612" s="169">
        <f t="shared" si="179"/>
        <v>1</v>
      </c>
      <c r="I1612" s="183">
        <v>21301</v>
      </c>
      <c r="J1612" s="184">
        <v>20610</v>
      </c>
      <c r="K1612" s="184">
        <v>187</v>
      </c>
      <c r="L1612" s="172">
        <f t="shared" si="180"/>
        <v>9.0732654051431348E-3</v>
      </c>
      <c r="M1612" s="184">
        <v>3</v>
      </c>
      <c r="N1612" s="184">
        <v>294</v>
      </c>
      <c r="O1612" s="174">
        <f t="shared" si="181"/>
        <v>1.4062275792796671E-2</v>
      </c>
      <c r="P1612" s="175">
        <f t="shared" si="182"/>
        <v>21303</v>
      </c>
      <c r="Q1612" s="176">
        <f t="shared" si="183"/>
        <v>20613</v>
      </c>
      <c r="R1612" s="176">
        <f t="shared" si="184"/>
        <v>296</v>
      </c>
      <c r="S1612" s="177">
        <f t="shared" si="185"/>
        <v>1.4156583289492562E-2</v>
      </c>
      <c r="T1612" s="118"/>
    </row>
    <row r="1613" spans="1:20" ht="30" x14ac:dyDescent="0.25">
      <c r="A1613" s="19" t="s">
        <v>458</v>
      </c>
      <c r="B1613" s="20" t="s">
        <v>84</v>
      </c>
      <c r="C1613" s="21" t="s">
        <v>88</v>
      </c>
      <c r="D1613" s="183">
        <v>4</v>
      </c>
      <c r="E1613" s="184">
        <v>4</v>
      </c>
      <c r="F1613" s="184">
        <v>0</v>
      </c>
      <c r="G1613" s="184">
        <v>0</v>
      </c>
      <c r="H1613" s="169">
        <f t="shared" si="179"/>
        <v>0</v>
      </c>
      <c r="I1613" s="183">
        <v>61979</v>
      </c>
      <c r="J1613" s="184">
        <v>59599</v>
      </c>
      <c r="K1613" s="184">
        <v>2293</v>
      </c>
      <c r="L1613" s="172">
        <f t="shared" si="180"/>
        <v>3.8473799895971411E-2</v>
      </c>
      <c r="M1613" s="184">
        <v>4</v>
      </c>
      <c r="N1613" s="184">
        <v>1873</v>
      </c>
      <c r="O1613" s="174">
        <f t="shared" si="181"/>
        <v>3.046717418179452E-2</v>
      </c>
      <c r="P1613" s="175">
        <f t="shared" si="182"/>
        <v>61983</v>
      </c>
      <c r="Q1613" s="176">
        <f t="shared" si="183"/>
        <v>59607</v>
      </c>
      <c r="R1613" s="176">
        <f t="shared" si="184"/>
        <v>1873</v>
      </c>
      <c r="S1613" s="177">
        <f t="shared" si="185"/>
        <v>3.0465191932335718E-2</v>
      </c>
      <c r="T1613" s="118"/>
    </row>
    <row r="1614" spans="1:20" x14ac:dyDescent="0.25">
      <c r="A1614" s="19" t="s">
        <v>458</v>
      </c>
      <c r="B1614" s="20" t="s">
        <v>84</v>
      </c>
      <c r="C1614" s="21" t="s">
        <v>89</v>
      </c>
      <c r="D1614" s="183">
        <v>4</v>
      </c>
      <c r="E1614" s="184">
        <v>1</v>
      </c>
      <c r="F1614" s="184">
        <v>0</v>
      </c>
      <c r="G1614" s="184">
        <v>3</v>
      </c>
      <c r="H1614" s="169">
        <f t="shared" si="179"/>
        <v>0.75</v>
      </c>
      <c r="I1614" s="183">
        <v>99958</v>
      </c>
      <c r="J1614" s="184">
        <v>92607</v>
      </c>
      <c r="K1614" s="184">
        <v>1237</v>
      </c>
      <c r="L1614" s="172">
        <f t="shared" si="180"/>
        <v>1.3357521569643763E-2</v>
      </c>
      <c r="M1614" s="184">
        <v>5</v>
      </c>
      <c r="N1614" s="184">
        <v>3927</v>
      </c>
      <c r="O1614" s="174">
        <f t="shared" si="181"/>
        <v>4.0677860760935998E-2</v>
      </c>
      <c r="P1614" s="175">
        <f t="shared" si="182"/>
        <v>99962</v>
      </c>
      <c r="Q1614" s="176">
        <f t="shared" si="183"/>
        <v>92613</v>
      </c>
      <c r="R1614" s="176">
        <f t="shared" si="184"/>
        <v>3930</v>
      </c>
      <c r="S1614" s="177">
        <f t="shared" si="185"/>
        <v>4.0707249619340607E-2</v>
      </c>
      <c r="T1614" s="118"/>
    </row>
    <row r="1615" spans="1:20" x14ac:dyDescent="0.25">
      <c r="A1615" s="19" t="s">
        <v>458</v>
      </c>
      <c r="B1615" s="20" t="s">
        <v>92</v>
      </c>
      <c r="C1615" s="21" t="s">
        <v>93</v>
      </c>
      <c r="D1615" s="183">
        <v>8</v>
      </c>
      <c r="E1615" s="184">
        <v>8</v>
      </c>
      <c r="F1615" s="184">
        <v>0</v>
      </c>
      <c r="G1615" s="184">
        <v>0</v>
      </c>
      <c r="H1615" s="169">
        <f t="shared" si="179"/>
        <v>0</v>
      </c>
      <c r="I1615" s="183">
        <v>334</v>
      </c>
      <c r="J1615" s="184">
        <v>285</v>
      </c>
      <c r="K1615" s="184">
        <v>130</v>
      </c>
      <c r="L1615" s="172">
        <f t="shared" si="180"/>
        <v>0.45614035087719296</v>
      </c>
      <c r="M1615" s="184">
        <v>0</v>
      </c>
      <c r="N1615" s="184">
        <v>35</v>
      </c>
      <c r="O1615" s="174">
        <f t="shared" si="181"/>
        <v>0.109375</v>
      </c>
      <c r="P1615" s="175">
        <f t="shared" si="182"/>
        <v>342</v>
      </c>
      <c r="Q1615" s="176">
        <f t="shared" si="183"/>
        <v>293</v>
      </c>
      <c r="R1615" s="176">
        <f t="shared" si="184"/>
        <v>35</v>
      </c>
      <c r="S1615" s="177">
        <f t="shared" si="185"/>
        <v>0.10670731707317073</v>
      </c>
      <c r="T1615" s="118"/>
    </row>
    <row r="1616" spans="1:20" ht="45" x14ac:dyDescent="0.25">
      <c r="A1616" s="19" t="s">
        <v>458</v>
      </c>
      <c r="B1616" s="20" t="s">
        <v>99</v>
      </c>
      <c r="C1616" s="21" t="s">
        <v>100</v>
      </c>
      <c r="D1616" s="183">
        <v>2</v>
      </c>
      <c r="E1616" s="184">
        <v>2</v>
      </c>
      <c r="F1616" s="184">
        <v>0</v>
      </c>
      <c r="G1616" s="184">
        <v>0</v>
      </c>
      <c r="H1616" s="169">
        <f t="shared" si="179"/>
        <v>0</v>
      </c>
      <c r="I1616" s="183">
        <v>4125</v>
      </c>
      <c r="J1616" s="184">
        <v>1341</v>
      </c>
      <c r="K1616" s="184">
        <v>148</v>
      </c>
      <c r="L1616" s="172">
        <f t="shared" si="180"/>
        <v>0.11036539895600299</v>
      </c>
      <c r="M1616" s="184">
        <v>206</v>
      </c>
      <c r="N1616" s="184">
        <v>2547</v>
      </c>
      <c r="O1616" s="174">
        <f t="shared" si="181"/>
        <v>0.6221299462628237</v>
      </c>
      <c r="P1616" s="175">
        <f t="shared" si="182"/>
        <v>4127</v>
      </c>
      <c r="Q1616" s="176">
        <f t="shared" si="183"/>
        <v>1549</v>
      </c>
      <c r="R1616" s="176">
        <f t="shared" si="184"/>
        <v>2547</v>
      </c>
      <c r="S1616" s="177">
        <f t="shared" si="185"/>
        <v>0.621826171875</v>
      </c>
      <c r="T1616" s="118"/>
    </row>
    <row r="1617" spans="1:20" x14ac:dyDescent="0.25">
      <c r="A1617" s="19" t="s">
        <v>458</v>
      </c>
      <c r="B1617" s="20" t="s">
        <v>102</v>
      </c>
      <c r="C1617" s="21" t="s">
        <v>103</v>
      </c>
      <c r="D1617" s="183">
        <v>6</v>
      </c>
      <c r="E1617" s="184">
        <v>5</v>
      </c>
      <c r="F1617" s="184">
        <v>0</v>
      </c>
      <c r="G1617" s="184">
        <v>0</v>
      </c>
      <c r="H1617" s="169">
        <f t="shared" si="179"/>
        <v>0</v>
      </c>
      <c r="I1617" s="183">
        <v>338</v>
      </c>
      <c r="J1617" s="184">
        <v>321</v>
      </c>
      <c r="K1617" s="184">
        <v>98</v>
      </c>
      <c r="L1617" s="172">
        <f t="shared" si="180"/>
        <v>0.30529595015576322</v>
      </c>
      <c r="M1617" s="184">
        <v>1</v>
      </c>
      <c r="N1617" s="184">
        <v>0</v>
      </c>
      <c r="O1617" s="174">
        <f t="shared" si="181"/>
        <v>0</v>
      </c>
      <c r="P1617" s="175">
        <f t="shared" si="182"/>
        <v>344</v>
      </c>
      <c r="Q1617" s="176">
        <f t="shared" si="183"/>
        <v>327</v>
      </c>
      <c r="R1617" s="176" t="str">
        <f t="shared" si="184"/>
        <v/>
      </c>
      <c r="S1617" s="177" t="str">
        <f t="shared" si="185"/>
        <v/>
      </c>
      <c r="T1617" s="118"/>
    </row>
    <row r="1618" spans="1:20" x14ac:dyDescent="0.25">
      <c r="A1618" s="19" t="s">
        <v>458</v>
      </c>
      <c r="B1618" s="20" t="s">
        <v>104</v>
      </c>
      <c r="C1618" s="21" t="s">
        <v>105</v>
      </c>
      <c r="D1618" s="183">
        <v>0</v>
      </c>
      <c r="E1618" s="184">
        <v>0</v>
      </c>
      <c r="F1618" s="184">
        <v>0</v>
      </c>
      <c r="G1618" s="184">
        <v>0</v>
      </c>
      <c r="H1618" s="169" t="str">
        <f t="shared" si="179"/>
        <v/>
      </c>
      <c r="I1618" s="183">
        <v>6241</v>
      </c>
      <c r="J1618" s="184">
        <v>4113</v>
      </c>
      <c r="K1618" s="184">
        <v>1818</v>
      </c>
      <c r="L1618" s="172">
        <f t="shared" si="180"/>
        <v>0.44201312910284463</v>
      </c>
      <c r="M1618" s="184">
        <v>0</v>
      </c>
      <c r="N1618" s="184">
        <v>1988</v>
      </c>
      <c r="O1618" s="174">
        <f t="shared" si="181"/>
        <v>0.32584822160301591</v>
      </c>
      <c r="P1618" s="175">
        <f t="shared" si="182"/>
        <v>6241</v>
      </c>
      <c r="Q1618" s="176">
        <f t="shared" si="183"/>
        <v>4113</v>
      </c>
      <c r="R1618" s="176">
        <f t="shared" si="184"/>
        <v>1988</v>
      </c>
      <c r="S1618" s="177">
        <f t="shared" si="185"/>
        <v>0.32584822160301591</v>
      </c>
      <c r="T1618" s="118"/>
    </row>
    <row r="1619" spans="1:20" x14ac:dyDescent="0.25">
      <c r="A1619" s="19" t="s">
        <v>458</v>
      </c>
      <c r="B1619" s="20" t="s">
        <v>106</v>
      </c>
      <c r="C1619" s="21" t="s">
        <v>107</v>
      </c>
      <c r="D1619" s="183">
        <v>0</v>
      </c>
      <c r="E1619" s="184">
        <v>0</v>
      </c>
      <c r="F1619" s="184">
        <v>0</v>
      </c>
      <c r="G1619" s="184">
        <v>0</v>
      </c>
      <c r="H1619" s="169" t="str">
        <f t="shared" si="179"/>
        <v/>
      </c>
      <c r="I1619" s="183">
        <v>3</v>
      </c>
      <c r="J1619" s="184">
        <v>3</v>
      </c>
      <c r="K1619" s="184">
        <v>0</v>
      </c>
      <c r="L1619" s="172">
        <f t="shared" si="180"/>
        <v>0</v>
      </c>
      <c r="M1619" s="184">
        <v>0</v>
      </c>
      <c r="N1619" s="184">
        <v>0</v>
      </c>
      <c r="O1619" s="174">
        <f t="shared" si="181"/>
        <v>0</v>
      </c>
      <c r="P1619" s="175">
        <f t="shared" si="182"/>
        <v>3</v>
      </c>
      <c r="Q1619" s="176">
        <f t="shared" si="183"/>
        <v>3</v>
      </c>
      <c r="R1619" s="176" t="str">
        <f t="shared" si="184"/>
        <v/>
      </c>
      <c r="S1619" s="177" t="str">
        <f t="shared" si="185"/>
        <v/>
      </c>
      <c r="T1619" s="118"/>
    </row>
    <row r="1620" spans="1:20" x14ac:dyDescent="0.25">
      <c r="A1620" s="19" t="s">
        <v>458</v>
      </c>
      <c r="B1620" s="20" t="s">
        <v>108</v>
      </c>
      <c r="C1620" s="21" t="s">
        <v>109</v>
      </c>
      <c r="D1620" s="183">
        <v>126</v>
      </c>
      <c r="E1620" s="184">
        <v>95</v>
      </c>
      <c r="F1620" s="184">
        <v>0</v>
      </c>
      <c r="G1620" s="184">
        <v>20</v>
      </c>
      <c r="H1620" s="169">
        <f t="shared" si="179"/>
        <v>0.17391304347826086</v>
      </c>
      <c r="I1620" s="183">
        <v>20071</v>
      </c>
      <c r="J1620" s="184">
        <v>16578</v>
      </c>
      <c r="K1620" s="184">
        <v>1077</v>
      </c>
      <c r="L1620" s="172">
        <f t="shared" si="180"/>
        <v>6.4965617082880928E-2</v>
      </c>
      <c r="M1620" s="184">
        <v>5</v>
      </c>
      <c r="N1620" s="184">
        <v>2181</v>
      </c>
      <c r="O1620" s="174">
        <f t="shared" si="181"/>
        <v>0.11623321253464081</v>
      </c>
      <c r="P1620" s="175">
        <f t="shared" si="182"/>
        <v>20197</v>
      </c>
      <c r="Q1620" s="176">
        <f t="shared" si="183"/>
        <v>16678</v>
      </c>
      <c r="R1620" s="176">
        <f t="shared" si="184"/>
        <v>2201</v>
      </c>
      <c r="S1620" s="177">
        <f t="shared" si="185"/>
        <v>0.11658456486042693</v>
      </c>
      <c r="T1620" s="118"/>
    </row>
    <row r="1621" spans="1:20" x14ac:dyDescent="0.25">
      <c r="A1621" s="19" t="s">
        <v>458</v>
      </c>
      <c r="B1621" s="20" t="s">
        <v>110</v>
      </c>
      <c r="C1621" s="21" t="s">
        <v>111</v>
      </c>
      <c r="D1621" s="183">
        <v>3</v>
      </c>
      <c r="E1621" s="184">
        <v>3</v>
      </c>
      <c r="F1621" s="184">
        <v>0</v>
      </c>
      <c r="G1621" s="184">
        <v>0</v>
      </c>
      <c r="H1621" s="169">
        <f t="shared" si="179"/>
        <v>0</v>
      </c>
      <c r="I1621" s="183">
        <v>1536</v>
      </c>
      <c r="J1621" s="184">
        <v>1370</v>
      </c>
      <c r="K1621" s="184">
        <v>7</v>
      </c>
      <c r="L1621" s="172">
        <f t="shared" si="180"/>
        <v>5.1094890510948905E-3</v>
      </c>
      <c r="M1621" s="184">
        <v>1</v>
      </c>
      <c r="N1621" s="184">
        <v>8</v>
      </c>
      <c r="O1621" s="174">
        <f t="shared" si="181"/>
        <v>5.8013052936910807E-3</v>
      </c>
      <c r="P1621" s="175">
        <f t="shared" si="182"/>
        <v>1539</v>
      </c>
      <c r="Q1621" s="176">
        <f t="shared" si="183"/>
        <v>1374</v>
      </c>
      <c r="R1621" s="176">
        <f t="shared" si="184"/>
        <v>8</v>
      </c>
      <c r="S1621" s="177">
        <f t="shared" si="185"/>
        <v>5.7887120115774236E-3</v>
      </c>
      <c r="T1621" s="118"/>
    </row>
    <row r="1622" spans="1:20" x14ac:dyDescent="0.25">
      <c r="A1622" s="19" t="s">
        <v>458</v>
      </c>
      <c r="B1622" s="20" t="s">
        <v>114</v>
      </c>
      <c r="C1622" s="21" t="s">
        <v>115</v>
      </c>
      <c r="D1622" s="183">
        <v>0</v>
      </c>
      <c r="E1622" s="184">
        <v>0</v>
      </c>
      <c r="F1622" s="184">
        <v>0</v>
      </c>
      <c r="G1622" s="184">
        <v>0</v>
      </c>
      <c r="H1622" s="169" t="str">
        <f t="shared" si="179"/>
        <v/>
      </c>
      <c r="I1622" s="183">
        <v>1</v>
      </c>
      <c r="J1622" s="184">
        <v>1</v>
      </c>
      <c r="K1622" s="184">
        <v>0</v>
      </c>
      <c r="L1622" s="172">
        <f t="shared" si="180"/>
        <v>0</v>
      </c>
      <c r="M1622" s="184">
        <v>0</v>
      </c>
      <c r="N1622" s="184">
        <v>0</v>
      </c>
      <c r="O1622" s="174">
        <f t="shared" si="181"/>
        <v>0</v>
      </c>
      <c r="P1622" s="175">
        <f t="shared" si="182"/>
        <v>1</v>
      </c>
      <c r="Q1622" s="176">
        <f t="shared" si="183"/>
        <v>1</v>
      </c>
      <c r="R1622" s="176" t="str">
        <f t="shared" si="184"/>
        <v/>
      </c>
      <c r="S1622" s="177" t="str">
        <f t="shared" si="185"/>
        <v/>
      </c>
      <c r="T1622" s="118"/>
    </row>
    <row r="1623" spans="1:20" ht="30" x14ac:dyDescent="0.25">
      <c r="A1623" s="19" t="s">
        <v>458</v>
      </c>
      <c r="B1623" s="20" t="s">
        <v>117</v>
      </c>
      <c r="C1623" s="21" t="s">
        <v>118</v>
      </c>
      <c r="D1623" s="183">
        <v>6</v>
      </c>
      <c r="E1623" s="184">
        <v>9</v>
      </c>
      <c r="F1623" s="184">
        <v>0</v>
      </c>
      <c r="G1623" s="184">
        <v>0</v>
      </c>
      <c r="H1623" s="169">
        <f t="shared" si="179"/>
        <v>0</v>
      </c>
      <c r="I1623" s="183">
        <v>30256</v>
      </c>
      <c r="J1623" s="184">
        <v>23311</v>
      </c>
      <c r="K1623" s="184">
        <v>6275</v>
      </c>
      <c r="L1623" s="172">
        <f t="shared" si="180"/>
        <v>0.26918622109733603</v>
      </c>
      <c r="M1623" s="184">
        <v>4</v>
      </c>
      <c r="N1623" s="184">
        <v>5983</v>
      </c>
      <c r="O1623" s="174">
        <f t="shared" si="181"/>
        <v>0.20421189159669603</v>
      </c>
      <c r="P1623" s="175">
        <f t="shared" si="182"/>
        <v>30262</v>
      </c>
      <c r="Q1623" s="176">
        <f t="shared" si="183"/>
        <v>23324</v>
      </c>
      <c r="R1623" s="176">
        <f t="shared" si="184"/>
        <v>5983</v>
      </c>
      <c r="S1623" s="177">
        <f t="shared" si="185"/>
        <v>0.20414917937694066</v>
      </c>
      <c r="T1623" s="118"/>
    </row>
    <row r="1624" spans="1:20" x14ac:dyDescent="0.25">
      <c r="A1624" s="19" t="s">
        <v>458</v>
      </c>
      <c r="B1624" s="20" t="s">
        <v>119</v>
      </c>
      <c r="C1624" s="21" t="s">
        <v>523</v>
      </c>
      <c r="D1624" s="183">
        <v>2</v>
      </c>
      <c r="E1624" s="184">
        <v>2</v>
      </c>
      <c r="F1624" s="184">
        <v>0</v>
      </c>
      <c r="G1624" s="184">
        <v>0</v>
      </c>
      <c r="H1624" s="169">
        <f t="shared" si="179"/>
        <v>0</v>
      </c>
      <c r="I1624" s="183">
        <v>31771</v>
      </c>
      <c r="J1624" s="184">
        <v>20726</v>
      </c>
      <c r="K1624" s="184">
        <v>2317</v>
      </c>
      <c r="L1624" s="172">
        <f t="shared" si="180"/>
        <v>0.11179195213741194</v>
      </c>
      <c r="M1624" s="184">
        <v>12</v>
      </c>
      <c r="N1624" s="184">
        <v>8677</v>
      </c>
      <c r="O1624" s="174">
        <f t="shared" si="181"/>
        <v>0.29498555158932516</v>
      </c>
      <c r="P1624" s="175">
        <f t="shared" si="182"/>
        <v>31773</v>
      </c>
      <c r="Q1624" s="176">
        <f t="shared" si="183"/>
        <v>20740</v>
      </c>
      <c r="R1624" s="176">
        <f t="shared" si="184"/>
        <v>8677</v>
      </c>
      <c r="S1624" s="177">
        <f t="shared" si="185"/>
        <v>0.29496549614168677</v>
      </c>
      <c r="T1624" s="118"/>
    </row>
    <row r="1625" spans="1:20" x14ac:dyDescent="0.25">
      <c r="A1625" s="19" t="s">
        <v>458</v>
      </c>
      <c r="B1625" s="20" t="s">
        <v>119</v>
      </c>
      <c r="C1625" s="21" t="s">
        <v>120</v>
      </c>
      <c r="D1625" s="183">
        <v>12</v>
      </c>
      <c r="E1625" s="184">
        <v>12</v>
      </c>
      <c r="F1625" s="184">
        <v>0</v>
      </c>
      <c r="G1625" s="184">
        <v>0</v>
      </c>
      <c r="H1625" s="169">
        <f t="shared" si="179"/>
        <v>0</v>
      </c>
      <c r="I1625" s="183">
        <v>48733</v>
      </c>
      <c r="J1625" s="184">
        <v>32515</v>
      </c>
      <c r="K1625" s="184">
        <v>15901</v>
      </c>
      <c r="L1625" s="172">
        <f t="shared" si="180"/>
        <v>0.48903582961709979</v>
      </c>
      <c r="M1625" s="184">
        <v>0</v>
      </c>
      <c r="N1625" s="184">
        <v>15724</v>
      </c>
      <c r="O1625" s="174">
        <f t="shared" si="181"/>
        <v>0.32596032256058377</v>
      </c>
      <c r="P1625" s="175">
        <f t="shared" si="182"/>
        <v>48745</v>
      </c>
      <c r="Q1625" s="176">
        <f t="shared" si="183"/>
        <v>32527</v>
      </c>
      <c r="R1625" s="176">
        <f t="shared" si="184"/>
        <v>15724</v>
      </c>
      <c r="S1625" s="177">
        <f t="shared" si="185"/>
        <v>0.32587925638846865</v>
      </c>
      <c r="T1625" s="118"/>
    </row>
    <row r="1626" spans="1:20" x14ac:dyDescent="0.25">
      <c r="A1626" s="19" t="s">
        <v>458</v>
      </c>
      <c r="B1626" s="20" t="s">
        <v>121</v>
      </c>
      <c r="C1626" s="21" t="s">
        <v>123</v>
      </c>
      <c r="D1626" s="183">
        <v>21</v>
      </c>
      <c r="E1626" s="184">
        <v>26</v>
      </c>
      <c r="F1626" s="184">
        <v>0</v>
      </c>
      <c r="G1626" s="184">
        <v>2</v>
      </c>
      <c r="H1626" s="169">
        <f t="shared" si="179"/>
        <v>7.1428571428571425E-2</v>
      </c>
      <c r="I1626" s="183">
        <v>20802</v>
      </c>
      <c r="J1626" s="184">
        <v>13831</v>
      </c>
      <c r="K1626" s="184">
        <v>2841</v>
      </c>
      <c r="L1626" s="172">
        <f t="shared" si="180"/>
        <v>0.20540814113223918</v>
      </c>
      <c r="M1626" s="184">
        <v>133</v>
      </c>
      <c r="N1626" s="184">
        <v>5046</v>
      </c>
      <c r="O1626" s="174">
        <f t="shared" si="181"/>
        <v>0.26543924250394529</v>
      </c>
      <c r="P1626" s="175">
        <f t="shared" si="182"/>
        <v>20823</v>
      </c>
      <c r="Q1626" s="176">
        <f t="shared" si="183"/>
        <v>13990</v>
      </c>
      <c r="R1626" s="176">
        <f t="shared" si="184"/>
        <v>5048</v>
      </c>
      <c r="S1626" s="177">
        <f t="shared" si="185"/>
        <v>0.26515390272087402</v>
      </c>
      <c r="T1626" s="118"/>
    </row>
    <row r="1627" spans="1:20" x14ac:dyDescent="0.25">
      <c r="A1627" s="19" t="s">
        <v>458</v>
      </c>
      <c r="B1627" s="20" t="s">
        <v>124</v>
      </c>
      <c r="C1627" s="21" t="s">
        <v>125</v>
      </c>
      <c r="D1627" s="183">
        <v>1</v>
      </c>
      <c r="E1627" s="184">
        <v>1</v>
      </c>
      <c r="F1627" s="184">
        <v>0</v>
      </c>
      <c r="G1627" s="184">
        <v>0</v>
      </c>
      <c r="H1627" s="169">
        <f t="shared" si="179"/>
        <v>0</v>
      </c>
      <c r="I1627" s="183">
        <v>48</v>
      </c>
      <c r="J1627" s="184">
        <v>37</v>
      </c>
      <c r="K1627" s="184">
        <v>11</v>
      </c>
      <c r="L1627" s="172">
        <f t="shared" si="180"/>
        <v>0.29729729729729731</v>
      </c>
      <c r="M1627" s="184">
        <v>0</v>
      </c>
      <c r="N1627" s="184">
        <v>2</v>
      </c>
      <c r="O1627" s="174">
        <f t="shared" si="181"/>
        <v>5.128205128205128E-2</v>
      </c>
      <c r="P1627" s="175">
        <f t="shared" si="182"/>
        <v>49</v>
      </c>
      <c r="Q1627" s="176">
        <f t="shared" si="183"/>
        <v>38</v>
      </c>
      <c r="R1627" s="176">
        <f t="shared" si="184"/>
        <v>2</v>
      </c>
      <c r="S1627" s="177">
        <f t="shared" si="185"/>
        <v>0.05</v>
      </c>
      <c r="T1627" s="118"/>
    </row>
    <row r="1628" spans="1:20" ht="30" x14ac:dyDescent="0.25">
      <c r="A1628" s="19" t="s">
        <v>458</v>
      </c>
      <c r="B1628" s="20" t="s">
        <v>126</v>
      </c>
      <c r="C1628" s="21" t="s">
        <v>524</v>
      </c>
      <c r="D1628" s="183">
        <v>10</v>
      </c>
      <c r="E1628" s="184">
        <v>10</v>
      </c>
      <c r="F1628" s="184">
        <v>0</v>
      </c>
      <c r="G1628" s="184">
        <v>0</v>
      </c>
      <c r="H1628" s="169">
        <f t="shared" si="179"/>
        <v>0</v>
      </c>
      <c r="I1628" s="183">
        <v>2141</v>
      </c>
      <c r="J1628" s="184">
        <v>1326</v>
      </c>
      <c r="K1628" s="184">
        <v>224</v>
      </c>
      <c r="L1628" s="172">
        <f t="shared" si="180"/>
        <v>0.1689291101055807</v>
      </c>
      <c r="M1628" s="184">
        <v>23</v>
      </c>
      <c r="N1628" s="184">
        <v>561</v>
      </c>
      <c r="O1628" s="174">
        <f t="shared" si="181"/>
        <v>0.29371727748691101</v>
      </c>
      <c r="P1628" s="175">
        <f t="shared" si="182"/>
        <v>2151</v>
      </c>
      <c r="Q1628" s="176">
        <f t="shared" si="183"/>
        <v>1359</v>
      </c>
      <c r="R1628" s="176">
        <f t="shared" si="184"/>
        <v>561</v>
      </c>
      <c r="S1628" s="177">
        <f t="shared" si="185"/>
        <v>0.29218749999999999</v>
      </c>
      <c r="T1628" s="118"/>
    </row>
    <row r="1629" spans="1:20" ht="30" x14ac:dyDescent="0.25">
      <c r="A1629" s="19" t="s">
        <v>458</v>
      </c>
      <c r="B1629" s="20" t="s">
        <v>126</v>
      </c>
      <c r="C1629" s="21" t="s">
        <v>127</v>
      </c>
      <c r="D1629" s="183">
        <v>7</v>
      </c>
      <c r="E1629" s="184">
        <v>3</v>
      </c>
      <c r="F1629" s="184">
        <v>0</v>
      </c>
      <c r="G1629" s="184">
        <v>3</v>
      </c>
      <c r="H1629" s="169">
        <f t="shared" si="179"/>
        <v>0.5</v>
      </c>
      <c r="I1629" s="183">
        <v>6705</v>
      </c>
      <c r="J1629" s="184">
        <v>4021</v>
      </c>
      <c r="K1629" s="184">
        <v>1204</v>
      </c>
      <c r="L1629" s="172">
        <f t="shared" si="180"/>
        <v>0.29942800298433225</v>
      </c>
      <c r="M1629" s="184">
        <v>169</v>
      </c>
      <c r="N1629" s="184">
        <v>2047</v>
      </c>
      <c r="O1629" s="174">
        <f t="shared" si="181"/>
        <v>0.32820266153599487</v>
      </c>
      <c r="P1629" s="175">
        <f t="shared" si="182"/>
        <v>6712</v>
      </c>
      <c r="Q1629" s="176">
        <f t="shared" si="183"/>
        <v>4193</v>
      </c>
      <c r="R1629" s="176">
        <f t="shared" si="184"/>
        <v>2050</v>
      </c>
      <c r="S1629" s="177">
        <f t="shared" si="185"/>
        <v>0.32836777190453309</v>
      </c>
      <c r="T1629" s="118"/>
    </row>
    <row r="1630" spans="1:20" x14ac:dyDescent="0.25">
      <c r="A1630" s="19" t="s">
        <v>458</v>
      </c>
      <c r="B1630" s="20" t="s">
        <v>132</v>
      </c>
      <c r="C1630" s="21" t="s">
        <v>133</v>
      </c>
      <c r="D1630" s="183">
        <v>2</v>
      </c>
      <c r="E1630" s="184">
        <v>1</v>
      </c>
      <c r="F1630" s="184">
        <v>0</v>
      </c>
      <c r="G1630" s="184">
        <v>0</v>
      </c>
      <c r="H1630" s="169">
        <f t="shared" si="179"/>
        <v>0</v>
      </c>
      <c r="I1630" s="183">
        <v>1786</v>
      </c>
      <c r="J1630" s="184">
        <v>928</v>
      </c>
      <c r="K1630" s="184">
        <v>29</v>
      </c>
      <c r="L1630" s="172">
        <f t="shared" si="180"/>
        <v>3.125E-2</v>
      </c>
      <c r="M1630" s="184">
        <v>49</v>
      </c>
      <c r="N1630" s="184">
        <v>585</v>
      </c>
      <c r="O1630" s="174">
        <f t="shared" si="181"/>
        <v>0.37451984635083224</v>
      </c>
      <c r="P1630" s="175">
        <f t="shared" si="182"/>
        <v>1788</v>
      </c>
      <c r="Q1630" s="176">
        <f t="shared" si="183"/>
        <v>978</v>
      </c>
      <c r="R1630" s="176">
        <f t="shared" si="184"/>
        <v>585</v>
      </c>
      <c r="S1630" s="177">
        <f t="shared" si="185"/>
        <v>0.37428023032629559</v>
      </c>
      <c r="T1630" s="118"/>
    </row>
    <row r="1631" spans="1:20" x14ac:dyDescent="0.25">
      <c r="A1631" s="19" t="s">
        <v>458</v>
      </c>
      <c r="B1631" s="20" t="s">
        <v>134</v>
      </c>
      <c r="C1631" s="21" t="s">
        <v>135</v>
      </c>
      <c r="D1631" s="183">
        <v>0</v>
      </c>
      <c r="E1631" s="184">
        <v>0</v>
      </c>
      <c r="F1631" s="184">
        <v>0</v>
      </c>
      <c r="G1631" s="184">
        <v>0</v>
      </c>
      <c r="H1631" s="169" t="str">
        <f t="shared" si="179"/>
        <v/>
      </c>
      <c r="I1631" s="183">
        <v>2</v>
      </c>
      <c r="J1631" s="184">
        <v>2</v>
      </c>
      <c r="K1631" s="184">
        <v>0</v>
      </c>
      <c r="L1631" s="172">
        <f t="shared" si="180"/>
        <v>0</v>
      </c>
      <c r="M1631" s="184">
        <v>0</v>
      </c>
      <c r="N1631" s="184">
        <v>1</v>
      </c>
      <c r="O1631" s="174">
        <f t="shared" si="181"/>
        <v>0.33333333333333331</v>
      </c>
      <c r="P1631" s="175">
        <f t="shared" si="182"/>
        <v>2</v>
      </c>
      <c r="Q1631" s="176">
        <f t="shared" si="183"/>
        <v>2</v>
      </c>
      <c r="R1631" s="176">
        <f t="shared" si="184"/>
        <v>1</v>
      </c>
      <c r="S1631" s="177">
        <f t="shared" si="185"/>
        <v>0.33333333333333331</v>
      </c>
      <c r="T1631" s="118"/>
    </row>
    <row r="1632" spans="1:20" x14ac:dyDescent="0.25">
      <c r="A1632" s="19" t="s">
        <v>458</v>
      </c>
      <c r="B1632" s="20" t="s">
        <v>136</v>
      </c>
      <c r="C1632" s="21" t="s">
        <v>137</v>
      </c>
      <c r="D1632" s="183">
        <v>0</v>
      </c>
      <c r="E1632" s="184">
        <v>0</v>
      </c>
      <c r="F1632" s="184">
        <v>0</v>
      </c>
      <c r="G1632" s="184">
        <v>0</v>
      </c>
      <c r="H1632" s="169" t="str">
        <f t="shared" si="179"/>
        <v/>
      </c>
      <c r="I1632" s="183">
        <v>5</v>
      </c>
      <c r="J1632" s="184">
        <v>3</v>
      </c>
      <c r="K1632" s="184">
        <v>0</v>
      </c>
      <c r="L1632" s="172">
        <f t="shared" si="180"/>
        <v>0</v>
      </c>
      <c r="M1632" s="184">
        <v>0</v>
      </c>
      <c r="N1632" s="184">
        <v>0</v>
      </c>
      <c r="O1632" s="174">
        <f t="shared" si="181"/>
        <v>0</v>
      </c>
      <c r="P1632" s="175">
        <f t="shared" si="182"/>
        <v>5</v>
      </c>
      <c r="Q1632" s="176">
        <f t="shared" si="183"/>
        <v>3</v>
      </c>
      <c r="R1632" s="176" t="str">
        <f t="shared" si="184"/>
        <v/>
      </c>
      <c r="S1632" s="177" t="str">
        <f t="shared" si="185"/>
        <v/>
      </c>
      <c r="T1632" s="118"/>
    </row>
    <row r="1633" spans="1:20" x14ac:dyDescent="0.25">
      <c r="A1633" s="19" t="s">
        <v>458</v>
      </c>
      <c r="B1633" s="20" t="s">
        <v>136</v>
      </c>
      <c r="C1633" s="21" t="s">
        <v>138</v>
      </c>
      <c r="D1633" s="183">
        <v>0</v>
      </c>
      <c r="E1633" s="184">
        <v>0</v>
      </c>
      <c r="F1633" s="184">
        <v>0</v>
      </c>
      <c r="G1633" s="184">
        <v>0</v>
      </c>
      <c r="H1633" s="169" t="str">
        <f t="shared" si="179"/>
        <v/>
      </c>
      <c r="I1633" s="183">
        <v>26</v>
      </c>
      <c r="J1633" s="184">
        <v>13</v>
      </c>
      <c r="K1633" s="184">
        <v>1</v>
      </c>
      <c r="L1633" s="172">
        <f t="shared" si="180"/>
        <v>7.6923076923076927E-2</v>
      </c>
      <c r="M1633" s="184">
        <v>4</v>
      </c>
      <c r="N1633" s="184">
        <v>1</v>
      </c>
      <c r="O1633" s="174">
        <f t="shared" si="181"/>
        <v>5.5555555555555552E-2</v>
      </c>
      <c r="P1633" s="175">
        <f t="shared" si="182"/>
        <v>26</v>
      </c>
      <c r="Q1633" s="176">
        <f t="shared" si="183"/>
        <v>17</v>
      </c>
      <c r="R1633" s="176">
        <f t="shared" si="184"/>
        <v>1</v>
      </c>
      <c r="S1633" s="177">
        <f t="shared" si="185"/>
        <v>5.5555555555555552E-2</v>
      </c>
      <c r="T1633" s="118"/>
    </row>
    <row r="1634" spans="1:20" x14ac:dyDescent="0.25">
      <c r="A1634" s="19" t="s">
        <v>458</v>
      </c>
      <c r="B1634" s="20" t="s">
        <v>139</v>
      </c>
      <c r="C1634" s="21" t="s">
        <v>140</v>
      </c>
      <c r="D1634" s="183">
        <v>0</v>
      </c>
      <c r="E1634" s="184">
        <v>0</v>
      </c>
      <c r="F1634" s="184">
        <v>0</v>
      </c>
      <c r="G1634" s="184">
        <v>0</v>
      </c>
      <c r="H1634" s="169" t="str">
        <f t="shared" si="179"/>
        <v/>
      </c>
      <c r="I1634" s="183">
        <v>539</v>
      </c>
      <c r="J1634" s="184">
        <v>316</v>
      </c>
      <c r="K1634" s="184">
        <v>15</v>
      </c>
      <c r="L1634" s="172">
        <f t="shared" si="180"/>
        <v>4.746835443037975E-2</v>
      </c>
      <c r="M1634" s="184">
        <v>0</v>
      </c>
      <c r="N1634" s="184">
        <v>219</v>
      </c>
      <c r="O1634" s="174">
        <f t="shared" si="181"/>
        <v>0.40934579439252339</v>
      </c>
      <c r="P1634" s="175">
        <f t="shared" si="182"/>
        <v>539</v>
      </c>
      <c r="Q1634" s="176">
        <f t="shared" si="183"/>
        <v>316</v>
      </c>
      <c r="R1634" s="176">
        <f t="shared" si="184"/>
        <v>219</v>
      </c>
      <c r="S1634" s="177">
        <f t="shared" si="185"/>
        <v>0.40934579439252339</v>
      </c>
      <c r="T1634" s="118"/>
    </row>
    <row r="1635" spans="1:20" x14ac:dyDescent="0.25">
      <c r="A1635" s="19" t="s">
        <v>458</v>
      </c>
      <c r="B1635" s="20" t="s">
        <v>143</v>
      </c>
      <c r="C1635" s="21" t="s">
        <v>146</v>
      </c>
      <c r="D1635" s="183">
        <v>0</v>
      </c>
      <c r="E1635" s="184">
        <v>0</v>
      </c>
      <c r="F1635" s="184">
        <v>0</v>
      </c>
      <c r="G1635" s="184">
        <v>0</v>
      </c>
      <c r="H1635" s="169" t="str">
        <f t="shared" si="179"/>
        <v/>
      </c>
      <c r="I1635" s="183">
        <v>1</v>
      </c>
      <c r="J1635" s="184">
        <v>1</v>
      </c>
      <c r="K1635" s="184">
        <v>0</v>
      </c>
      <c r="L1635" s="172">
        <f t="shared" si="180"/>
        <v>0</v>
      </c>
      <c r="M1635" s="184">
        <v>0</v>
      </c>
      <c r="N1635" s="184">
        <v>0</v>
      </c>
      <c r="O1635" s="174">
        <f t="shared" si="181"/>
        <v>0</v>
      </c>
      <c r="P1635" s="175">
        <f t="shared" si="182"/>
        <v>1</v>
      </c>
      <c r="Q1635" s="176">
        <f t="shared" si="183"/>
        <v>1</v>
      </c>
      <c r="R1635" s="176" t="str">
        <f t="shared" si="184"/>
        <v/>
      </c>
      <c r="S1635" s="177" t="str">
        <f t="shared" si="185"/>
        <v/>
      </c>
      <c r="T1635" s="118"/>
    </row>
    <row r="1636" spans="1:20" x14ac:dyDescent="0.25">
      <c r="A1636" s="19" t="s">
        <v>458</v>
      </c>
      <c r="B1636" s="20" t="s">
        <v>143</v>
      </c>
      <c r="C1636" s="21" t="s">
        <v>147</v>
      </c>
      <c r="D1636" s="183">
        <v>0</v>
      </c>
      <c r="E1636" s="184">
        <v>0</v>
      </c>
      <c r="F1636" s="184">
        <v>0</v>
      </c>
      <c r="G1636" s="184">
        <v>0</v>
      </c>
      <c r="H1636" s="169" t="str">
        <f t="shared" si="179"/>
        <v/>
      </c>
      <c r="I1636" s="183">
        <v>1</v>
      </c>
      <c r="J1636" s="184">
        <v>1</v>
      </c>
      <c r="K1636" s="184">
        <v>0</v>
      </c>
      <c r="L1636" s="172">
        <f t="shared" si="180"/>
        <v>0</v>
      </c>
      <c r="M1636" s="184">
        <v>0</v>
      </c>
      <c r="N1636" s="184">
        <v>0</v>
      </c>
      <c r="O1636" s="174">
        <f t="shared" si="181"/>
        <v>0</v>
      </c>
      <c r="P1636" s="175">
        <f t="shared" si="182"/>
        <v>1</v>
      </c>
      <c r="Q1636" s="176">
        <f t="shared" si="183"/>
        <v>1</v>
      </c>
      <c r="R1636" s="176" t="str">
        <f t="shared" si="184"/>
        <v/>
      </c>
      <c r="S1636" s="177" t="str">
        <f t="shared" si="185"/>
        <v/>
      </c>
      <c r="T1636" s="118"/>
    </row>
    <row r="1637" spans="1:20" x14ac:dyDescent="0.25">
      <c r="A1637" s="19" t="s">
        <v>458</v>
      </c>
      <c r="B1637" s="20" t="s">
        <v>143</v>
      </c>
      <c r="C1637" s="21" t="s">
        <v>148</v>
      </c>
      <c r="D1637" s="183">
        <v>0</v>
      </c>
      <c r="E1637" s="184">
        <v>0</v>
      </c>
      <c r="F1637" s="184">
        <v>0</v>
      </c>
      <c r="G1637" s="184">
        <v>0</v>
      </c>
      <c r="H1637" s="169" t="str">
        <f t="shared" si="179"/>
        <v/>
      </c>
      <c r="I1637" s="183">
        <v>2</v>
      </c>
      <c r="J1637" s="184">
        <v>1</v>
      </c>
      <c r="K1637" s="184">
        <v>0</v>
      </c>
      <c r="L1637" s="172">
        <f t="shared" si="180"/>
        <v>0</v>
      </c>
      <c r="M1637" s="184">
        <v>1</v>
      </c>
      <c r="N1637" s="184">
        <v>0</v>
      </c>
      <c r="O1637" s="174">
        <f t="shared" si="181"/>
        <v>0</v>
      </c>
      <c r="P1637" s="175">
        <f t="shared" si="182"/>
        <v>2</v>
      </c>
      <c r="Q1637" s="176">
        <f t="shared" si="183"/>
        <v>2</v>
      </c>
      <c r="R1637" s="176" t="str">
        <f t="shared" si="184"/>
        <v/>
      </c>
      <c r="S1637" s="177" t="str">
        <f t="shared" si="185"/>
        <v/>
      </c>
      <c r="T1637" s="118"/>
    </row>
    <row r="1638" spans="1:20" x14ac:dyDescent="0.25">
      <c r="A1638" s="19" t="s">
        <v>458</v>
      </c>
      <c r="B1638" s="20" t="s">
        <v>150</v>
      </c>
      <c r="C1638" s="21" t="s">
        <v>151</v>
      </c>
      <c r="D1638" s="183">
        <v>11</v>
      </c>
      <c r="E1638" s="184">
        <v>8</v>
      </c>
      <c r="F1638" s="184">
        <v>0</v>
      </c>
      <c r="G1638" s="184">
        <v>3</v>
      </c>
      <c r="H1638" s="169">
        <f t="shared" si="179"/>
        <v>0.27272727272727271</v>
      </c>
      <c r="I1638" s="183">
        <v>5557</v>
      </c>
      <c r="J1638" s="184">
        <v>3215</v>
      </c>
      <c r="K1638" s="184">
        <v>409</v>
      </c>
      <c r="L1638" s="172">
        <f t="shared" si="180"/>
        <v>0.12721617418351477</v>
      </c>
      <c r="M1638" s="184">
        <v>121</v>
      </c>
      <c r="N1638" s="184">
        <v>1952</v>
      </c>
      <c r="O1638" s="174">
        <f t="shared" si="181"/>
        <v>0.36913767019667171</v>
      </c>
      <c r="P1638" s="175">
        <f t="shared" si="182"/>
        <v>5568</v>
      </c>
      <c r="Q1638" s="176">
        <f t="shared" si="183"/>
        <v>3344</v>
      </c>
      <c r="R1638" s="176">
        <f t="shared" si="184"/>
        <v>1955</v>
      </c>
      <c r="S1638" s="177">
        <f t="shared" si="185"/>
        <v>0.36893753538403473</v>
      </c>
      <c r="T1638" s="118"/>
    </row>
    <row r="1639" spans="1:20" x14ac:dyDescent="0.25">
      <c r="A1639" s="19" t="s">
        <v>458</v>
      </c>
      <c r="B1639" s="20" t="s">
        <v>152</v>
      </c>
      <c r="C1639" s="21" t="s">
        <v>153</v>
      </c>
      <c r="D1639" s="183">
        <v>1</v>
      </c>
      <c r="E1639" s="184">
        <v>1</v>
      </c>
      <c r="F1639" s="184">
        <v>0</v>
      </c>
      <c r="G1639" s="184">
        <v>0</v>
      </c>
      <c r="H1639" s="169">
        <f t="shared" si="179"/>
        <v>0</v>
      </c>
      <c r="I1639" s="183">
        <v>22</v>
      </c>
      <c r="J1639" s="184">
        <v>20</v>
      </c>
      <c r="K1639" s="184">
        <v>2</v>
      </c>
      <c r="L1639" s="172">
        <f t="shared" si="180"/>
        <v>0.1</v>
      </c>
      <c r="M1639" s="184">
        <v>1</v>
      </c>
      <c r="N1639" s="184">
        <v>0</v>
      </c>
      <c r="O1639" s="174">
        <f t="shared" si="181"/>
        <v>0</v>
      </c>
      <c r="P1639" s="175">
        <f t="shared" si="182"/>
        <v>23</v>
      </c>
      <c r="Q1639" s="176">
        <f t="shared" si="183"/>
        <v>22</v>
      </c>
      <c r="R1639" s="176" t="str">
        <f t="shared" si="184"/>
        <v/>
      </c>
      <c r="S1639" s="177" t="str">
        <f t="shared" si="185"/>
        <v/>
      </c>
      <c r="T1639" s="118"/>
    </row>
    <row r="1640" spans="1:20" x14ac:dyDescent="0.25">
      <c r="A1640" s="19" t="s">
        <v>458</v>
      </c>
      <c r="B1640" s="20" t="s">
        <v>155</v>
      </c>
      <c r="C1640" s="21" t="s">
        <v>156</v>
      </c>
      <c r="D1640" s="183">
        <v>1</v>
      </c>
      <c r="E1640" s="184">
        <v>1</v>
      </c>
      <c r="F1640" s="184">
        <v>0</v>
      </c>
      <c r="G1640" s="184">
        <v>0</v>
      </c>
      <c r="H1640" s="169">
        <f t="shared" si="179"/>
        <v>0</v>
      </c>
      <c r="I1640" s="183">
        <v>134</v>
      </c>
      <c r="J1640" s="184">
        <v>131</v>
      </c>
      <c r="K1640" s="184">
        <v>16</v>
      </c>
      <c r="L1640" s="172">
        <f t="shared" si="180"/>
        <v>0.12213740458015267</v>
      </c>
      <c r="M1640" s="184">
        <v>0</v>
      </c>
      <c r="N1640" s="184">
        <v>3</v>
      </c>
      <c r="O1640" s="174">
        <f t="shared" si="181"/>
        <v>2.2388059701492536E-2</v>
      </c>
      <c r="P1640" s="175">
        <f t="shared" si="182"/>
        <v>135</v>
      </c>
      <c r="Q1640" s="176">
        <f t="shared" si="183"/>
        <v>132</v>
      </c>
      <c r="R1640" s="176">
        <f t="shared" si="184"/>
        <v>3</v>
      </c>
      <c r="S1640" s="177">
        <f t="shared" si="185"/>
        <v>2.2222222222222223E-2</v>
      </c>
      <c r="T1640" s="118"/>
    </row>
    <row r="1641" spans="1:20" x14ac:dyDescent="0.25">
      <c r="A1641" s="19" t="s">
        <v>458</v>
      </c>
      <c r="B1641" s="20" t="s">
        <v>157</v>
      </c>
      <c r="C1641" s="21" t="s">
        <v>158</v>
      </c>
      <c r="D1641" s="183">
        <v>8</v>
      </c>
      <c r="E1641" s="184">
        <v>6</v>
      </c>
      <c r="F1641" s="184">
        <v>0</v>
      </c>
      <c r="G1641" s="184">
        <v>1</v>
      </c>
      <c r="H1641" s="169">
        <f t="shared" si="179"/>
        <v>0.14285714285714285</v>
      </c>
      <c r="I1641" s="183">
        <v>1266</v>
      </c>
      <c r="J1641" s="184">
        <v>785</v>
      </c>
      <c r="K1641" s="184">
        <v>150</v>
      </c>
      <c r="L1641" s="172">
        <f t="shared" si="180"/>
        <v>0.19108280254777071</v>
      </c>
      <c r="M1641" s="184">
        <v>62</v>
      </c>
      <c r="N1641" s="184">
        <v>294</v>
      </c>
      <c r="O1641" s="174">
        <f t="shared" si="181"/>
        <v>0.25766871165644173</v>
      </c>
      <c r="P1641" s="175">
        <f t="shared" si="182"/>
        <v>1274</v>
      </c>
      <c r="Q1641" s="176">
        <f t="shared" si="183"/>
        <v>853</v>
      </c>
      <c r="R1641" s="176">
        <f t="shared" si="184"/>
        <v>295</v>
      </c>
      <c r="S1641" s="177">
        <f t="shared" si="185"/>
        <v>0.25696864111498258</v>
      </c>
      <c r="T1641" s="118"/>
    </row>
    <row r="1642" spans="1:20" x14ac:dyDescent="0.25">
      <c r="A1642" s="19" t="s">
        <v>458</v>
      </c>
      <c r="B1642" s="20" t="s">
        <v>159</v>
      </c>
      <c r="C1642" s="21" t="s">
        <v>160</v>
      </c>
      <c r="D1642" s="183">
        <v>37</v>
      </c>
      <c r="E1642" s="184">
        <v>37</v>
      </c>
      <c r="F1642" s="184">
        <v>0</v>
      </c>
      <c r="G1642" s="184">
        <v>0</v>
      </c>
      <c r="H1642" s="169">
        <f t="shared" si="179"/>
        <v>0</v>
      </c>
      <c r="I1642" s="183">
        <v>3002</v>
      </c>
      <c r="J1642" s="184">
        <v>1251</v>
      </c>
      <c r="K1642" s="184">
        <v>313</v>
      </c>
      <c r="L1642" s="172">
        <f t="shared" si="180"/>
        <v>0.2501998401278977</v>
      </c>
      <c r="M1642" s="184">
        <v>0</v>
      </c>
      <c r="N1642" s="184">
        <v>1468</v>
      </c>
      <c r="O1642" s="174">
        <f t="shared" si="181"/>
        <v>0.53990437660904744</v>
      </c>
      <c r="P1642" s="175">
        <f t="shared" si="182"/>
        <v>3039</v>
      </c>
      <c r="Q1642" s="176">
        <f t="shared" si="183"/>
        <v>1288</v>
      </c>
      <c r="R1642" s="176">
        <f t="shared" si="184"/>
        <v>1468</v>
      </c>
      <c r="S1642" s="177">
        <f t="shared" si="185"/>
        <v>0.53265602322206096</v>
      </c>
      <c r="T1642" s="118"/>
    </row>
    <row r="1643" spans="1:20" x14ac:dyDescent="0.25">
      <c r="A1643" s="19" t="s">
        <v>458</v>
      </c>
      <c r="B1643" s="20" t="s">
        <v>161</v>
      </c>
      <c r="C1643" s="21" t="s">
        <v>162</v>
      </c>
      <c r="D1643" s="183">
        <v>117</v>
      </c>
      <c r="E1643" s="184">
        <v>73</v>
      </c>
      <c r="F1643" s="184">
        <v>0</v>
      </c>
      <c r="G1643" s="184">
        <v>34</v>
      </c>
      <c r="H1643" s="169">
        <f t="shared" si="179"/>
        <v>0.31775700934579437</v>
      </c>
      <c r="I1643" s="183">
        <v>1447</v>
      </c>
      <c r="J1643" s="184">
        <v>924</v>
      </c>
      <c r="K1643" s="184">
        <v>213</v>
      </c>
      <c r="L1643" s="172">
        <f t="shared" si="180"/>
        <v>0.23051948051948051</v>
      </c>
      <c r="M1643" s="184">
        <v>1</v>
      </c>
      <c r="N1643" s="184">
        <v>510</v>
      </c>
      <c r="O1643" s="174">
        <f t="shared" si="181"/>
        <v>0.35540069686411152</v>
      </c>
      <c r="P1643" s="175">
        <f t="shared" si="182"/>
        <v>1564</v>
      </c>
      <c r="Q1643" s="176">
        <f t="shared" si="183"/>
        <v>998</v>
      </c>
      <c r="R1643" s="176">
        <f t="shared" si="184"/>
        <v>544</v>
      </c>
      <c r="S1643" s="177">
        <f t="shared" si="185"/>
        <v>0.35278858625162129</v>
      </c>
      <c r="T1643" s="118"/>
    </row>
    <row r="1644" spans="1:20" x14ac:dyDescent="0.25">
      <c r="A1644" s="19" t="s">
        <v>458</v>
      </c>
      <c r="B1644" s="20" t="s">
        <v>163</v>
      </c>
      <c r="C1644" s="21" t="s">
        <v>164</v>
      </c>
      <c r="D1644" s="183">
        <v>3</v>
      </c>
      <c r="E1644" s="184">
        <v>3</v>
      </c>
      <c r="F1644" s="184">
        <v>0</v>
      </c>
      <c r="G1644" s="184">
        <v>0</v>
      </c>
      <c r="H1644" s="169">
        <f t="shared" si="179"/>
        <v>0</v>
      </c>
      <c r="I1644" s="183">
        <v>61</v>
      </c>
      <c r="J1644" s="184">
        <v>61</v>
      </c>
      <c r="K1644" s="184">
        <v>9</v>
      </c>
      <c r="L1644" s="172">
        <f t="shared" si="180"/>
        <v>0.14754098360655737</v>
      </c>
      <c r="M1644" s="184">
        <v>0</v>
      </c>
      <c r="N1644" s="184">
        <v>0</v>
      </c>
      <c r="O1644" s="174">
        <f t="shared" si="181"/>
        <v>0</v>
      </c>
      <c r="P1644" s="175">
        <f t="shared" si="182"/>
        <v>64</v>
      </c>
      <c r="Q1644" s="176">
        <f t="shared" si="183"/>
        <v>64</v>
      </c>
      <c r="R1644" s="176" t="str">
        <f t="shared" si="184"/>
        <v/>
      </c>
      <c r="S1644" s="177" t="str">
        <f t="shared" si="185"/>
        <v/>
      </c>
      <c r="T1644" s="118"/>
    </row>
    <row r="1645" spans="1:20" ht="30" x14ac:dyDescent="0.25">
      <c r="A1645" s="19" t="s">
        <v>458</v>
      </c>
      <c r="B1645" s="20" t="s">
        <v>165</v>
      </c>
      <c r="C1645" s="21" t="s">
        <v>166</v>
      </c>
      <c r="D1645" s="183">
        <v>2</v>
      </c>
      <c r="E1645" s="184">
        <v>2</v>
      </c>
      <c r="F1645" s="184">
        <v>0</v>
      </c>
      <c r="G1645" s="184">
        <v>0</v>
      </c>
      <c r="H1645" s="169">
        <f t="shared" si="179"/>
        <v>0</v>
      </c>
      <c r="I1645" s="183">
        <v>1993</v>
      </c>
      <c r="J1645" s="184">
        <v>1961</v>
      </c>
      <c r="K1645" s="184">
        <v>315</v>
      </c>
      <c r="L1645" s="172">
        <f t="shared" si="180"/>
        <v>0.16063233044365119</v>
      </c>
      <c r="M1645" s="184">
        <v>0</v>
      </c>
      <c r="N1645" s="184">
        <v>8</v>
      </c>
      <c r="O1645" s="174">
        <f t="shared" si="181"/>
        <v>4.0629761300152358E-3</v>
      </c>
      <c r="P1645" s="175">
        <f t="shared" si="182"/>
        <v>1995</v>
      </c>
      <c r="Q1645" s="176">
        <f t="shared" si="183"/>
        <v>1963</v>
      </c>
      <c r="R1645" s="176">
        <f t="shared" si="184"/>
        <v>8</v>
      </c>
      <c r="S1645" s="177">
        <f t="shared" si="185"/>
        <v>4.0588533739218668E-3</v>
      </c>
      <c r="T1645" s="118"/>
    </row>
    <row r="1646" spans="1:20" x14ac:dyDescent="0.25">
      <c r="A1646" s="19" t="s">
        <v>458</v>
      </c>
      <c r="B1646" s="20" t="s">
        <v>169</v>
      </c>
      <c r="C1646" s="21" t="s">
        <v>174</v>
      </c>
      <c r="D1646" s="183">
        <v>75</v>
      </c>
      <c r="E1646" s="184">
        <v>74</v>
      </c>
      <c r="F1646" s="184">
        <v>0</v>
      </c>
      <c r="G1646" s="184">
        <v>0</v>
      </c>
      <c r="H1646" s="169">
        <f t="shared" si="179"/>
        <v>0</v>
      </c>
      <c r="I1646" s="183">
        <v>50389</v>
      </c>
      <c r="J1646" s="184">
        <v>43953</v>
      </c>
      <c r="K1646" s="184">
        <v>5954</v>
      </c>
      <c r="L1646" s="172">
        <f t="shared" si="180"/>
        <v>0.1354628808044957</v>
      </c>
      <c r="M1646" s="184">
        <v>5</v>
      </c>
      <c r="N1646" s="184">
        <v>5830</v>
      </c>
      <c r="O1646" s="174">
        <f t="shared" si="181"/>
        <v>0.1170964891138427</v>
      </c>
      <c r="P1646" s="175">
        <f t="shared" si="182"/>
        <v>50464</v>
      </c>
      <c r="Q1646" s="176">
        <f t="shared" si="183"/>
        <v>44032</v>
      </c>
      <c r="R1646" s="176">
        <f t="shared" si="184"/>
        <v>5830</v>
      </c>
      <c r="S1646" s="177">
        <f t="shared" si="185"/>
        <v>0.11692270667041033</v>
      </c>
      <c r="T1646" s="118"/>
    </row>
    <row r="1647" spans="1:20" x14ac:dyDescent="0.25">
      <c r="A1647" s="19" t="s">
        <v>458</v>
      </c>
      <c r="B1647" s="20" t="s">
        <v>169</v>
      </c>
      <c r="C1647" s="21" t="s">
        <v>175</v>
      </c>
      <c r="D1647" s="183">
        <v>4</v>
      </c>
      <c r="E1647" s="184">
        <v>5</v>
      </c>
      <c r="F1647" s="184">
        <v>0</v>
      </c>
      <c r="G1647" s="184">
        <v>0</v>
      </c>
      <c r="H1647" s="169">
        <f t="shared" si="179"/>
        <v>0</v>
      </c>
      <c r="I1647" s="183">
        <v>40331</v>
      </c>
      <c r="J1647" s="184">
        <v>31953</v>
      </c>
      <c r="K1647" s="184">
        <v>6278</v>
      </c>
      <c r="L1647" s="172">
        <f t="shared" si="180"/>
        <v>0.19647607423403124</v>
      </c>
      <c r="M1647" s="184">
        <v>5</v>
      </c>
      <c r="N1647" s="184">
        <v>7995</v>
      </c>
      <c r="O1647" s="174">
        <f t="shared" si="181"/>
        <v>0.20011012940204739</v>
      </c>
      <c r="P1647" s="175">
        <f t="shared" si="182"/>
        <v>40335</v>
      </c>
      <c r="Q1647" s="176">
        <f t="shared" si="183"/>
        <v>31963</v>
      </c>
      <c r="R1647" s="176">
        <f t="shared" si="184"/>
        <v>7995</v>
      </c>
      <c r="S1647" s="177">
        <f t="shared" si="185"/>
        <v>0.200085089343811</v>
      </c>
      <c r="T1647" s="118"/>
    </row>
    <row r="1648" spans="1:20" x14ac:dyDescent="0.25">
      <c r="A1648" s="19" t="s">
        <v>458</v>
      </c>
      <c r="B1648" s="20" t="s">
        <v>176</v>
      </c>
      <c r="C1648" s="21" t="s">
        <v>177</v>
      </c>
      <c r="D1648" s="183">
        <v>1</v>
      </c>
      <c r="E1648" s="184">
        <v>0</v>
      </c>
      <c r="F1648" s="184">
        <v>0</v>
      </c>
      <c r="G1648" s="184">
        <v>1</v>
      </c>
      <c r="H1648" s="169">
        <f t="shared" si="179"/>
        <v>1</v>
      </c>
      <c r="I1648" s="183">
        <v>22899</v>
      </c>
      <c r="J1648" s="184">
        <v>21940</v>
      </c>
      <c r="K1648" s="184">
        <v>2566</v>
      </c>
      <c r="L1648" s="172">
        <f t="shared" si="180"/>
        <v>0.11695533272561531</v>
      </c>
      <c r="M1648" s="184">
        <v>4</v>
      </c>
      <c r="N1648" s="184">
        <v>618</v>
      </c>
      <c r="O1648" s="174">
        <f t="shared" si="181"/>
        <v>2.7391188724403864E-2</v>
      </c>
      <c r="P1648" s="175">
        <f t="shared" si="182"/>
        <v>22900</v>
      </c>
      <c r="Q1648" s="176">
        <f t="shared" si="183"/>
        <v>21944</v>
      </c>
      <c r="R1648" s="176">
        <f t="shared" si="184"/>
        <v>619</v>
      </c>
      <c r="S1648" s="177">
        <f t="shared" si="185"/>
        <v>2.7434295084873467E-2</v>
      </c>
      <c r="T1648" s="118"/>
    </row>
    <row r="1649" spans="1:20" x14ac:dyDescent="0.25">
      <c r="A1649" s="19" t="s">
        <v>458</v>
      </c>
      <c r="B1649" s="20" t="s">
        <v>178</v>
      </c>
      <c r="C1649" s="21" t="s">
        <v>179</v>
      </c>
      <c r="D1649" s="183">
        <v>1</v>
      </c>
      <c r="E1649" s="184">
        <v>1</v>
      </c>
      <c r="F1649" s="184">
        <v>0</v>
      </c>
      <c r="G1649" s="184">
        <v>0</v>
      </c>
      <c r="H1649" s="169">
        <f t="shared" si="179"/>
        <v>0</v>
      </c>
      <c r="I1649" s="183">
        <v>14253</v>
      </c>
      <c r="J1649" s="184">
        <v>9140</v>
      </c>
      <c r="K1649" s="184">
        <v>778</v>
      </c>
      <c r="L1649" s="172">
        <f t="shared" si="180"/>
        <v>8.5120350109409187E-2</v>
      </c>
      <c r="M1649" s="184">
        <v>145</v>
      </c>
      <c r="N1649" s="184">
        <v>4178</v>
      </c>
      <c r="O1649" s="174">
        <f t="shared" si="181"/>
        <v>0.31033202109485258</v>
      </c>
      <c r="P1649" s="175">
        <f t="shared" si="182"/>
        <v>14254</v>
      </c>
      <c r="Q1649" s="176">
        <f t="shared" si="183"/>
        <v>9286</v>
      </c>
      <c r="R1649" s="176">
        <f t="shared" si="184"/>
        <v>4178</v>
      </c>
      <c r="S1649" s="177">
        <f t="shared" si="185"/>
        <v>0.31030897207367797</v>
      </c>
      <c r="T1649" s="118"/>
    </row>
    <row r="1650" spans="1:20" x14ac:dyDescent="0.25">
      <c r="A1650" s="19" t="s">
        <v>458</v>
      </c>
      <c r="B1650" s="20" t="s">
        <v>180</v>
      </c>
      <c r="C1650" s="21" t="s">
        <v>181</v>
      </c>
      <c r="D1650" s="183">
        <v>0</v>
      </c>
      <c r="E1650" s="184">
        <v>0</v>
      </c>
      <c r="F1650" s="184">
        <v>0</v>
      </c>
      <c r="G1650" s="184">
        <v>0</v>
      </c>
      <c r="H1650" s="169" t="str">
        <f t="shared" si="179"/>
        <v/>
      </c>
      <c r="I1650" s="183">
        <v>4381</v>
      </c>
      <c r="J1650" s="184">
        <v>3053</v>
      </c>
      <c r="K1650" s="184">
        <v>820</v>
      </c>
      <c r="L1650" s="172">
        <f t="shared" si="180"/>
        <v>0.26858827382902062</v>
      </c>
      <c r="M1650" s="184">
        <v>63</v>
      </c>
      <c r="N1650" s="184">
        <v>1069</v>
      </c>
      <c r="O1650" s="174">
        <f t="shared" si="181"/>
        <v>0.25543608124253286</v>
      </c>
      <c r="P1650" s="175">
        <f t="shared" si="182"/>
        <v>4381</v>
      </c>
      <c r="Q1650" s="176">
        <f t="shared" si="183"/>
        <v>3116</v>
      </c>
      <c r="R1650" s="176">
        <f t="shared" si="184"/>
        <v>1069</v>
      </c>
      <c r="S1650" s="177">
        <f t="shared" si="185"/>
        <v>0.25543608124253286</v>
      </c>
      <c r="T1650" s="118"/>
    </row>
    <row r="1651" spans="1:20" x14ac:dyDescent="0.25">
      <c r="A1651" s="19" t="s">
        <v>458</v>
      </c>
      <c r="B1651" s="20" t="s">
        <v>183</v>
      </c>
      <c r="C1651" s="21" t="s">
        <v>184</v>
      </c>
      <c r="D1651" s="183">
        <v>5</v>
      </c>
      <c r="E1651" s="184">
        <v>5</v>
      </c>
      <c r="F1651" s="184">
        <v>0</v>
      </c>
      <c r="G1651" s="184">
        <v>0</v>
      </c>
      <c r="H1651" s="169">
        <f t="shared" si="179"/>
        <v>0</v>
      </c>
      <c r="I1651" s="183">
        <v>5299</v>
      </c>
      <c r="J1651" s="184">
        <v>5172</v>
      </c>
      <c r="K1651" s="184">
        <v>440</v>
      </c>
      <c r="L1651" s="172">
        <f t="shared" si="180"/>
        <v>8.507347254447023E-2</v>
      </c>
      <c r="M1651" s="184">
        <v>0</v>
      </c>
      <c r="N1651" s="184">
        <v>43</v>
      </c>
      <c r="O1651" s="174">
        <f t="shared" si="181"/>
        <v>8.2454458293384474E-3</v>
      </c>
      <c r="P1651" s="175">
        <f t="shared" si="182"/>
        <v>5304</v>
      </c>
      <c r="Q1651" s="176">
        <f t="shared" si="183"/>
        <v>5177</v>
      </c>
      <c r="R1651" s="176">
        <f t="shared" si="184"/>
        <v>43</v>
      </c>
      <c r="S1651" s="177">
        <f t="shared" si="185"/>
        <v>8.237547892720307E-3</v>
      </c>
      <c r="T1651" s="118"/>
    </row>
    <row r="1652" spans="1:20" x14ac:dyDescent="0.25">
      <c r="A1652" s="19" t="s">
        <v>458</v>
      </c>
      <c r="B1652" s="20" t="s">
        <v>185</v>
      </c>
      <c r="C1652" s="21" t="s">
        <v>187</v>
      </c>
      <c r="D1652" s="183">
        <v>0</v>
      </c>
      <c r="E1652" s="184">
        <v>0</v>
      </c>
      <c r="F1652" s="184">
        <v>0</v>
      </c>
      <c r="G1652" s="184">
        <v>0</v>
      </c>
      <c r="H1652" s="169" t="str">
        <f t="shared" si="179"/>
        <v/>
      </c>
      <c r="I1652" s="183">
        <v>10713</v>
      </c>
      <c r="J1652" s="184">
        <v>6676</v>
      </c>
      <c r="K1652" s="184">
        <v>2023</v>
      </c>
      <c r="L1652" s="172">
        <f t="shared" si="180"/>
        <v>0.30302576393049729</v>
      </c>
      <c r="M1652" s="184">
        <v>460</v>
      </c>
      <c r="N1652" s="184">
        <v>3099</v>
      </c>
      <c r="O1652" s="174">
        <f t="shared" si="181"/>
        <v>0.30278456277479238</v>
      </c>
      <c r="P1652" s="175">
        <f t="shared" si="182"/>
        <v>10713</v>
      </c>
      <c r="Q1652" s="176">
        <f t="shared" si="183"/>
        <v>7136</v>
      </c>
      <c r="R1652" s="176">
        <f t="shared" si="184"/>
        <v>3099</v>
      </c>
      <c r="S1652" s="177">
        <f t="shared" si="185"/>
        <v>0.30278456277479238</v>
      </c>
      <c r="T1652" s="118"/>
    </row>
    <row r="1653" spans="1:20" x14ac:dyDescent="0.25">
      <c r="A1653" s="19" t="s">
        <v>458</v>
      </c>
      <c r="B1653" s="20" t="s">
        <v>185</v>
      </c>
      <c r="C1653" s="21" t="s">
        <v>188</v>
      </c>
      <c r="D1653" s="183">
        <v>19</v>
      </c>
      <c r="E1653" s="184">
        <v>18</v>
      </c>
      <c r="F1653" s="184">
        <v>0</v>
      </c>
      <c r="G1653" s="184">
        <v>0</v>
      </c>
      <c r="H1653" s="169">
        <f t="shared" si="179"/>
        <v>0</v>
      </c>
      <c r="I1653" s="183">
        <v>488</v>
      </c>
      <c r="J1653" s="184">
        <v>464</v>
      </c>
      <c r="K1653" s="184">
        <v>50</v>
      </c>
      <c r="L1653" s="172">
        <f t="shared" si="180"/>
        <v>0.10775862068965517</v>
      </c>
      <c r="M1653" s="184">
        <v>5</v>
      </c>
      <c r="N1653" s="184">
        <v>4</v>
      </c>
      <c r="O1653" s="174">
        <f t="shared" si="181"/>
        <v>8.4566596194503175E-3</v>
      </c>
      <c r="P1653" s="175">
        <f t="shared" si="182"/>
        <v>507</v>
      </c>
      <c r="Q1653" s="176">
        <f t="shared" si="183"/>
        <v>487</v>
      </c>
      <c r="R1653" s="176">
        <f t="shared" si="184"/>
        <v>4</v>
      </c>
      <c r="S1653" s="177">
        <f t="shared" si="185"/>
        <v>8.1466395112016286E-3</v>
      </c>
      <c r="T1653" s="118"/>
    </row>
    <row r="1654" spans="1:20" x14ac:dyDescent="0.25">
      <c r="A1654" s="19" t="s">
        <v>458</v>
      </c>
      <c r="B1654" s="20" t="s">
        <v>189</v>
      </c>
      <c r="C1654" s="21" t="s">
        <v>190</v>
      </c>
      <c r="D1654" s="183">
        <v>0</v>
      </c>
      <c r="E1654" s="184">
        <v>0</v>
      </c>
      <c r="F1654" s="184">
        <v>0</v>
      </c>
      <c r="G1654" s="184">
        <v>0</v>
      </c>
      <c r="H1654" s="169" t="str">
        <f t="shared" si="179"/>
        <v/>
      </c>
      <c r="I1654" s="183">
        <v>1</v>
      </c>
      <c r="J1654" s="184">
        <v>1</v>
      </c>
      <c r="K1654" s="184">
        <v>0</v>
      </c>
      <c r="L1654" s="172">
        <f t="shared" si="180"/>
        <v>0</v>
      </c>
      <c r="M1654" s="184">
        <v>0</v>
      </c>
      <c r="N1654" s="184">
        <v>0</v>
      </c>
      <c r="O1654" s="174">
        <f t="shared" si="181"/>
        <v>0</v>
      </c>
      <c r="P1654" s="175">
        <f t="shared" si="182"/>
        <v>1</v>
      </c>
      <c r="Q1654" s="176">
        <f t="shared" si="183"/>
        <v>1</v>
      </c>
      <c r="R1654" s="176" t="str">
        <f t="shared" si="184"/>
        <v/>
      </c>
      <c r="S1654" s="177" t="str">
        <f t="shared" si="185"/>
        <v/>
      </c>
      <c r="T1654" s="118"/>
    </row>
    <row r="1655" spans="1:20" x14ac:dyDescent="0.25">
      <c r="A1655" s="19" t="s">
        <v>458</v>
      </c>
      <c r="B1655" s="20" t="s">
        <v>189</v>
      </c>
      <c r="C1655" s="21" t="s">
        <v>191</v>
      </c>
      <c r="D1655" s="183">
        <v>0</v>
      </c>
      <c r="E1655" s="184">
        <v>0</v>
      </c>
      <c r="F1655" s="184">
        <v>0</v>
      </c>
      <c r="G1655" s="184">
        <v>0</v>
      </c>
      <c r="H1655" s="169" t="str">
        <f t="shared" si="179"/>
        <v/>
      </c>
      <c r="I1655" s="183">
        <v>3</v>
      </c>
      <c r="J1655" s="184">
        <v>0</v>
      </c>
      <c r="K1655" s="184">
        <v>0</v>
      </c>
      <c r="L1655" s="172" t="str">
        <f t="shared" si="180"/>
        <v/>
      </c>
      <c r="M1655" s="184">
        <v>1</v>
      </c>
      <c r="N1655" s="184">
        <v>0</v>
      </c>
      <c r="O1655" s="174">
        <f t="shared" si="181"/>
        <v>0</v>
      </c>
      <c r="P1655" s="175">
        <f t="shared" si="182"/>
        <v>3</v>
      </c>
      <c r="Q1655" s="176">
        <f t="shared" si="183"/>
        <v>1</v>
      </c>
      <c r="R1655" s="176" t="str">
        <f t="shared" si="184"/>
        <v/>
      </c>
      <c r="S1655" s="177" t="str">
        <f t="shared" si="185"/>
        <v/>
      </c>
      <c r="T1655" s="118"/>
    </row>
    <row r="1656" spans="1:20" x14ac:dyDescent="0.25">
      <c r="A1656" s="19" t="s">
        <v>458</v>
      </c>
      <c r="B1656" s="20" t="s">
        <v>189</v>
      </c>
      <c r="C1656" s="21" t="s">
        <v>192</v>
      </c>
      <c r="D1656" s="183">
        <v>0</v>
      </c>
      <c r="E1656" s="184">
        <v>0</v>
      </c>
      <c r="F1656" s="184">
        <v>0</v>
      </c>
      <c r="G1656" s="184">
        <v>0</v>
      </c>
      <c r="H1656" s="169" t="str">
        <f t="shared" si="179"/>
        <v/>
      </c>
      <c r="I1656" s="183">
        <v>3</v>
      </c>
      <c r="J1656" s="184">
        <v>1</v>
      </c>
      <c r="K1656" s="184">
        <v>0</v>
      </c>
      <c r="L1656" s="172">
        <f t="shared" si="180"/>
        <v>0</v>
      </c>
      <c r="M1656" s="184">
        <v>1</v>
      </c>
      <c r="N1656" s="184">
        <v>1</v>
      </c>
      <c r="O1656" s="174">
        <f t="shared" si="181"/>
        <v>0.33333333333333331</v>
      </c>
      <c r="P1656" s="175">
        <f t="shared" si="182"/>
        <v>3</v>
      </c>
      <c r="Q1656" s="176">
        <f t="shared" si="183"/>
        <v>2</v>
      </c>
      <c r="R1656" s="176">
        <f t="shared" si="184"/>
        <v>1</v>
      </c>
      <c r="S1656" s="177">
        <f t="shared" si="185"/>
        <v>0.33333333333333331</v>
      </c>
      <c r="T1656" s="118"/>
    </row>
    <row r="1657" spans="1:20" x14ac:dyDescent="0.25">
      <c r="A1657" s="19" t="s">
        <v>458</v>
      </c>
      <c r="B1657" s="20" t="s">
        <v>193</v>
      </c>
      <c r="C1657" s="21" t="s">
        <v>194</v>
      </c>
      <c r="D1657" s="183">
        <v>11</v>
      </c>
      <c r="E1657" s="184">
        <v>10</v>
      </c>
      <c r="F1657" s="184">
        <v>0</v>
      </c>
      <c r="G1657" s="184">
        <v>0</v>
      </c>
      <c r="H1657" s="169">
        <f t="shared" si="179"/>
        <v>0</v>
      </c>
      <c r="I1657" s="183">
        <v>3443</v>
      </c>
      <c r="J1657" s="184">
        <v>3349</v>
      </c>
      <c r="K1657" s="184">
        <v>759</v>
      </c>
      <c r="L1657" s="172">
        <f t="shared" si="180"/>
        <v>0.22663481636309346</v>
      </c>
      <c r="M1657" s="184">
        <v>0</v>
      </c>
      <c r="N1657" s="184">
        <v>57</v>
      </c>
      <c r="O1657" s="174">
        <f t="shared" si="181"/>
        <v>1.6735173223722841E-2</v>
      </c>
      <c r="P1657" s="175">
        <f t="shared" si="182"/>
        <v>3454</v>
      </c>
      <c r="Q1657" s="176">
        <f t="shared" si="183"/>
        <v>3359</v>
      </c>
      <c r="R1657" s="176">
        <f t="shared" si="184"/>
        <v>57</v>
      </c>
      <c r="S1657" s="177">
        <f t="shared" si="185"/>
        <v>1.6686182669789228E-2</v>
      </c>
      <c r="T1657" s="118"/>
    </row>
    <row r="1658" spans="1:20" x14ac:dyDescent="0.25">
      <c r="A1658" s="19" t="s">
        <v>458</v>
      </c>
      <c r="B1658" s="20" t="s">
        <v>195</v>
      </c>
      <c r="C1658" s="21" t="s">
        <v>197</v>
      </c>
      <c r="D1658" s="183">
        <v>0</v>
      </c>
      <c r="E1658" s="184">
        <v>0</v>
      </c>
      <c r="F1658" s="184">
        <v>0</v>
      </c>
      <c r="G1658" s="184">
        <v>0</v>
      </c>
      <c r="H1658" s="169" t="str">
        <f t="shared" si="179"/>
        <v/>
      </c>
      <c r="I1658" s="183">
        <v>2328</v>
      </c>
      <c r="J1658" s="184">
        <v>2010</v>
      </c>
      <c r="K1658" s="184">
        <v>42</v>
      </c>
      <c r="L1658" s="172">
        <f t="shared" si="180"/>
        <v>2.0895522388059702E-2</v>
      </c>
      <c r="M1658" s="184">
        <v>1</v>
      </c>
      <c r="N1658" s="184">
        <v>154</v>
      </c>
      <c r="O1658" s="174">
        <f t="shared" si="181"/>
        <v>7.1131639722863738E-2</v>
      </c>
      <c r="P1658" s="175">
        <f t="shared" si="182"/>
        <v>2328</v>
      </c>
      <c r="Q1658" s="176">
        <f t="shared" si="183"/>
        <v>2011</v>
      </c>
      <c r="R1658" s="176">
        <f t="shared" si="184"/>
        <v>154</v>
      </c>
      <c r="S1658" s="177">
        <f t="shared" si="185"/>
        <v>7.1131639722863738E-2</v>
      </c>
      <c r="T1658" s="118"/>
    </row>
    <row r="1659" spans="1:20" x14ac:dyDescent="0.25">
      <c r="A1659" s="19" t="s">
        <v>458</v>
      </c>
      <c r="B1659" s="20" t="s">
        <v>198</v>
      </c>
      <c r="C1659" s="21" t="s">
        <v>199</v>
      </c>
      <c r="D1659" s="183">
        <v>1</v>
      </c>
      <c r="E1659" s="184">
        <v>0</v>
      </c>
      <c r="F1659" s="184">
        <v>0</v>
      </c>
      <c r="G1659" s="184">
        <v>0</v>
      </c>
      <c r="H1659" s="169" t="str">
        <f t="shared" si="179"/>
        <v/>
      </c>
      <c r="I1659" s="183">
        <v>8802</v>
      </c>
      <c r="J1659" s="184">
        <v>7378</v>
      </c>
      <c r="K1659" s="184">
        <v>919</v>
      </c>
      <c r="L1659" s="172">
        <f t="shared" si="180"/>
        <v>0.12455950121984277</v>
      </c>
      <c r="M1659" s="184">
        <v>184</v>
      </c>
      <c r="N1659" s="184">
        <v>796</v>
      </c>
      <c r="O1659" s="174">
        <f t="shared" si="181"/>
        <v>9.5238095238095233E-2</v>
      </c>
      <c r="P1659" s="175">
        <f t="shared" si="182"/>
        <v>8803</v>
      </c>
      <c r="Q1659" s="176">
        <f t="shared" si="183"/>
        <v>7562</v>
      </c>
      <c r="R1659" s="176">
        <f t="shared" si="184"/>
        <v>796</v>
      </c>
      <c r="S1659" s="177">
        <f t="shared" si="185"/>
        <v>9.5238095238095233E-2</v>
      </c>
      <c r="T1659" s="118"/>
    </row>
    <row r="1660" spans="1:20" x14ac:dyDescent="0.25">
      <c r="A1660" s="19" t="s">
        <v>458</v>
      </c>
      <c r="B1660" s="20" t="s">
        <v>200</v>
      </c>
      <c r="C1660" s="21" t="s">
        <v>202</v>
      </c>
      <c r="D1660" s="183">
        <v>5</v>
      </c>
      <c r="E1660" s="184">
        <v>5</v>
      </c>
      <c r="F1660" s="184">
        <v>0</v>
      </c>
      <c r="G1660" s="184">
        <v>0</v>
      </c>
      <c r="H1660" s="169">
        <f t="shared" si="179"/>
        <v>0</v>
      </c>
      <c r="I1660" s="183">
        <v>25020</v>
      </c>
      <c r="J1660" s="184">
        <v>22476</v>
      </c>
      <c r="K1660" s="184">
        <v>2772</v>
      </c>
      <c r="L1660" s="172">
        <f t="shared" si="180"/>
        <v>0.12333155365723439</v>
      </c>
      <c r="M1660" s="184">
        <v>50</v>
      </c>
      <c r="N1660" s="184">
        <v>1550</v>
      </c>
      <c r="O1660" s="174">
        <f t="shared" si="181"/>
        <v>6.4379465027413194E-2</v>
      </c>
      <c r="P1660" s="175">
        <f t="shared" si="182"/>
        <v>25025</v>
      </c>
      <c r="Q1660" s="176">
        <f t="shared" si="183"/>
        <v>22531</v>
      </c>
      <c r="R1660" s="176">
        <f t="shared" si="184"/>
        <v>1550</v>
      </c>
      <c r="S1660" s="177">
        <f t="shared" si="185"/>
        <v>6.4366097753415549E-2</v>
      </c>
      <c r="T1660" s="118"/>
    </row>
    <row r="1661" spans="1:20" x14ac:dyDescent="0.25">
      <c r="A1661" s="19" t="s">
        <v>458</v>
      </c>
      <c r="B1661" s="20" t="s">
        <v>203</v>
      </c>
      <c r="C1661" s="21" t="s">
        <v>204</v>
      </c>
      <c r="D1661" s="183">
        <v>19</v>
      </c>
      <c r="E1661" s="184">
        <v>15</v>
      </c>
      <c r="F1661" s="184">
        <v>0</v>
      </c>
      <c r="G1661" s="184">
        <v>0</v>
      </c>
      <c r="H1661" s="169">
        <f t="shared" si="179"/>
        <v>0</v>
      </c>
      <c r="I1661" s="183">
        <v>5220</v>
      </c>
      <c r="J1661" s="184">
        <v>4098</v>
      </c>
      <c r="K1661" s="184">
        <v>310</v>
      </c>
      <c r="L1661" s="172">
        <f t="shared" si="180"/>
        <v>7.5646656905807713E-2</v>
      </c>
      <c r="M1661" s="184">
        <v>111</v>
      </c>
      <c r="N1661" s="184">
        <v>854</v>
      </c>
      <c r="O1661" s="174">
        <f t="shared" si="181"/>
        <v>0.16867469879518071</v>
      </c>
      <c r="P1661" s="175">
        <f t="shared" si="182"/>
        <v>5239</v>
      </c>
      <c r="Q1661" s="176">
        <f t="shared" si="183"/>
        <v>4224</v>
      </c>
      <c r="R1661" s="176">
        <f t="shared" si="184"/>
        <v>854</v>
      </c>
      <c r="S1661" s="177">
        <f t="shared" si="185"/>
        <v>0.16817644742024418</v>
      </c>
      <c r="T1661" s="118"/>
    </row>
    <row r="1662" spans="1:20" x14ac:dyDescent="0.25">
      <c r="A1662" s="19" t="s">
        <v>458</v>
      </c>
      <c r="B1662" s="20" t="s">
        <v>207</v>
      </c>
      <c r="C1662" s="21" t="s">
        <v>207</v>
      </c>
      <c r="D1662" s="183">
        <v>1</v>
      </c>
      <c r="E1662" s="184">
        <v>1</v>
      </c>
      <c r="F1662" s="184">
        <v>0</v>
      </c>
      <c r="G1662" s="184">
        <v>0</v>
      </c>
      <c r="H1662" s="169">
        <f t="shared" si="179"/>
        <v>0</v>
      </c>
      <c r="I1662" s="183">
        <v>26898</v>
      </c>
      <c r="J1662" s="184">
        <v>24046</v>
      </c>
      <c r="K1662" s="184">
        <v>19780</v>
      </c>
      <c r="L1662" s="172">
        <f t="shared" si="180"/>
        <v>0.82259003576478418</v>
      </c>
      <c r="M1662" s="184">
        <v>151</v>
      </c>
      <c r="N1662" s="184">
        <v>2379</v>
      </c>
      <c r="O1662" s="174">
        <f t="shared" si="181"/>
        <v>8.9516857314870565E-2</v>
      </c>
      <c r="P1662" s="175">
        <f t="shared" si="182"/>
        <v>26899</v>
      </c>
      <c r="Q1662" s="176">
        <f t="shared" si="183"/>
        <v>24198</v>
      </c>
      <c r="R1662" s="176">
        <f t="shared" si="184"/>
        <v>2379</v>
      </c>
      <c r="S1662" s="177">
        <f t="shared" si="185"/>
        <v>8.9513489107122701E-2</v>
      </c>
      <c r="T1662" s="118"/>
    </row>
    <row r="1663" spans="1:20" x14ac:dyDescent="0.25">
      <c r="A1663" s="19" t="s">
        <v>458</v>
      </c>
      <c r="B1663" s="20" t="s">
        <v>214</v>
      </c>
      <c r="C1663" s="21" t="s">
        <v>215</v>
      </c>
      <c r="D1663" s="183">
        <v>2</v>
      </c>
      <c r="E1663" s="184">
        <v>1</v>
      </c>
      <c r="F1663" s="184">
        <v>0</v>
      </c>
      <c r="G1663" s="184">
        <v>0</v>
      </c>
      <c r="H1663" s="169">
        <f t="shared" si="179"/>
        <v>0</v>
      </c>
      <c r="I1663" s="183">
        <v>12854</v>
      </c>
      <c r="J1663" s="184">
        <v>9686</v>
      </c>
      <c r="K1663" s="184">
        <v>2167</v>
      </c>
      <c r="L1663" s="172">
        <f t="shared" si="180"/>
        <v>0.22372496386537269</v>
      </c>
      <c r="M1663" s="184">
        <v>529</v>
      </c>
      <c r="N1663" s="184">
        <v>2007</v>
      </c>
      <c r="O1663" s="174">
        <f t="shared" si="181"/>
        <v>0.1642120765832106</v>
      </c>
      <c r="P1663" s="175">
        <f t="shared" si="182"/>
        <v>12856</v>
      </c>
      <c r="Q1663" s="176">
        <f t="shared" si="183"/>
        <v>10216</v>
      </c>
      <c r="R1663" s="176">
        <f t="shared" si="184"/>
        <v>2007</v>
      </c>
      <c r="S1663" s="177">
        <f t="shared" si="185"/>
        <v>0.16419864190460606</v>
      </c>
      <c r="T1663" s="118"/>
    </row>
    <row r="1664" spans="1:20" x14ac:dyDescent="0.25">
      <c r="A1664" s="19" t="s">
        <v>458</v>
      </c>
      <c r="B1664" s="20" t="s">
        <v>218</v>
      </c>
      <c r="C1664" s="21" t="s">
        <v>220</v>
      </c>
      <c r="D1664" s="183">
        <v>0</v>
      </c>
      <c r="E1664" s="184">
        <v>0</v>
      </c>
      <c r="F1664" s="184">
        <v>0</v>
      </c>
      <c r="G1664" s="184">
        <v>0</v>
      </c>
      <c r="H1664" s="169" t="str">
        <f t="shared" si="179"/>
        <v/>
      </c>
      <c r="I1664" s="183">
        <v>2805</v>
      </c>
      <c r="J1664" s="184">
        <v>1838</v>
      </c>
      <c r="K1664" s="184">
        <v>327</v>
      </c>
      <c r="L1664" s="172">
        <f t="shared" si="180"/>
        <v>0.1779107725788901</v>
      </c>
      <c r="M1664" s="184">
        <v>48</v>
      </c>
      <c r="N1664" s="184">
        <v>715</v>
      </c>
      <c r="O1664" s="174">
        <f t="shared" si="181"/>
        <v>0.27489427143406381</v>
      </c>
      <c r="P1664" s="175">
        <f t="shared" si="182"/>
        <v>2805</v>
      </c>
      <c r="Q1664" s="176">
        <f t="shared" si="183"/>
        <v>1886</v>
      </c>
      <c r="R1664" s="176">
        <f t="shared" si="184"/>
        <v>715</v>
      </c>
      <c r="S1664" s="177">
        <f t="shared" si="185"/>
        <v>0.27489427143406381</v>
      </c>
      <c r="T1664" s="118"/>
    </row>
    <row r="1665" spans="1:20" x14ac:dyDescent="0.25">
      <c r="A1665" s="19" t="s">
        <v>458</v>
      </c>
      <c r="B1665" s="20" t="s">
        <v>223</v>
      </c>
      <c r="C1665" s="21" t="s">
        <v>223</v>
      </c>
      <c r="D1665" s="183">
        <v>0</v>
      </c>
      <c r="E1665" s="184">
        <v>0</v>
      </c>
      <c r="F1665" s="184">
        <v>0</v>
      </c>
      <c r="G1665" s="184">
        <v>0</v>
      </c>
      <c r="H1665" s="169" t="str">
        <f t="shared" si="179"/>
        <v/>
      </c>
      <c r="I1665" s="183">
        <v>1</v>
      </c>
      <c r="J1665" s="184">
        <v>1</v>
      </c>
      <c r="K1665" s="184">
        <v>0</v>
      </c>
      <c r="L1665" s="172">
        <f t="shared" si="180"/>
        <v>0</v>
      </c>
      <c r="M1665" s="184">
        <v>0</v>
      </c>
      <c r="N1665" s="184">
        <v>0</v>
      </c>
      <c r="O1665" s="174">
        <f t="shared" si="181"/>
        <v>0</v>
      </c>
      <c r="P1665" s="175">
        <f t="shared" si="182"/>
        <v>1</v>
      </c>
      <c r="Q1665" s="176">
        <f t="shared" si="183"/>
        <v>1</v>
      </c>
      <c r="R1665" s="176" t="str">
        <f t="shared" si="184"/>
        <v/>
      </c>
      <c r="S1665" s="177" t="str">
        <f t="shared" si="185"/>
        <v/>
      </c>
      <c r="T1665" s="118"/>
    </row>
    <row r="1666" spans="1:20" x14ac:dyDescent="0.25">
      <c r="A1666" s="19" t="s">
        <v>458</v>
      </c>
      <c r="B1666" s="20" t="s">
        <v>228</v>
      </c>
      <c r="C1666" s="21" t="s">
        <v>229</v>
      </c>
      <c r="D1666" s="183">
        <v>0</v>
      </c>
      <c r="E1666" s="184">
        <v>0</v>
      </c>
      <c r="F1666" s="184">
        <v>0</v>
      </c>
      <c r="G1666" s="184">
        <v>0</v>
      </c>
      <c r="H1666" s="169" t="str">
        <f t="shared" ref="H1666:H1729" si="186">IF((E1666+G1666)&lt;&gt;0,G1666/(E1666+G1666),"")</f>
        <v/>
      </c>
      <c r="I1666" s="183">
        <v>626</v>
      </c>
      <c r="J1666" s="184">
        <v>617</v>
      </c>
      <c r="K1666" s="184">
        <v>257</v>
      </c>
      <c r="L1666" s="172">
        <f t="shared" ref="L1666:L1729" si="187">IF(J1666&lt;&gt;0,K1666/J1666,"")</f>
        <v>0.41653160453808752</v>
      </c>
      <c r="M1666" s="184">
        <v>0</v>
      </c>
      <c r="N1666" s="184">
        <v>5</v>
      </c>
      <c r="O1666" s="174">
        <f t="shared" ref="O1666:O1729" si="188">IF((J1666+M1666+N1666)&lt;&gt;0,N1666/(J1666+M1666+N1666),"")</f>
        <v>8.0385852090032149E-3</v>
      </c>
      <c r="P1666" s="175">
        <f t="shared" si="182"/>
        <v>626</v>
      </c>
      <c r="Q1666" s="176">
        <f t="shared" si="183"/>
        <v>617</v>
      </c>
      <c r="R1666" s="176">
        <f t="shared" si="184"/>
        <v>5</v>
      </c>
      <c r="S1666" s="177">
        <f t="shared" si="185"/>
        <v>8.0385852090032149E-3</v>
      </c>
      <c r="T1666" s="118"/>
    </row>
    <row r="1667" spans="1:20" x14ac:dyDescent="0.25">
      <c r="A1667" s="19" t="s">
        <v>458</v>
      </c>
      <c r="B1667" s="20" t="s">
        <v>230</v>
      </c>
      <c r="C1667" s="21" t="s">
        <v>231</v>
      </c>
      <c r="D1667" s="183">
        <v>5</v>
      </c>
      <c r="E1667" s="184">
        <v>3</v>
      </c>
      <c r="F1667" s="184">
        <v>0</v>
      </c>
      <c r="G1667" s="184">
        <v>2</v>
      </c>
      <c r="H1667" s="169">
        <f t="shared" si="186"/>
        <v>0.4</v>
      </c>
      <c r="I1667" s="183">
        <v>3380</v>
      </c>
      <c r="J1667" s="184">
        <v>2039</v>
      </c>
      <c r="K1667" s="184">
        <v>759</v>
      </c>
      <c r="L1667" s="172">
        <f t="shared" si="187"/>
        <v>0.37224129475232959</v>
      </c>
      <c r="M1667" s="184">
        <v>50</v>
      </c>
      <c r="N1667" s="184">
        <v>1116</v>
      </c>
      <c r="O1667" s="174">
        <f t="shared" si="188"/>
        <v>0.34820592823712948</v>
      </c>
      <c r="P1667" s="175">
        <f t="shared" ref="P1667:P1730" si="189">IF(SUM(D1667,I1667)&gt;0,SUM(D1667,I1667),"")</f>
        <v>3385</v>
      </c>
      <c r="Q1667" s="176">
        <f t="shared" ref="Q1667:Q1730" si="190">IF(SUM(E1667,J1667, M1667)&gt;0,SUM(E1667,J1667, M1667),"")</f>
        <v>2092</v>
      </c>
      <c r="R1667" s="176">
        <f t="shared" ref="R1667:R1730" si="191">IF(SUM(G1667,N1667)&gt;0,SUM(G1667,N1667),"")</f>
        <v>1118</v>
      </c>
      <c r="S1667" s="177">
        <f t="shared" ref="S1667:S1730" si="192">IFERROR(IF((Q1667+R1667)&lt;&gt;0,R1667/(Q1667+R1667),""),"")</f>
        <v>0.34828660436137071</v>
      </c>
      <c r="T1667" s="118"/>
    </row>
    <row r="1668" spans="1:20" x14ac:dyDescent="0.25">
      <c r="A1668" s="19" t="s">
        <v>458</v>
      </c>
      <c r="B1668" s="20" t="s">
        <v>232</v>
      </c>
      <c r="C1668" s="21" t="s">
        <v>233</v>
      </c>
      <c r="D1668" s="183">
        <v>0</v>
      </c>
      <c r="E1668" s="184">
        <v>0</v>
      </c>
      <c r="F1668" s="184">
        <v>0</v>
      </c>
      <c r="G1668" s="184">
        <v>0</v>
      </c>
      <c r="H1668" s="169" t="str">
        <f t="shared" si="186"/>
        <v/>
      </c>
      <c r="I1668" s="183">
        <v>2</v>
      </c>
      <c r="J1668" s="184">
        <v>2</v>
      </c>
      <c r="K1668" s="184">
        <v>0</v>
      </c>
      <c r="L1668" s="172">
        <f t="shared" si="187"/>
        <v>0</v>
      </c>
      <c r="M1668" s="184">
        <v>0</v>
      </c>
      <c r="N1668" s="184">
        <v>0</v>
      </c>
      <c r="O1668" s="174">
        <f t="shared" si="188"/>
        <v>0</v>
      </c>
      <c r="P1668" s="175">
        <f t="shared" si="189"/>
        <v>2</v>
      </c>
      <c r="Q1668" s="176">
        <f t="shared" si="190"/>
        <v>2</v>
      </c>
      <c r="R1668" s="176" t="str">
        <f t="shared" si="191"/>
        <v/>
      </c>
      <c r="S1668" s="177" t="str">
        <f t="shared" si="192"/>
        <v/>
      </c>
      <c r="T1668" s="118"/>
    </row>
    <row r="1669" spans="1:20" x14ac:dyDescent="0.25">
      <c r="A1669" s="19" t="s">
        <v>458</v>
      </c>
      <c r="B1669" s="20" t="s">
        <v>234</v>
      </c>
      <c r="C1669" s="21" t="s">
        <v>235</v>
      </c>
      <c r="D1669" s="183">
        <v>0</v>
      </c>
      <c r="E1669" s="184">
        <v>0</v>
      </c>
      <c r="F1669" s="184">
        <v>0</v>
      </c>
      <c r="G1669" s="184">
        <v>0</v>
      </c>
      <c r="H1669" s="169" t="str">
        <f t="shared" si="186"/>
        <v/>
      </c>
      <c r="I1669" s="183">
        <v>18306</v>
      </c>
      <c r="J1669" s="184">
        <v>10165</v>
      </c>
      <c r="K1669" s="184">
        <v>5113</v>
      </c>
      <c r="L1669" s="172">
        <f t="shared" si="187"/>
        <v>0.50300049188391538</v>
      </c>
      <c r="M1669" s="184">
        <v>82</v>
      </c>
      <c r="N1669" s="184">
        <v>6158</v>
      </c>
      <c r="O1669" s="174">
        <f t="shared" si="188"/>
        <v>0.37537336177994512</v>
      </c>
      <c r="P1669" s="175">
        <f t="shared" si="189"/>
        <v>18306</v>
      </c>
      <c r="Q1669" s="176">
        <f t="shared" si="190"/>
        <v>10247</v>
      </c>
      <c r="R1669" s="176">
        <f t="shared" si="191"/>
        <v>6158</v>
      </c>
      <c r="S1669" s="177">
        <f t="shared" si="192"/>
        <v>0.37537336177994512</v>
      </c>
      <c r="T1669" s="118"/>
    </row>
    <row r="1670" spans="1:20" x14ac:dyDescent="0.25">
      <c r="A1670" s="19" t="s">
        <v>458</v>
      </c>
      <c r="B1670" s="20" t="s">
        <v>238</v>
      </c>
      <c r="C1670" s="21" t="s">
        <v>525</v>
      </c>
      <c r="D1670" s="183">
        <v>50</v>
      </c>
      <c r="E1670" s="184">
        <v>50</v>
      </c>
      <c r="F1670" s="184">
        <v>0</v>
      </c>
      <c r="G1670" s="184">
        <v>0</v>
      </c>
      <c r="H1670" s="169">
        <f t="shared" si="186"/>
        <v>0</v>
      </c>
      <c r="I1670" s="183">
        <v>139</v>
      </c>
      <c r="J1670" s="184">
        <v>136</v>
      </c>
      <c r="K1670" s="184">
        <v>19</v>
      </c>
      <c r="L1670" s="172">
        <f t="shared" si="187"/>
        <v>0.13970588235294118</v>
      </c>
      <c r="M1670" s="184">
        <v>0</v>
      </c>
      <c r="N1670" s="184">
        <v>0</v>
      </c>
      <c r="O1670" s="174">
        <f t="shared" si="188"/>
        <v>0</v>
      </c>
      <c r="P1670" s="175">
        <f t="shared" si="189"/>
        <v>189</v>
      </c>
      <c r="Q1670" s="176">
        <f t="shared" si="190"/>
        <v>186</v>
      </c>
      <c r="R1670" s="176" t="str">
        <f t="shared" si="191"/>
        <v/>
      </c>
      <c r="S1670" s="177" t="str">
        <f t="shared" si="192"/>
        <v/>
      </c>
      <c r="T1670" s="118"/>
    </row>
    <row r="1671" spans="1:20" x14ac:dyDescent="0.25">
      <c r="A1671" s="19" t="s">
        <v>458</v>
      </c>
      <c r="B1671" s="20" t="s">
        <v>238</v>
      </c>
      <c r="C1671" s="21" t="s">
        <v>239</v>
      </c>
      <c r="D1671" s="183">
        <v>53</v>
      </c>
      <c r="E1671" s="184">
        <v>54</v>
      </c>
      <c r="F1671" s="184">
        <v>0</v>
      </c>
      <c r="G1671" s="184">
        <v>0</v>
      </c>
      <c r="H1671" s="169">
        <f t="shared" si="186"/>
        <v>0</v>
      </c>
      <c r="I1671" s="183">
        <v>736</v>
      </c>
      <c r="J1671" s="184">
        <v>624</v>
      </c>
      <c r="K1671" s="184">
        <v>49</v>
      </c>
      <c r="L1671" s="172">
        <f t="shared" si="187"/>
        <v>7.8525641025641024E-2</v>
      </c>
      <c r="M1671" s="184">
        <v>0</v>
      </c>
      <c r="N1671" s="184">
        <v>23</v>
      </c>
      <c r="O1671" s="174">
        <f t="shared" si="188"/>
        <v>3.5548686244204021E-2</v>
      </c>
      <c r="P1671" s="175">
        <f t="shared" si="189"/>
        <v>789</v>
      </c>
      <c r="Q1671" s="176">
        <f t="shared" si="190"/>
        <v>678</v>
      </c>
      <c r="R1671" s="176">
        <f t="shared" si="191"/>
        <v>23</v>
      </c>
      <c r="S1671" s="177">
        <f t="shared" si="192"/>
        <v>3.2810271041369472E-2</v>
      </c>
      <c r="T1671" s="118"/>
    </row>
    <row r="1672" spans="1:20" x14ac:dyDescent="0.25">
      <c r="A1672" s="19" t="s">
        <v>458</v>
      </c>
      <c r="B1672" s="20" t="s">
        <v>238</v>
      </c>
      <c r="C1672" s="21" t="s">
        <v>526</v>
      </c>
      <c r="D1672" s="183">
        <v>0</v>
      </c>
      <c r="E1672" s="184">
        <v>0</v>
      </c>
      <c r="F1672" s="184">
        <v>0</v>
      </c>
      <c r="G1672" s="184">
        <v>0</v>
      </c>
      <c r="H1672" s="169" t="str">
        <f t="shared" si="186"/>
        <v/>
      </c>
      <c r="I1672" s="183">
        <v>79</v>
      </c>
      <c r="J1672" s="184">
        <v>73</v>
      </c>
      <c r="K1672" s="184">
        <v>0</v>
      </c>
      <c r="L1672" s="172">
        <f t="shared" si="187"/>
        <v>0</v>
      </c>
      <c r="M1672" s="184">
        <v>0</v>
      </c>
      <c r="N1672" s="184">
        <v>5</v>
      </c>
      <c r="O1672" s="174">
        <f t="shared" si="188"/>
        <v>6.4102564102564097E-2</v>
      </c>
      <c r="P1672" s="175">
        <f t="shared" si="189"/>
        <v>79</v>
      </c>
      <c r="Q1672" s="176">
        <f t="shared" si="190"/>
        <v>73</v>
      </c>
      <c r="R1672" s="176">
        <f t="shared" si="191"/>
        <v>5</v>
      </c>
      <c r="S1672" s="177">
        <f t="shared" si="192"/>
        <v>6.4102564102564097E-2</v>
      </c>
      <c r="T1672" s="118"/>
    </row>
    <row r="1673" spans="1:20" x14ac:dyDescent="0.25">
      <c r="A1673" s="19" t="s">
        <v>458</v>
      </c>
      <c r="B1673" s="20" t="s">
        <v>249</v>
      </c>
      <c r="C1673" s="21" t="s">
        <v>527</v>
      </c>
      <c r="D1673" s="183">
        <v>0</v>
      </c>
      <c r="E1673" s="184">
        <v>0</v>
      </c>
      <c r="F1673" s="184">
        <v>0</v>
      </c>
      <c r="G1673" s="184">
        <v>0</v>
      </c>
      <c r="H1673" s="169" t="str">
        <f t="shared" si="186"/>
        <v/>
      </c>
      <c r="I1673" s="183">
        <v>13276</v>
      </c>
      <c r="J1673" s="184">
        <v>8786</v>
      </c>
      <c r="K1673" s="184">
        <v>3508</v>
      </c>
      <c r="L1673" s="172">
        <f t="shared" si="187"/>
        <v>0.39927156840427952</v>
      </c>
      <c r="M1673" s="184">
        <v>40</v>
      </c>
      <c r="N1673" s="184">
        <v>3735</v>
      </c>
      <c r="O1673" s="174">
        <f t="shared" si="188"/>
        <v>0.29734893718652972</v>
      </c>
      <c r="P1673" s="175">
        <f t="shared" si="189"/>
        <v>13276</v>
      </c>
      <c r="Q1673" s="176">
        <f t="shared" si="190"/>
        <v>8826</v>
      </c>
      <c r="R1673" s="176">
        <f t="shared" si="191"/>
        <v>3735</v>
      </c>
      <c r="S1673" s="177">
        <f t="shared" si="192"/>
        <v>0.29734893718652972</v>
      </c>
      <c r="T1673" s="118"/>
    </row>
    <row r="1674" spans="1:20" x14ac:dyDescent="0.25">
      <c r="A1674" s="19" t="s">
        <v>458</v>
      </c>
      <c r="B1674" s="20" t="s">
        <v>249</v>
      </c>
      <c r="C1674" s="21" t="s">
        <v>250</v>
      </c>
      <c r="D1674" s="183">
        <v>7</v>
      </c>
      <c r="E1674" s="184">
        <v>5</v>
      </c>
      <c r="F1674" s="184">
        <v>0</v>
      </c>
      <c r="G1674" s="184">
        <v>0</v>
      </c>
      <c r="H1674" s="169">
        <f t="shared" si="186"/>
        <v>0</v>
      </c>
      <c r="I1674" s="183">
        <v>55638</v>
      </c>
      <c r="J1674" s="184">
        <v>42065</v>
      </c>
      <c r="K1674" s="184">
        <v>23732</v>
      </c>
      <c r="L1674" s="172">
        <f t="shared" si="187"/>
        <v>0.56417449185783908</v>
      </c>
      <c r="M1674" s="184">
        <v>274</v>
      </c>
      <c r="N1674" s="184">
        <v>6232</v>
      </c>
      <c r="O1674" s="174">
        <f t="shared" si="188"/>
        <v>0.12830701447365711</v>
      </c>
      <c r="P1674" s="175">
        <f t="shared" si="189"/>
        <v>55645</v>
      </c>
      <c r="Q1674" s="176">
        <f t="shared" si="190"/>
        <v>42344</v>
      </c>
      <c r="R1674" s="176">
        <f t="shared" si="191"/>
        <v>6232</v>
      </c>
      <c r="S1674" s="177">
        <f t="shared" si="192"/>
        <v>0.12829380764163373</v>
      </c>
      <c r="T1674" s="118"/>
    </row>
    <row r="1675" spans="1:20" x14ac:dyDescent="0.25">
      <c r="A1675" s="19" t="s">
        <v>458</v>
      </c>
      <c r="B1675" s="20" t="s">
        <v>249</v>
      </c>
      <c r="C1675" s="21" t="s">
        <v>528</v>
      </c>
      <c r="D1675" s="183">
        <v>0</v>
      </c>
      <c r="E1675" s="184">
        <v>0</v>
      </c>
      <c r="F1675" s="184">
        <v>0</v>
      </c>
      <c r="G1675" s="184">
        <v>0</v>
      </c>
      <c r="H1675" s="169" t="str">
        <f t="shared" si="186"/>
        <v/>
      </c>
      <c r="I1675" s="183">
        <v>28829</v>
      </c>
      <c r="J1675" s="184">
        <v>16320</v>
      </c>
      <c r="K1675" s="184">
        <v>6860</v>
      </c>
      <c r="L1675" s="172">
        <f t="shared" si="187"/>
        <v>0.42034313725490197</v>
      </c>
      <c r="M1675" s="184">
        <v>9</v>
      </c>
      <c r="N1675" s="184">
        <v>9167</v>
      </c>
      <c r="O1675" s="174">
        <f t="shared" si="188"/>
        <v>0.35954659554439911</v>
      </c>
      <c r="P1675" s="175">
        <f t="shared" si="189"/>
        <v>28829</v>
      </c>
      <c r="Q1675" s="176">
        <f t="shared" si="190"/>
        <v>16329</v>
      </c>
      <c r="R1675" s="176">
        <f t="shared" si="191"/>
        <v>9167</v>
      </c>
      <c r="S1675" s="177">
        <f t="shared" si="192"/>
        <v>0.35954659554439911</v>
      </c>
      <c r="T1675" s="118"/>
    </row>
    <row r="1676" spans="1:20" x14ac:dyDescent="0.25">
      <c r="A1676" s="19" t="s">
        <v>458</v>
      </c>
      <c r="B1676" s="20" t="s">
        <v>249</v>
      </c>
      <c r="C1676" s="21" t="s">
        <v>251</v>
      </c>
      <c r="D1676" s="183">
        <v>2</v>
      </c>
      <c r="E1676" s="184">
        <v>2</v>
      </c>
      <c r="F1676" s="184">
        <v>0</v>
      </c>
      <c r="G1676" s="184">
        <v>0</v>
      </c>
      <c r="H1676" s="169">
        <f t="shared" si="186"/>
        <v>0</v>
      </c>
      <c r="I1676" s="183">
        <v>30501</v>
      </c>
      <c r="J1676" s="184">
        <v>22042</v>
      </c>
      <c r="K1676" s="184">
        <v>9063</v>
      </c>
      <c r="L1676" s="172">
        <f t="shared" si="187"/>
        <v>0.41116958533708375</v>
      </c>
      <c r="M1676" s="184">
        <v>81</v>
      </c>
      <c r="N1676" s="184">
        <v>6388</v>
      </c>
      <c r="O1676" s="174">
        <f t="shared" si="188"/>
        <v>0.22405387394339027</v>
      </c>
      <c r="P1676" s="175">
        <f t="shared" si="189"/>
        <v>30503</v>
      </c>
      <c r="Q1676" s="176">
        <f t="shared" si="190"/>
        <v>22125</v>
      </c>
      <c r="R1676" s="176">
        <f t="shared" si="191"/>
        <v>6388</v>
      </c>
      <c r="S1676" s="177">
        <f t="shared" si="192"/>
        <v>0.22403815803317784</v>
      </c>
      <c r="T1676" s="118"/>
    </row>
    <row r="1677" spans="1:20" x14ac:dyDescent="0.25">
      <c r="A1677" s="19" t="s">
        <v>458</v>
      </c>
      <c r="B1677" s="20" t="s">
        <v>249</v>
      </c>
      <c r="C1677" s="21" t="s">
        <v>529</v>
      </c>
      <c r="D1677" s="183">
        <v>1</v>
      </c>
      <c r="E1677" s="184">
        <v>1</v>
      </c>
      <c r="F1677" s="184">
        <v>0</v>
      </c>
      <c r="G1677" s="184">
        <v>0</v>
      </c>
      <c r="H1677" s="169">
        <f t="shared" si="186"/>
        <v>0</v>
      </c>
      <c r="I1677" s="183">
        <v>61845</v>
      </c>
      <c r="J1677" s="184">
        <v>47415</v>
      </c>
      <c r="K1677" s="184">
        <v>31697</v>
      </c>
      <c r="L1677" s="172">
        <f t="shared" si="187"/>
        <v>0.66850152905198779</v>
      </c>
      <c r="M1677" s="184">
        <v>100</v>
      </c>
      <c r="N1677" s="184">
        <v>8920</v>
      </c>
      <c r="O1677" s="174">
        <f t="shared" si="188"/>
        <v>0.15805794276601401</v>
      </c>
      <c r="P1677" s="175">
        <f t="shared" si="189"/>
        <v>61846</v>
      </c>
      <c r="Q1677" s="176">
        <f t="shared" si="190"/>
        <v>47516</v>
      </c>
      <c r="R1677" s="176">
        <f t="shared" si="191"/>
        <v>8920</v>
      </c>
      <c r="S1677" s="177">
        <f t="shared" si="192"/>
        <v>0.15805514210787441</v>
      </c>
      <c r="T1677" s="118"/>
    </row>
    <row r="1678" spans="1:20" x14ac:dyDescent="0.25">
      <c r="A1678" s="19" t="s">
        <v>458</v>
      </c>
      <c r="B1678" s="20" t="s">
        <v>249</v>
      </c>
      <c r="C1678" s="21" t="s">
        <v>530</v>
      </c>
      <c r="D1678" s="183">
        <v>0</v>
      </c>
      <c r="E1678" s="184">
        <v>0</v>
      </c>
      <c r="F1678" s="184">
        <v>0</v>
      </c>
      <c r="G1678" s="184">
        <v>0</v>
      </c>
      <c r="H1678" s="169" t="str">
        <f t="shared" si="186"/>
        <v/>
      </c>
      <c r="I1678" s="183">
        <v>18332</v>
      </c>
      <c r="J1678" s="184">
        <v>11840</v>
      </c>
      <c r="K1678" s="184">
        <v>5084</v>
      </c>
      <c r="L1678" s="172">
        <f t="shared" si="187"/>
        <v>0.42939189189189192</v>
      </c>
      <c r="M1678" s="184">
        <v>33</v>
      </c>
      <c r="N1678" s="184">
        <v>4996</v>
      </c>
      <c r="O1678" s="174">
        <f t="shared" si="188"/>
        <v>0.29616456221471338</v>
      </c>
      <c r="P1678" s="175">
        <f t="shared" si="189"/>
        <v>18332</v>
      </c>
      <c r="Q1678" s="176">
        <f t="shared" si="190"/>
        <v>11873</v>
      </c>
      <c r="R1678" s="176">
        <f t="shared" si="191"/>
        <v>4996</v>
      </c>
      <c r="S1678" s="177">
        <f t="shared" si="192"/>
        <v>0.29616456221471338</v>
      </c>
      <c r="T1678" s="118"/>
    </row>
    <row r="1679" spans="1:20" x14ac:dyDescent="0.25">
      <c r="A1679" s="19" t="s">
        <v>458</v>
      </c>
      <c r="B1679" s="20" t="s">
        <v>252</v>
      </c>
      <c r="C1679" s="21" t="s">
        <v>254</v>
      </c>
      <c r="D1679" s="183">
        <v>5</v>
      </c>
      <c r="E1679" s="184">
        <v>5</v>
      </c>
      <c r="F1679" s="184">
        <v>0</v>
      </c>
      <c r="G1679" s="184">
        <v>0</v>
      </c>
      <c r="H1679" s="169">
        <f t="shared" si="186"/>
        <v>0</v>
      </c>
      <c r="I1679" s="183">
        <v>1583</v>
      </c>
      <c r="J1679" s="184">
        <v>1428</v>
      </c>
      <c r="K1679" s="184">
        <v>175</v>
      </c>
      <c r="L1679" s="172">
        <f t="shared" si="187"/>
        <v>0.12254901960784313</v>
      </c>
      <c r="M1679" s="184">
        <v>1</v>
      </c>
      <c r="N1679" s="184">
        <v>90</v>
      </c>
      <c r="O1679" s="174">
        <f t="shared" si="188"/>
        <v>5.9249506254114549E-2</v>
      </c>
      <c r="P1679" s="175">
        <f t="shared" si="189"/>
        <v>1588</v>
      </c>
      <c r="Q1679" s="176">
        <f t="shared" si="190"/>
        <v>1434</v>
      </c>
      <c r="R1679" s="176">
        <f t="shared" si="191"/>
        <v>90</v>
      </c>
      <c r="S1679" s="177">
        <f t="shared" si="192"/>
        <v>5.905511811023622E-2</v>
      </c>
      <c r="T1679" s="118"/>
    </row>
    <row r="1680" spans="1:20" x14ac:dyDescent="0.25">
      <c r="A1680" s="19" t="s">
        <v>458</v>
      </c>
      <c r="B1680" s="20" t="s">
        <v>257</v>
      </c>
      <c r="C1680" s="21" t="s">
        <v>258</v>
      </c>
      <c r="D1680" s="183">
        <v>4</v>
      </c>
      <c r="E1680" s="184">
        <v>3</v>
      </c>
      <c r="F1680" s="184">
        <v>0</v>
      </c>
      <c r="G1680" s="184">
        <v>0</v>
      </c>
      <c r="H1680" s="169">
        <f t="shared" si="186"/>
        <v>0</v>
      </c>
      <c r="I1680" s="183">
        <v>1464</v>
      </c>
      <c r="J1680" s="184">
        <v>1343</v>
      </c>
      <c r="K1680" s="184">
        <v>123</v>
      </c>
      <c r="L1680" s="172">
        <f t="shared" si="187"/>
        <v>9.1586001489203275E-2</v>
      </c>
      <c r="M1680" s="184">
        <v>0</v>
      </c>
      <c r="N1680" s="184">
        <v>42</v>
      </c>
      <c r="O1680" s="174">
        <f t="shared" si="188"/>
        <v>3.032490974729242E-2</v>
      </c>
      <c r="P1680" s="175">
        <f t="shared" si="189"/>
        <v>1468</v>
      </c>
      <c r="Q1680" s="176">
        <f t="shared" si="190"/>
        <v>1346</v>
      </c>
      <c r="R1680" s="176">
        <f t="shared" si="191"/>
        <v>42</v>
      </c>
      <c r="S1680" s="177">
        <f t="shared" si="192"/>
        <v>3.0259365994236311E-2</v>
      </c>
      <c r="T1680" s="118"/>
    </row>
    <row r="1681" spans="1:20" x14ac:dyDescent="0.25">
      <c r="A1681" s="19" t="s">
        <v>458</v>
      </c>
      <c r="B1681" s="20" t="s">
        <v>261</v>
      </c>
      <c r="C1681" s="21" t="s">
        <v>262</v>
      </c>
      <c r="D1681" s="183">
        <v>0</v>
      </c>
      <c r="E1681" s="184">
        <v>0</v>
      </c>
      <c r="F1681" s="184">
        <v>0</v>
      </c>
      <c r="G1681" s="184">
        <v>0</v>
      </c>
      <c r="H1681" s="169" t="str">
        <f t="shared" si="186"/>
        <v/>
      </c>
      <c r="I1681" s="183">
        <v>9</v>
      </c>
      <c r="J1681" s="184">
        <v>0</v>
      </c>
      <c r="K1681" s="184">
        <v>0</v>
      </c>
      <c r="L1681" s="172" t="str">
        <f t="shared" si="187"/>
        <v/>
      </c>
      <c r="M1681" s="184">
        <v>5</v>
      </c>
      <c r="N1681" s="184">
        <v>0</v>
      </c>
      <c r="O1681" s="174">
        <f t="shared" si="188"/>
        <v>0</v>
      </c>
      <c r="P1681" s="175">
        <f t="shared" si="189"/>
        <v>9</v>
      </c>
      <c r="Q1681" s="176">
        <f t="shared" si="190"/>
        <v>5</v>
      </c>
      <c r="R1681" s="176" t="str">
        <f t="shared" si="191"/>
        <v/>
      </c>
      <c r="S1681" s="177" t="str">
        <f t="shared" si="192"/>
        <v/>
      </c>
      <c r="T1681" s="118"/>
    </row>
    <row r="1682" spans="1:20" x14ac:dyDescent="0.25">
      <c r="A1682" s="19" t="s">
        <v>458</v>
      </c>
      <c r="B1682" s="20" t="s">
        <v>266</v>
      </c>
      <c r="C1682" s="21" t="s">
        <v>267</v>
      </c>
      <c r="D1682" s="183">
        <v>0</v>
      </c>
      <c r="E1682" s="184">
        <v>0</v>
      </c>
      <c r="F1682" s="184">
        <v>0</v>
      </c>
      <c r="G1682" s="184">
        <v>0</v>
      </c>
      <c r="H1682" s="169" t="str">
        <f t="shared" si="186"/>
        <v/>
      </c>
      <c r="I1682" s="183">
        <v>208</v>
      </c>
      <c r="J1682" s="184">
        <v>291</v>
      </c>
      <c r="K1682" s="184">
        <v>10</v>
      </c>
      <c r="L1682" s="172">
        <f t="shared" si="187"/>
        <v>3.4364261168384883E-2</v>
      </c>
      <c r="M1682" s="184">
        <v>0</v>
      </c>
      <c r="N1682" s="184">
        <v>7</v>
      </c>
      <c r="O1682" s="174">
        <f t="shared" si="188"/>
        <v>2.3489932885906041E-2</v>
      </c>
      <c r="P1682" s="175">
        <f t="shared" si="189"/>
        <v>208</v>
      </c>
      <c r="Q1682" s="176">
        <f t="shared" si="190"/>
        <v>291</v>
      </c>
      <c r="R1682" s="176">
        <f t="shared" si="191"/>
        <v>7</v>
      </c>
      <c r="S1682" s="177">
        <f t="shared" si="192"/>
        <v>2.3489932885906041E-2</v>
      </c>
      <c r="T1682" s="118"/>
    </row>
    <row r="1683" spans="1:20" x14ac:dyDescent="0.25">
      <c r="A1683" s="19" t="s">
        <v>458</v>
      </c>
      <c r="B1683" s="20" t="s">
        <v>268</v>
      </c>
      <c r="C1683" s="21" t="s">
        <v>269</v>
      </c>
      <c r="D1683" s="183">
        <v>0</v>
      </c>
      <c r="E1683" s="184">
        <v>0</v>
      </c>
      <c r="F1683" s="184">
        <v>0</v>
      </c>
      <c r="G1683" s="184">
        <v>0</v>
      </c>
      <c r="H1683" s="169" t="str">
        <f t="shared" si="186"/>
        <v/>
      </c>
      <c r="I1683" s="183">
        <v>45</v>
      </c>
      <c r="J1683" s="184">
        <v>38</v>
      </c>
      <c r="K1683" s="184">
        <v>3</v>
      </c>
      <c r="L1683" s="172">
        <f t="shared" si="187"/>
        <v>7.8947368421052627E-2</v>
      </c>
      <c r="M1683" s="184">
        <v>0</v>
      </c>
      <c r="N1683" s="184">
        <v>0</v>
      </c>
      <c r="O1683" s="174">
        <f t="shared" si="188"/>
        <v>0</v>
      </c>
      <c r="P1683" s="175">
        <f t="shared" si="189"/>
        <v>45</v>
      </c>
      <c r="Q1683" s="176">
        <f t="shared" si="190"/>
        <v>38</v>
      </c>
      <c r="R1683" s="176" t="str">
        <f t="shared" si="191"/>
        <v/>
      </c>
      <c r="S1683" s="177" t="str">
        <f t="shared" si="192"/>
        <v/>
      </c>
      <c r="T1683" s="118"/>
    </row>
    <row r="1684" spans="1:20" x14ac:dyDescent="0.25">
      <c r="A1684" s="19" t="s">
        <v>458</v>
      </c>
      <c r="B1684" s="20" t="s">
        <v>270</v>
      </c>
      <c r="C1684" s="21" t="s">
        <v>531</v>
      </c>
      <c r="D1684" s="183">
        <v>0</v>
      </c>
      <c r="E1684" s="184">
        <v>0</v>
      </c>
      <c r="F1684" s="184">
        <v>0</v>
      </c>
      <c r="G1684" s="184">
        <v>0</v>
      </c>
      <c r="H1684" s="169" t="str">
        <f t="shared" si="186"/>
        <v/>
      </c>
      <c r="I1684" s="183">
        <v>3134</v>
      </c>
      <c r="J1684" s="184">
        <v>2396</v>
      </c>
      <c r="K1684" s="184">
        <v>768</v>
      </c>
      <c r="L1684" s="172">
        <f t="shared" si="187"/>
        <v>0.32053422370617696</v>
      </c>
      <c r="M1684" s="184">
        <v>43</v>
      </c>
      <c r="N1684" s="184">
        <v>534</v>
      </c>
      <c r="O1684" s="174">
        <f t="shared" si="188"/>
        <v>0.17961654894046417</v>
      </c>
      <c r="P1684" s="175">
        <f t="shared" si="189"/>
        <v>3134</v>
      </c>
      <c r="Q1684" s="176">
        <f t="shared" si="190"/>
        <v>2439</v>
      </c>
      <c r="R1684" s="176">
        <f t="shared" si="191"/>
        <v>534</v>
      </c>
      <c r="S1684" s="177">
        <f t="shared" si="192"/>
        <v>0.17961654894046417</v>
      </c>
      <c r="T1684" s="118"/>
    </row>
    <row r="1685" spans="1:20" x14ac:dyDescent="0.25">
      <c r="A1685" s="19" t="s">
        <v>458</v>
      </c>
      <c r="B1685" s="20" t="s">
        <v>271</v>
      </c>
      <c r="C1685" s="21" t="s">
        <v>272</v>
      </c>
      <c r="D1685" s="183">
        <v>0</v>
      </c>
      <c r="E1685" s="184">
        <v>0</v>
      </c>
      <c r="F1685" s="184">
        <v>0</v>
      </c>
      <c r="G1685" s="184">
        <v>0</v>
      </c>
      <c r="H1685" s="169" t="str">
        <f t="shared" si="186"/>
        <v/>
      </c>
      <c r="I1685" s="183">
        <v>783</v>
      </c>
      <c r="J1685" s="184">
        <v>397</v>
      </c>
      <c r="K1685" s="184">
        <v>69</v>
      </c>
      <c r="L1685" s="172">
        <f t="shared" si="187"/>
        <v>0.17380352644836272</v>
      </c>
      <c r="M1685" s="184">
        <v>56</v>
      </c>
      <c r="N1685" s="184">
        <v>139</v>
      </c>
      <c r="O1685" s="174">
        <f t="shared" si="188"/>
        <v>0.23479729729729729</v>
      </c>
      <c r="P1685" s="175">
        <f t="shared" si="189"/>
        <v>783</v>
      </c>
      <c r="Q1685" s="176">
        <f t="shared" si="190"/>
        <v>453</v>
      </c>
      <c r="R1685" s="176">
        <f t="shared" si="191"/>
        <v>139</v>
      </c>
      <c r="S1685" s="177">
        <f t="shared" si="192"/>
        <v>0.23479729729729729</v>
      </c>
      <c r="T1685" s="118"/>
    </row>
    <row r="1686" spans="1:20" x14ac:dyDescent="0.25">
      <c r="A1686" s="19" t="s">
        <v>458</v>
      </c>
      <c r="B1686" s="20" t="s">
        <v>271</v>
      </c>
      <c r="C1686" s="21" t="s">
        <v>273</v>
      </c>
      <c r="D1686" s="183">
        <v>10</v>
      </c>
      <c r="E1686" s="184">
        <v>13</v>
      </c>
      <c r="F1686" s="184">
        <v>0</v>
      </c>
      <c r="G1686" s="184">
        <v>0</v>
      </c>
      <c r="H1686" s="169">
        <f t="shared" si="186"/>
        <v>0</v>
      </c>
      <c r="I1686" s="183">
        <v>8706</v>
      </c>
      <c r="J1686" s="184">
        <v>3272</v>
      </c>
      <c r="K1686" s="184">
        <v>297</v>
      </c>
      <c r="L1686" s="172">
        <f t="shared" si="187"/>
        <v>9.0770171149144249E-2</v>
      </c>
      <c r="M1686" s="184">
        <v>241</v>
      </c>
      <c r="N1686" s="184">
        <v>4866</v>
      </c>
      <c r="O1686" s="174">
        <f t="shared" si="188"/>
        <v>0.58073755818116723</v>
      </c>
      <c r="P1686" s="175">
        <f t="shared" si="189"/>
        <v>8716</v>
      </c>
      <c r="Q1686" s="176">
        <f t="shared" si="190"/>
        <v>3526</v>
      </c>
      <c r="R1686" s="176">
        <f t="shared" si="191"/>
        <v>4866</v>
      </c>
      <c r="S1686" s="177">
        <f t="shared" si="192"/>
        <v>0.57983794089609153</v>
      </c>
      <c r="T1686" s="118"/>
    </row>
    <row r="1687" spans="1:20" ht="30" x14ac:dyDescent="0.25">
      <c r="A1687" s="19" t="s">
        <v>458</v>
      </c>
      <c r="B1687" s="20" t="s">
        <v>274</v>
      </c>
      <c r="C1687" s="21" t="s">
        <v>276</v>
      </c>
      <c r="D1687" s="183">
        <v>0</v>
      </c>
      <c r="E1687" s="184">
        <v>0</v>
      </c>
      <c r="F1687" s="184">
        <v>0</v>
      </c>
      <c r="G1687" s="184">
        <v>0</v>
      </c>
      <c r="H1687" s="169" t="str">
        <f t="shared" si="186"/>
        <v/>
      </c>
      <c r="I1687" s="183">
        <v>31</v>
      </c>
      <c r="J1687" s="184">
        <v>26</v>
      </c>
      <c r="K1687" s="184">
        <v>0</v>
      </c>
      <c r="L1687" s="172">
        <f t="shared" si="187"/>
        <v>0</v>
      </c>
      <c r="M1687" s="184">
        <v>0</v>
      </c>
      <c r="N1687" s="184">
        <v>5</v>
      </c>
      <c r="O1687" s="174">
        <f t="shared" si="188"/>
        <v>0.16129032258064516</v>
      </c>
      <c r="P1687" s="175">
        <f t="shared" si="189"/>
        <v>31</v>
      </c>
      <c r="Q1687" s="176">
        <f t="shared" si="190"/>
        <v>26</v>
      </c>
      <c r="R1687" s="176">
        <f t="shared" si="191"/>
        <v>5</v>
      </c>
      <c r="S1687" s="177">
        <f t="shared" si="192"/>
        <v>0.16129032258064516</v>
      </c>
      <c r="T1687" s="118"/>
    </row>
    <row r="1688" spans="1:20" x14ac:dyDescent="0.25">
      <c r="A1688" s="19" t="s">
        <v>458</v>
      </c>
      <c r="B1688" s="20" t="s">
        <v>279</v>
      </c>
      <c r="C1688" s="21" t="s">
        <v>280</v>
      </c>
      <c r="D1688" s="183">
        <v>0</v>
      </c>
      <c r="E1688" s="184">
        <v>0</v>
      </c>
      <c r="F1688" s="184">
        <v>0</v>
      </c>
      <c r="G1688" s="184">
        <v>0</v>
      </c>
      <c r="H1688" s="169" t="str">
        <f t="shared" si="186"/>
        <v/>
      </c>
      <c r="I1688" s="183">
        <v>9539</v>
      </c>
      <c r="J1688" s="184">
        <v>7506</v>
      </c>
      <c r="K1688" s="184">
        <v>6053</v>
      </c>
      <c r="L1688" s="172">
        <f t="shared" si="187"/>
        <v>0.80642152944311218</v>
      </c>
      <c r="M1688" s="184">
        <v>4</v>
      </c>
      <c r="N1688" s="184">
        <v>1494</v>
      </c>
      <c r="O1688" s="174">
        <f t="shared" si="188"/>
        <v>0.16592625499777877</v>
      </c>
      <c r="P1688" s="175">
        <f t="shared" si="189"/>
        <v>9539</v>
      </c>
      <c r="Q1688" s="176">
        <f t="shared" si="190"/>
        <v>7510</v>
      </c>
      <c r="R1688" s="176">
        <f t="shared" si="191"/>
        <v>1494</v>
      </c>
      <c r="S1688" s="177">
        <f t="shared" si="192"/>
        <v>0.16592625499777877</v>
      </c>
      <c r="T1688" s="118"/>
    </row>
    <row r="1689" spans="1:20" x14ac:dyDescent="0.25">
      <c r="A1689" s="19" t="s">
        <v>458</v>
      </c>
      <c r="B1689" s="20" t="s">
        <v>281</v>
      </c>
      <c r="C1689" s="21" t="s">
        <v>282</v>
      </c>
      <c r="D1689" s="183">
        <v>169</v>
      </c>
      <c r="E1689" s="184">
        <v>60</v>
      </c>
      <c r="F1689" s="184">
        <v>0</v>
      </c>
      <c r="G1689" s="184">
        <v>107</v>
      </c>
      <c r="H1689" s="169">
        <f t="shared" si="186"/>
        <v>0.64071856287425155</v>
      </c>
      <c r="I1689" s="183">
        <v>12296</v>
      </c>
      <c r="J1689" s="184">
        <v>4269</v>
      </c>
      <c r="K1689" s="184">
        <v>803</v>
      </c>
      <c r="L1689" s="172">
        <f t="shared" si="187"/>
        <v>0.18810025767158586</v>
      </c>
      <c r="M1689" s="184">
        <v>221</v>
      </c>
      <c r="N1689" s="184">
        <v>5600</v>
      </c>
      <c r="O1689" s="174">
        <f t="shared" si="188"/>
        <v>0.5550049554013875</v>
      </c>
      <c r="P1689" s="175">
        <f t="shared" si="189"/>
        <v>12465</v>
      </c>
      <c r="Q1689" s="176">
        <f t="shared" si="190"/>
        <v>4550</v>
      </c>
      <c r="R1689" s="176">
        <f t="shared" si="191"/>
        <v>5707</v>
      </c>
      <c r="S1689" s="177">
        <f t="shared" si="192"/>
        <v>0.5564005069708492</v>
      </c>
      <c r="T1689" s="118"/>
    </row>
    <row r="1690" spans="1:20" x14ac:dyDescent="0.25">
      <c r="A1690" s="19" t="s">
        <v>458</v>
      </c>
      <c r="B1690" s="20" t="s">
        <v>286</v>
      </c>
      <c r="C1690" s="21" t="s">
        <v>287</v>
      </c>
      <c r="D1690" s="183">
        <v>0</v>
      </c>
      <c r="E1690" s="184">
        <v>0</v>
      </c>
      <c r="F1690" s="184">
        <v>0</v>
      </c>
      <c r="G1690" s="184">
        <v>0</v>
      </c>
      <c r="H1690" s="169" t="str">
        <f t="shared" si="186"/>
        <v/>
      </c>
      <c r="I1690" s="183">
        <v>1055</v>
      </c>
      <c r="J1690" s="184">
        <v>966</v>
      </c>
      <c r="K1690" s="184">
        <v>274</v>
      </c>
      <c r="L1690" s="172">
        <f t="shared" si="187"/>
        <v>0.28364389233954451</v>
      </c>
      <c r="M1690" s="184">
        <v>0</v>
      </c>
      <c r="N1690" s="184">
        <v>72</v>
      </c>
      <c r="O1690" s="174">
        <f t="shared" si="188"/>
        <v>6.9364161849710976E-2</v>
      </c>
      <c r="P1690" s="175">
        <f t="shared" si="189"/>
        <v>1055</v>
      </c>
      <c r="Q1690" s="176">
        <f t="shared" si="190"/>
        <v>966</v>
      </c>
      <c r="R1690" s="176">
        <f t="shared" si="191"/>
        <v>72</v>
      </c>
      <c r="S1690" s="177">
        <f t="shared" si="192"/>
        <v>6.9364161849710976E-2</v>
      </c>
      <c r="T1690" s="118"/>
    </row>
    <row r="1691" spans="1:20" x14ac:dyDescent="0.25">
      <c r="A1691" s="19" t="s">
        <v>458</v>
      </c>
      <c r="B1691" s="20" t="s">
        <v>288</v>
      </c>
      <c r="C1691" s="21" t="s">
        <v>289</v>
      </c>
      <c r="D1691" s="183">
        <v>3</v>
      </c>
      <c r="E1691" s="184">
        <v>3</v>
      </c>
      <c r="F1691" s="184">
        <v>0</v>
      </c>
      <c r="G1691" s="184">
        <v>0</v>
      </c>
      <c r="H1691" s="169">
        <f t="shared" si="186"/>
        <v>0</v>
      </c>
      <c r="I1691" s="183">
        <v>61</v>
      </c>
      <c r="J1691" s="184">
        <v>36</v>
      </c>
      <c r="K1691" s="184">
        <v>2</v>
      </c>
      <c r="L1691" s="172">
        <f t="shared" si="187"/>
        <v>5.5555555555555552E-2</v>
      </c>
      <c r="M1691" s="184">
        <v>0</v>
      </c>
      <c r="N1691" s="184">
        <v>15</v>
      </c>
      <c r="O1691" s="174">
        <f t="shared" si="188"/>
        <v>0.29411764705882354</v>
      </c>
      <c r="P1691" s="175">
        <f t="shared" si="189"/>
        <v>64</v>
      </c>
      <c r="Q1691" s="176">
        <f t="shared" si="190"/>
        <v>39</v>
      </c>
      <c r="R1691" s="176">
        <f t="shared" si="191"/>
        <v>15</v>
      </c>
      <c r="S1691" s="177">
        <f t="shared" si="192"/>
        <v>0.27777777777777779</v>
      </c>
      <c r="T1691" s="118"/>
    </row>
    <row r="1692" spans="1:20" x14ac:dyDescent="0.25">
      <c r="A1692" s="19" t="s">
        <v>458</v>
      </c>
      <c r="B1692" s="20" t="s">
        <v>290</v>
      </c>
      <c r="C1692" s="21" t="s">
        <v>291</v>
      </c>
      <c r="D1692" s="183">
        <v>3</v>
      </c>
      <c r="E1692" s="184">
        <v>3</v>
      </c>
      <c r="F1692" s="184">
        <v>0</v>
      </c>
      <c r="G1692" s="184">
        <v>1</v>
      </c>
      <c r="H1692" s="169">
        <f t="shared" si="186"/>
        <v>0.25</v>
      </c>
      <c r="I1692" s="183">
        <v>306</v>
      </c>
      <c r="J1692" s="184">
        <v>219</v>
      </c>
      <c r="K1692" s="184">
        <v>25</v>
      </c>
      <c r="L1692" s="172">
        <f t="shared" si="187"/>
        <v>0.11415525114155251</v>
      </c>
      <c r="M1692" s="184">
        <v>0</v>
      </c>
      <c r="N1692" s="184">
        <v>69</v>
      </c>
      <c r="O1692" s="174">
        <f t="shared" si="188"/>
        <v>0.23958333333333334</v>
      </c>
      <c r="P1692" s="175">
        <f t="shared" si="189"/>
        <v>309</v>
      </c>
      <c r="Q1692" s="176">
        <f t="shared" si="190"/>
        <v>222</v>
      </c>
      <c r="R1692" s="176">
        <f t="shared" si="191"/>
        <v>70</v>
      </c>
      <c r="S1692" s="177">
        <f t="shared" si="192"/>
        <v>0.23972602739726026</v>
      </c>
      <c r="T1692" s="118"/>
    </row>
    <row r="1693" spans="1:20" x14ac:dyDescent="0.25">
      <c r="A1693" s="19" t="s">
        <v>458</v>
      </c>
      <c r="B1693" s="20" t="s">
        <v>292</v>
      </c>
      <c r="C1693" s="21" t="s">
        <v>293</v>
      </c>
      <c r="D1693" s="183">
        <v>1</v>
      </c>
      <c r="E1693" s="184">
        <v>1</v>
      </c>
      <c r="F1693" s="184">
        <v>0</v>
      </c>
      <c r="G1693" s="184">
        <v>0</v>
      </c>
      <c r="H1693" s="169">
        <f t="shared" si="186"/>
        <v>0</v>
      </c>
      <c r="I1693" s="183">
        <v>28189</v>
      </c>
      <c r="J1693" s="184">
        <v>26732</v>
      </c>
      <c r="K1693" s="184">
        <v>7931</v>
      </c>
      <c r="L1693" s="172">
        <f t="shared" si="187"/>
        <v>0.29668562023043543</v>
      </c>
      <c r="M1693" s="184">
        <v>0</v>
      </c>
      <c r="N1693" s="184">
        <v>1143</v>
      </c>
      <c r="O1693" s="174">
        <f t="shared" si="188"/>
        <v>4.1004484304932733E-2</v>
      </c>
      <c r="P1693" s="175">
        <f t="shared" si="189"/>
        <v>28190</v>
      </c>
      <c r="Q1693" s="176">
        <f t="shared" si="190"/>
        <v>26733</v>
      </c>
      <c r="R1693" s="176">
        <f t="shared" si="191"/>
        <v>1143</v>
      </c>
      <c r="S1693" s="177">
        <f t="shared" si="192"/>
        <v>4.1003013344812739E-2</v>
      </c>
      <c r="T1693" s="118"/>
    </row>
    <row r="1694" spans="1:20" x14ac:dyDescent="0.25">
      <c r="A1694" s="19" t="s">
        <v>458</v>
      </c>
      <c r="B1694" s="20" t="s">
        <v>294</v>
      </c>
      <c r="C1694" s="21" t="s">
        <v>295</v>
      </c>
      <c r="D1694" s="183">
        <v>0</v>
      </c>
      <c r="E1694" s="184">
        <v>0</v>
      </c>
      <c r="F1694" s="184">
        <v>0</v>
      </c>
      <c r="G1694" s="184">
        <v>0</v>
      </c>
      <c r="H1694" s="169" t="str">
        <f t="shared" si="186"/>
        <v/>
      </c>
      <c r="I1694" s="183">
        <v>12</v>
      </c>
      <c r="J1694" s="184">
        <v>12</v>
      </c>
      <c r="K1694" s="184">
        <v>11</v>
      </c>
      <c r="L1694" s="172">
        <f t="shared" si="187"/>
        <v>0.91666666666666663</v>
      </c>
      <c r="M1694" s="184">
        <v>0</v>
      </c>
      <c r="N1694" s="184">
        <v>0</v>
      </c>
      <c r="O1694" s="174">
        <f t="shared" si="188"/>
        <v>0</v>
      </c>
      <c r="P1694" s="175">
        <f t="shared" si="189"/>
        <v>12</v>
      </c>
      <c r="Q1694" s="176">
        <f t="shared" si="190"/>
        <v>12</v>
      </c>
      <c r="R1694" s="176" t="str">
        <f t="shared" si="191"/>
        <v/>
      </c>
      <c r="S1694" s="177" t="str">
        <f t="shared" si="192"/>
        <v/>
      </c>
      <c r="T1694" s="118"/>
    </row>
    <row r="1695" spans="1:20" x14ac:dyDescent="0.25">
      <c r="A1695" s="19" t="s">
        <v>458</v>
      </c>
      <c r="B1695" s="20" t="s">
        <v>296</v>
      </c>
      <c r="C1695" s="21" t="s">
        <v>297</v>
      </c>
      <c r="D1695" s="183">
        <v>0</v>
      </c>
      <c r="E1695" s="184">
        <v>0</v>
      </c>
      <c r="F1695" s="184">
        <v>0</v>
      </c>
      <c r="G1695" s="184">
        <v>0</v>
      </c>
      <c r="H1695" s="169" t="str">
        <f t="shared" si="186"/>
        <v/>
      </c>
      <c r="I1695" s="183">
        <v>16</v>
      </c>
      <c r="J1695" s="184">
        <v>16</v>
      </c>
      <c r="K1695" s="184">
        <v>0</v>
      </c>
      <c r="L1695" s="172">
        <f t="shared" si="187"/>
        <v>0</v>
      </c>
      <c r="M1695" s="184">
        <v>0</v>
      </c>
      <c r="N1695" s="184">
        <v>0</v>
      </c>
      <c r="O1695" s="174">
        <f t="shared" si="188"/>
        <v>0</v>
      </c>
      <c r="P1695" s="175">
        <f t="shared" si="189"/>
        <v>16</v>
      </c>
      <c r="Q1695" s="176">
        <f t="shared" si="190"/>
        <v>16</v>
      </c>
      <c r="R1695" s="176" t="str">
        <f t="shared" si="191"/>
        <v/>
      </c>
      <c r="S1695" s="177" t="str">
        <f t="shared" si="192"/>
        <v/>
      </c>
      <c r="T1695" s="118"/>
    </row>
    <row r="1696" spans="1:20" x14ac:dyDescent="0.25">
      <c r="A1696" s="19" t="s">
        <v>458</v>
      </c>
      <c r="B1696" s="20" t="s">
        <v>298</v>
      </c>
      <c r="C1696" s="21" t="s">
        <v>299</v>
      </c>
      <c r="D1696" s="183">
        <v>3</v>
      </c>
      <c r="E1696" s="184">
        <v>2</v>
      </c>
      <c r="F1696" s="184">
        <v>0</v>
      </c>
      <c r="G1696" s="184">
        <v>1</v>
      </c>
      <c r="H1696" s="169">
        <f t="shared" si="186"/>
        <v>0.33333333333333331</v>
      </c>
      <c r="I1696" s="183">
        <v>12932</v>
      </c>
      <c r="J1696" s="184">
        <v>10178</v>
      </c>
      <c r="K1696" s="184">
        <v>5988</v>
      </c>
      <c r="L1696" s="172">
        <f t="shared" si="187"/>
        <v>0.58832776576930634</v>
      </c>
      <c r="M1696" s="184">
        <v>211</v>
      </c>
      <c r="N1696" s="184">
        <v>2031</v>
      </c>
      <c r="O1696" s="174">
        <f t="shared" si="188"/>
        <v>0.16352657004830917</v>
      </c>
      <c r="P1696" s="175">
        <f t="shared" si="189"/>
        <v>12935</v>
      </c>
      <c r="Q1696" s="176">
        <f t="shared" si="190"/>
        <v>10391</v>
      </c>
      <c r="R1696" s="176">
        <f t="shared" si="191"/>
        <v>2032</v>
      </c>
      <c r="S1696" s="177">
        <f t="shared" si="192"/>
        <v>0.1635675762698221</v>
      </c>
      <c r="T1696" s="118"/>
    </row>
    <row r="1697" spans="1:20" x14ac:dyDescent="0.25">
      <c r="A1697" s="19" t="s">
        <v>458</v>
      </c>
      <c r="B1697" s="20" t="s">
        <v>300</v>
      </c>
      <c r="C1697" s="21" t="s">
        <v>301</v>
      </c>
      <c r="D1697" s="183">
        <v>0</v>
      </c>
      <c r="E1697" s="184">
        <v>0</v>
      </c>
      <c r="F1697" s="184">
        <v>0</v>
      </c>
      <c r="G1697" s="184">
        <v>0</v>
      </c>
      <c r="H1697" s="169" t="str">
        <f t="shared" si="186"/>
        <v/>
      </c>
      <c r="I1697" s="183">
        <v>1</v>
      </c>
      <c r="J1697" s="184">
        <v>0</v>
      </c>
      <c r="K1697" s="184">
        <v>0</v>
      </c>
      <c r="L1697" s="172" t="str">
        <f t="shared" si="187"/>
        <v/>
      </c>
      <c r="M1697" s="184">
        <v>0</v>
      </c>
      <c r="N1697" s="184">
        <v>0</v>
      </c>
      <c r="O1697" s="174" t="str">
        <f t="shared" si="188"/>
        <v/>
      </c>
      <c r="P1697" s="175">
        <f t="shared" si="189"/>
        <v>1</v>
      </c>
      <c r="Q1697" s="176" t="str">
        <f t="shared" si="190"/>
        <v/>
      </c>
      <c r="R1697" s="176" t="str">
        <f t="shared" si="191"/>
        <v/>
      </c>
      <c r="S1697" s="177" t="str">
        <f t="shared" si="192"/>
        <v/>
      </c>
      <c r="T1697" s="118"/>
    </row>
    <row r="1698" spans="1:20" ht="30" x14ac:dyDescent="0.25">
      <c r="A1698" s="19" t="s">
        <v>458</v>
      </c>
      <c r="B1698" s="20" t="s">
        <v>302</v>
      </c>
      <c r="C1698" s="21" t="s">
        <v>305</v>
      </c>
      <c r="D1698" s="183">
        <v>8</v>
      </c>
      <c r="E1698" s="184">
        <v>22</v>
      </c>
      <c r="F1698" s="184">
        <v>0</v>
      </c>
      <c r="G1698" s="184">
        <v>0</v>
      </c>
      <c r="H1698" s="169">
        <f t="shared" si="186"/>
        <v>0</v>
      </c>
      <c r="I1698" s="183">
        <v>126503</v>
      </c>
      <c r="J1698" s="184">
        <v>111996</v>
      </c>
      <c r="K1698" s="184">
        <v>2012</v>
      </c>
      <c r="L1698" s="172">
        <f t="shared" si="187"/>
        <v>1.7964927318832816E-2</v>
      </c>
      <c r="M1698" s="184">
        <v>43</v>
      </c>
      <c r="N1698" s="184">
        <v>12044</v>
      </c>
      <c r="O1698" s="174">
        <f t="shared" si="188"/>
        <v>9.7064061958527764E-2</v>
      </c>
      <c r="P1698" s="175">
        <f t="shared" si="189"/>
        <v>126511</v>
      </c>
      <c r="Q1698" s="176">
        <f t="shared" si="190"/>
        <v>112061</v>
      </c>
      <c r="R1698" s="176">
        <f t="shared" si="191"/>
        <v>12044</v>
      </c>
      <c r="S1698" s="177">
        <f t="shared" si="192"/>
        <v>9.7046855485274572E-2</v>
      </c>
      <c r="T1698" s="118"/>
    </row>
    <row r="1699" spans="1:20" ht="30" x14ac:dyDescent="0.25">
      <c r="A1699" s="19" t="s">
        <v>458</v>
      </c>
      <c r="B1699" s="20" t="s">
        <v>302</v>
      </c>
      <c r="C1699" s="21" t="s">
        <v>308</v>
      </c>
      <c r="D1699" s="183">
        <v>14</v>
      </c>
      <c r="E1699" s="184">
        <v>13</v>
      </c>
      <c r="F1699" s="184">
        <v>0</v>
      </c>
      <c r="G1699" s="184">
        <v>0</v>
      </c>
      <c r="H1699" s="169">
        <f t="shared" si="186"/>
        <v>0</v>
      </c>
      <c r="I1699" s="183">
        <v>13093</v>
      </c>
      <c r="J1699" s="184">
        <v>11363</v>
      </c>
      <c r="K1699" s="184">
        <v>22</v>
      </c>
      <c r="L1699" s="172">
        <f t="shared" si="187"/>
        <v>1.9361084220716361E-3</v>
      </c>
      <c r="M1699" s="184">
        <v>671</v>
      </c>
      <c r="N1699" s="184">
        <v>657</v>
      </c>
      <c r="O1699" s="174">
        <f t="shared" si="188"/>
        <v>5.1768970136317073E-2</v>
      </c>
      <c r="P1699" s="175">
        <f t="shared" si="189"/>
        <v>13107</v>
      </c>
      <c r="Q1699" s="176">
        <f t="shared" si="190"/>
        <v>12047</v>
      </c>
      <c r="R1699" s="176">
        <f t="shared" si="191"/>
        <v>657</v>
      </c>
      <c r="S1699" s="177">
        <f t="shared" si="192"/>
        <v>5.1715994962216627E-2</v>
      </c>
      <c r="T1699" s="118"/>
    </row>
    <row r="1700" spans="1:20" x14ac:dyDescent="0.25">
      <c r="A1700" s="19" t="s">
        <v>458</v>
      </c>
      <c r="B1700" s="20" t="s">
        <v>316</v>
      </c>
      <c r="C1700" s="21" t="s">
        <v>318</v>
      </c>
      <c r="D1700" s="183">
        <v>5</v>
      </c>
      <c r="E1700" s="184">
        <v>5</v>
      </c>
      <c r="F1700" s="184">
        <v>0</v>
      </c>
      <c r="G1700" s="184">
        <v>0</v>
      </c>
      <c r="H1700" s="169">
        <f t="shared" si="186"/>
        <v>0</v>
      </c>
      <c r="I1700" s="183">
        <v>58670</v>
      </c>
      <c r="J1700" s="184">
        <v>55954</v>
      </c>
      <c r="K1700" s="184">
        <v>47654</v>
      </c>
      <c r="L1700" s="172">
        <f t="shared" si="187"/>
        <v>0.85166386674768557</v>
      </c>
      <c r="M1700" s="184">
        <v>320</v>
      </c>
      <c r="N1700" s="184">
        <v>1601</v>
      </c>
      <c r="O1700" s="174">
        <f t="shared" si="188"/>
        <v>2.7663066954643628E-2</v>
      </c>
      <c r="P1700" s="175">
        <f t="shared" si="189"/>
        <v>58675</v>
      </c>
      <c r="Q1700" s="176">
        <f t="shared" si="190"/>
        <v>56279</v>
      </c>
      <c r="R1700" s="176">
        <f t="shared" si="191"/>
        <v>1601</v>
      </c>
      <c r="S1700" s="177">
        <f t="shared" si="192"/>
        <v>2.7660677263303388E-2</v>
      </c>
      <c r="T1700" s="118"/>
    </row>
    <row r="1701" spans="1:20" x14ac:dyDescent="0.25">
      <c r="A1701" s="19" t="s">
        <v>458</v>
      </c>
      <c r="B1701" s="20" t="s">
        <v>319</v>
      </c>
      <c r="C1701" s="21" t="s">
        <v>320</v>
      </c>
      <c r="D1701" s="183">
        <v>65</v>
      </c>
      <c r="E1701" s="184">
        <v>60</v>
      </c>
      <c r="F1701" s="184">
        <v>0</v>
      </c>
      <c r="G1701" s="184">
        <v>1</v>
      </c>
      <c r="H1701" s="169">
        <f t="shared" si="186"/>
        <v>1.6393442622950821E-2</v>
      </c>
      <c r="I1701" s="183">
        <v>7343</v>
      </c>
      <c r="J1701" s="184">
        <v>3070</v>
      </c>
      <c r="K1701" s="184">
        <v>244</v>
      </c>
      <c r="L1701" s="172">
        <f t="shared" si="187"/>
        <v>7.9478827361563517E-2</v>
      </c>
      <c r="M1701" s="184">
        <v>56</v>
      </c>
      <c r="N1701" s="184">
        <v>3431</v>
      </c>
      <c r="O1701" s="174">
        <f t="shared" si="188"/>
        <v>0.52325758731127037</v>
      </c>
      <c r="P1701" s="175">
        <f t="shared" si="189"/>
        <v>7408</v>
      </c>
      <c r="Q1701" s="176">
        <f t="shared" si="190"/>
        <v>3186</v>
      </c>
      <c r="R1701" s="176">
        <f t="shared" si="191"/>
        <v>3432</v>
      </c>
      <c r="S1701" s="177">
        <f t="shared" si="192"/>
        <v>0.51858567543064371</v>
      </c>
      <c r="T1701" s="118"/>
    </row>
    <row r="1702" spans="1:20" x14ac:dyDescent="0.25">
      <c r="A1702" s="19" t="s">
        <v>458</v>
      </c>
      <c r="B1702" s="20" t="s">
        <v>321</v>
      </c>
      <c r="C1702" s="21" t="s">
        <v>322</v>
      </c>
      <c r="D1702" s="183">
        <v>0</v>
      </c>
      <c r="E1702" s="184">
        <v>0</v>
      </c>
      <c r="F1702" s="184">
        <v>0</v>
      </c>
      <c r="G1702" s="184">
        <v>0</v>
      </c>
      <c r="H1702" s="169" t="str">
        <f t="shared" si="186"/>
        <v/>
      </c>
      <c r="I1702" s="183">
        <v>1981</v>
      </c>
      <c r="J1702" s="184">
        <v>1829</v>
      </c>
      <c r="K1702" s="184">
        <v>8</v>
      </c>
      <c r="L1702" s="172">
        <f t="shared" si="187"/>
        <v>4.3739748496446143E-3</v>
      </c>
      <c r="M1702" s="184">
        <v>4</v>
      </c>
      <c r="N1702" s="184">
        <v>76</v>
      </c>
      <c r="O1702" s="174">
        <f t="shared" si="188"/>
        <v>3.9811419591409117E-2</v>
      </c>
      <c r="P1702" s="175">
        <f t="shared" si="189"/>
        <v>1981</v>
      </c>
      <c r="Q1702" s="176">
        <f t="shared" si="190"/>
        <v>1833</v>
      </c>
      <c r="R1702" s="176">
        <f t="shared" si="191"/>
        <v>76</v>
      </c>
      <c r="S1702" s="177">
        <f t="shared" si="192"/>
        <v>3.9811419591409117E-2</v>
      </c>
      <c r="T1702" s="118"/>
    </row>
    <row r="1703" spans="1:20" x14ac:dyDescent="0.25">
      <c r="A1703" s="19" t="s">
        <v>458</v>
      </c>
      <c r="B1703" s="20" t="s">
        <v>325</v>
      </c>
      <c r="C1703" s="21" t="s">
        <v>325</v>
      </c>
      <c r="D1703" s="183">
        <v>0</v>
      </c>
      <c r="E1703" s="184">
        <v>0</v>
      </c>
      <c r="F1703" s="184">
        <v>0</v>
      </c>
      <c r="G1703" s="184">
        <v>0</v>
      </c>
      <c r="H1703" s="169" t="str">
        <f t="shared" si="186"/>
        <v/>
      </c>
      <c r="I1703" s="183">
        <v>4660</v>
      </c>
      <c r="J1703" s="184">
        <v>4377</v>
      </c>
      <c r="K1703" s="184">
        <v>342</v>
      </c>
      <c r="L1703" s="172">
        <f t="shared" si="187"/>
        <v>7.8135709389993147E-2</v>
      </c>
      <c r="M1703" s="184">
        <v>0</v>
      </c>
      <c r="N1703" s="184">
        <v>195</v>
      </c>
      <c r="O1703" s="174">
        <f t="shared" si="188"/>
        <v>4.2650918635170607E-2</v>
      </c>
      <c r="P1703" s="175">
        <f t="shared" si="189"/>
        <v>4660</v>
      </c>
      <c r="Q1703" s="176">
        <f t="shared" si="190"/>
        <v>4377</v>
      </c>
      <c r="R1703" s="176">
        <f t="shared" si="191"/>
        <v>195</v>
      </c>
      <c r="S1703" s="177">
        <f t="shared" si="192"/>
        <v>4.2650918635170607E-2</v>
      </c>
      <c r="T1703" s="118"/>
    </row>
    <row r="1704" spans="1:20" x14ac:dyDescent="0.25">
      <c r="A1704" s="19" t="s">
        <v>458</v>
      </c>
      <c r="B1704" s="20" t="s">
        <v>330</v>
      </c>
      <c r="C1704" s="21" t="s">
        <v>331</v>
      </c>
      <c r="D1704" s="183">
        <v>0</v>
      </c>
      <c r="E1704" s="184">
        <v>0</v>
      </c>
      <c r="F1704" s="184">
        <v>0</v>
      </c>
      <c r="G1704" s="184">
        <v>0</v>
      </c>
      <c r="H1704" s="169" t="str">
        <f t="shared" si="186"/>
        <v/>
      </c>
      <c r="I1704" s="183">
        <v>11002</v>
      </c>
      <c r="J1704" s="184">
        <v>10572</v>
      </c>
      <c r="K1704" s="184">
        <v>1199</v>
      </c>
      <c r="L1704" s="172">
        <f t="shared" si="187"/>
        <v>0.11341278849791903</v>
      </c>
      <c r="M1704" s="184">
        <v>4</v>
      </c>
      <c r="N1704" s="184">
        <v>246</v>
      </c>
      <c r="O1704" s="174">
        <f t="shared" si="188"/>
        <v>2.2731472925522085E-2</v>
      </c>
      <c r="P1704" s="175">
        <f t="shared" si="189"/>
        <v>11002</v>
      </c>
      <c r="Q1704" s="176">
        <f t="shared" si="190"/>
        <v>10576</v>
      </c>
      <c r="R1704" s="176">
        <f t="shared" si="191"/>
        <v>246</v>
      </c>
      <c r="S1704" s="177">
        <f t="shared" si="192"/>
        <v>2.2731472925522085E-2</v>
      </c>
      <c r="T1704" s="118"/>
    </row>
    <row r="1705" spans="1:20" x14ac:dyDescent="0.25">
      <c r="A1705" s="19" t="s">
        <v>458</v>
      </c>
      <c r="B1705" s="20" t="s">
        <v>330</v>
      </c>
      <c r="C1705" s="21" t="s">
        <v>333</v>
      </c>
      <c r="D1705" s="183">
        <v>0</v>
      </c>
      <c r="E1705" s="184">
        <v>0</v>
      </c>
      <c r="F1705" s="184">
        <v>0</v>
      </c>
      <c r="G1705" s="184">
        <v>0</v>
      </c>
      <c r="H1705" s="169" t="str">
        <f t="shared" si="186"/>
        <v/>
      </c>
      <c r="I1705" s="183">
        <v>10448</v>
      </c>
      <c r="J1705" s="184">
        <v>9999</v>
      </c>
      <c r="K1705" s="184">
        <v>1570</v>
      </c>
      <c r="L1705" s="172">
        <f t="shared" si="187"/>
        <v>0.15701570157015701</v>
      </c>
      <c r="M1705" s="184">
        <v>1</v>
      </c>
      <c r="N1705" s="184">
        <v>244</v>
      </c>
      <c r="O1705" s="174">
        <f t="shared" si="188"/>
        <v>2.3818820773135494E-2</v>
      </c>
      <c r="P1705" s="175">
        <f t="shared" si="189"/>
        <v>10448</v>
      </c>
      <c r="Q1705" s="176">
        <f t="shared" si="190"/>
        <v>10000</v>
      </c>
      <c r="R1705" s="176">
        <f t="shared" si="191"/>
        <v>244</v>
      </c>
      <c r="S1705" s="177">
        <f t="shared" si="192"/>
        <v>2.3818820773135494E-2</v>
      </c>
      <c r="T1705" s="118"/>
    </row>
    <row r="1706" spans="1:20" x14ac:dyDescent="0.25">
      <c r="A1706" s="19" t="s">
        <v>458</v>
      </c>
      <c r="B1706" s="20" t="s">
        <v>334</v>
      </c>
      <c r="C1706" s="21" t="s">
        <v>335</v>
      </c>
      <c r="D1706" s="183">
        <v>1</v>
      </c>
      <c r="E1706" s="184">
        <v>1</v>
      </c>
      <c r="F1706" s="184">
        <v>0</v>
      </c>
      <c r="G1706" s="184">
        <v>0</v>
      </c>
      <c r="H1706" s="169">
        <f t="shared" si="186"/>
        <v>0</v>
      </c>
      <c r="I1706" s="183">
        <v>825</v>
      </c>
      <c r="J1706" s="184">
        <v>745</v>
      </c>
      <c r="K1706" s="184">
        <v>52</v>
      </c>
      <c r="L1706" s="172">
        <f t="shared" si="187"/>
        <v>6.9798657718120799E-2</v>
      </c>
      <c r="M1706" s="184">
        <v>0</v>
      </c>
      <c r="N1706" s="184">
        <v>28</v>
      </c>
      <c r="O1706" s="174">
        <f t="shared" si="188"/>
        <v>3.6222509702457953E-2</v>
      </c>
      <c r="P1706" s="175">
        <f t="shared" si="189"/>
        <v>826</v>
      </c>
      <c r="Q1706" s="176">
        <f t="shared" si="190"/>
        <v>746</v>
      </c>
      <c r="R1706" s="176">
        <f t="shared" si="191"/>
        <v>28</v>
      </c>
      <c r="S1706" s="177">
        <f t="shared" si="192"/>
        <v>3.6175710594315243E-2</v>
      </c>
      <c r="T1706" s="118"/>
    </row>
    <row r="1707" spans="1:20" x14ac:dyDescent="0.25">
      <c r="A1707" s="19" t="s">
        <v>458</v>
      </c>
      <c r="B1707" s="20" t="s">
        <v>344</v>
      </c>
      <c r="C1707" s="21" t="s">
        <v>345</v>
      </c>
      <c r="D1707" s="183">
        <v>0</v>
      </c>
      <c r="E1707" s="184">
        <v>0</v>
      </c>
      <c r="F1707" s="184">
        <v>0</v>
      </c>
      <c r="G1707" s="184">
        <v>0</v>
      </c>
      <c r="H1707" s="169" t="str">
        <f t="shared" si="186"/>
        <v/>
      </c>
      <c r="I1707" s="183">
        <v>702</v>
      </c>
      <c r="J1707" s="184">
        <v>420</v>
      </c>
      <c r="K1707" s="184">
        <v>5</v>
      </c>
      <c r="L1707" s="172">
        <f t="shared" si="187"/>
        <v>1.1904761904761904E-2</v>
      </c>
      <c r="M1707" s="184">
        <v>0</v>
      </c>
      <c r="N1707" s="184">
        <v>266</v>
      </c>
      <c r="O1707" s="174">
        <f t="shared" si="188"/>
        <v>0.38775510204081631</v>
      </c>
      <c r="P1707" s="175">
        <f t="shared" si="189"/>
        <v>702</v>
      </c>
      <c r="Q1707" s="176">
        <f t="shared" si="190"/>
        <v>420</v>
      </c>
      <c r="R1707" s="176">
        <f t="shared" si="191"/>
        <v>266</v>
      </c>
      <c r="S1707" s="177">
        <f t="shared" si="192"/>
        <v>0.38775510204081631</v>
      </c>
      <c r="T1707" s="118"/>
    </row>
    <row r="1708" spans="1:20" x14ac:dyDescent="0.25">
      <c r="A1708" s="19" t="s">
        <v>458</v>
      </c>
      <c r="B1708" s="20" t="s">
        <v>346</v>
      </c>
      <c r="C1708" s="21" t="s">
        <v>347</v>
      </c>
      <c r="D1708" s="183">
        <v>0</v>
      </c>
      <c r="E1708" s="184">
        <v>0</v>
      </c>
      <c r="F1708" s="184">
        <v>0</v>
      </c>
      <c r="G1708" s="184">
        <v>0</v>
      </c>
      <c r="H1708" s="169" t="str">
        <f t="shared" si="186"/>
        <v/>
      </c>
      <c r="I1708" s="183">
        <v>3</v>
      </c>
      <c r="J1708" s="184">
        <v>3</v>
      </c>
      <c r="K1708" s="184">
        <v>0</v>
      </c>
      <c r="L1708" s="172">
        <f t="shared" si="187"/>
        <v>0</v>
      </c>
      <c r="M1708" s="184">
        <v>0</v>
      </c>
      <c r="N1708" s="184">
        <v>0</v>
      </c>
      <c r="O1708" s="174">
        <f t="shared" si="188"/>
        <v>0</v>
      </c>
      <c r="P1708" s="175">
        <f t="shared" si="189"/>
        <v>3</v>
      </c>
      <c r="Q1708" s="176">
        <f t="shared" si="190"/>
        <v>3</v>
      </c>
      <c r="R1708" s="176" t="str">
        <f t="shared" si="191"/>
        <v/>
      </c>
      <c r="S1708" s="177" t="str">
        <f t="shared" si="192"/>
        <v/>
      </c>
      <c r="T1708" s="118"/>
    </row>
    <row r="1709" spans="1:20" x14ac:dyDescent="0.25">
      <c r="A1709" s="19" t="s">
        <v>458</v>
      </c>
      <c r="B1709" s="20" t="s">
        <v>346</v>
      </c>
      <c r="C1709" s="21" t="s">
        <v>348</v>
      </c>
      <c r="D1709" s="183">
        <v>0</v>
      </c>
      <c r="E1709" s="184">
        <v>0</v>
      </c>
      <c r="F1709" s="184">
        <v>0</v>
      </c>
      <c r="G1709" s="184">
        <v>0</v>
      </c>
      <c r="H1709" s="169" t="str">
        <f t="shared" si="186"/>
        <v/>
      </c>
      <c r="I1709" s="183">
        <v>5</v>
      </c>
      <c r="J1709" s="184">
        <v>4</v>
      </c>
      <c r="K1709" s="184">
        <v>0</v>
      </c>
      <c r="L1709" s="172">
        <f t="shared" si="187"/>
        <v>0</v>
      </c>
      <c r="M1709" s="184">
        <v>2</v>
      </c>
      <c r="N1709" s="184">
        <v>0</v>
      </c>
      <c r="O1709" s="174">
        <f t="shared" si="188"/>
        <v>0</v>
      </c>
      <c r="P1709" s="175">
        <f t="shared" si="189"/>
        <v>5</v>
      </c>
      <c r="Q1709" s="176">
        <f t="shared" si="190"/>
        <v>6</v>
      </c>
      <c r="R1709" s="176" t="str">
        <f t="shared" si="191"/>
        <v/>
      </c>
      <c r="S1709" s="177" t="str">
        <f t="shared" si="192"/>
        <v/>
      </c>
      <c r="T1709" s="118"/>
    </row>
    <row r="1710" spans="1:20" x14ac:dyDescent="0.25">
      <c r="A1710" s="19" t="s">
        <v>458</v>
      </c>
      <c r="B1710" s="20" t="s">
        <v>346</v>
      </c>
      <c r="C1710" s="21" t="s">
        <v>349</v>
      </c>
      <c r="D1710" s="183">
        <v>0</v>
      </c>
      <c r="E1710" s="184">
        <v>0</v>
      </c>
      <c r="F1710" s="184">
        <v>0</v>
      </c>
      <c r="G1710" s="184">
        <v>0</v>
      </c>
      <c r="H1710" s="169" t="str">
        <f t="shared" si="186"/>
        <v/>
      </c>
      <c r="I1710" s="183">
        <v>1</v>
      </c>
      <c r="J1710" s="184">
        <v>1</v>
      </c>
      <c r="K1710" s="184">
        <v>0</v>
      </c>
      <c r="L1710" s="172">
        <f t="shared" si="187"/>
        <v>0</v>
      </c>
      <c r="M1710" s="184">
        <v>0</v>
      </c>
      <c r="N1710" s="184">
        <v>0</v>
      </c>
      <c r="O1710" s="174">
        <f t="shared" si="188"/>
        <v>0</v>
      </c>
      <c r="P1710" s="175">
        <f t="shared" si="189"/>
        <v>1</v>
      </c>
      <c r="Q1710" s="176">
        <f t="shared" si="190"/>
        <v>1</v>
      </c>
      <c r="R1710" s="176" t="str">
        <f t="shared" si="191"/>
        <v/>
      </c>
      <c r="S1710" s="177" t="str">
        <f t="shared" si="192"/>
        <v/>
      </c>
      <c r="T1710" s="118"/>
    </row>
    <row r="1711" spans="1:20" x14ac:dyDescent="0.25">
      <c r="A1711" s="19" t="s">
        <v>458</v>
      </c>
      <c r="B1711" s="20" t="s">
        <v>350</v>
      </c>
      <c r="C1711" s="21" t="s">
        <v>351</v>
      </c>
      <c r="D1711" s="183">
        <v>0</v>
      </c>
      <c r="E1711" s="184">
        <v>0</v>
      </c>
      <c r="F1711" s="184">
        <v>0</v>
      </c>
      <c r="G1711" s="184">
        <v>0</v>
      </c>
      <c r="H1711" s="169" t="str">
        <f t="shared" si="186"/>
        <v/>
      </c>
      <c r="I1711" s="183">
        <v>15</v>
      </c>
      <c r="J1711" s="184">
        <v>0</v>
      </c>
      <c r="K1711" s="184">
        <v>0</v>
      </c>
      <c r="L1711" s="172" t="str">
        <f t="shared" si="187"/>
        <v/>
      </c>
      <c r="M1711" s="184">
        <v>8</v>
      </c>
      <c r="N1711" s="184">
        <v>0</v>
      </c>
      <c r="O1711" s="174">
        <f t="shared" si="188"/>
        <v>0</v>
      </c>
      <c r="P1711" s="175">
        <f t="shared" si="189"/>
        <v>15</v>
      </c>
      <c r="Q1711" s="176">
        <f t="shared" si="190"/>
        <v>8</v>
      </c>
      <c r="R1711" s="176" t="str">
        <f t="shared" si="191"/>
        <v/>
      </c>
      <c r="S1711" s="177" t="str">
        <f t="shared" si="192"/>
        <v/>
      </c>
      <c r="T1711" s="118"/>
    </row>
    <row r="1712" spans="1:20" x14ac:dyDescent="0.25">
      <c r="A1712" s="19" t="s">
        <v>458</v>
      </c>
      <c r="B1712" s="20" t="s">
        <v>356</v>
      </c>
      <c r="C1712" s="21" t="s">
        <v>357</v>
      </c>
      <c r="D1712" s="183">
        <v>3</v>
      </c>
      <c r="E1712" s="184">
        <v>3</v>
      </c>
      <c r="F1712" s="184">
        <v>0</v>
      </c>
      <c r="G1712" s="184">
        <v>0</v>
      </c>
      <c r="H1712" s="169">
        <f t="shared" si="186"/>
        <v>0</v>
      </c>
      <c r="I1712" s="183">
        <v>2166</v>
      </c>
      <c r="J1712" s="184">
        <v>1928</v>
      </c>
      <c r="K1712" s="184">
        <v>290</v>
      </c>
      <c r="L1712" s="172">
        <f t="shared" si="187"/>
        <v>0.15041493775933609</v>
      </c>
      <c r="M1712" s="184">
        <v>2</v>
      </c>
      <c r="N1712" s="184">
        <v>306</v>
      </c>
      <c r="O1712" s="174">
        <f t="shared" si="188"/>
        <v>0.13685152057245081</v>
      </c>
      <c r="P1712" s="175">
        <f t="shared" si="189"/>
        <v>2169</v>
      </c>
      <c r="Q1712" s="176">
        <f t="shared" si="190"/>
        <v>1933</v>
      </c>
      <c r="R1712" s="176">
        <f t="shared" si="191"/>
        <v>306</v>
      </c>
      <c r="S1712" s="177">
        <f t="shared" si="192"/>
        <v>0.13666815542652971</v>
      </c>
      <c r="T1712" s="118"/>
    </row>
    <row r="1713" spans="1:20" x14ac:dyDescent="0.25">
      <c r="A1713" s="19" t="s">
        <v>458</v>
      </c>
      <c r="B1713" s="20" t="s">
        <v>358</v>
      </c>
      <c r="C1713" s="21" t="s">
        <v>359</v>
      </c>
      <c r="D1713" s="183">
        <v>1</v>
      </c>
      <c r="E1713" s="184">
        <v>0</v>
      </c>
      <c r="F1713" s="184">
        <v>0</v>
      </c>
      <c r="G1713" s="184">
        <v>0</v>
      </c>
      <c r="H1713" s="169" t="str">
        <f t="shared" si="186"/>
        <v/>
      </c>
      <c r="I1713" s="183">
        <v>15307</v>
      </c>
      <c r="J1713" s="184">
        <v>14778</v>
      </c>
      <c r="K1713" s="184">
        <v>1172</v>
      </c>
      <c r="L1713" s="172">
        <f t="shared" si="187"/>
        <v>7.9307078089051297E-2</v>
      </c>
      <c r="M1713" s="184">
        <v>0</v>
      </c>
      <c r="N1713" s="184">
        <v>453</v>
      </c>
      <c r="O1713" s="174">
        <f t="shared" si="188"/>
        <v>2.9741973606460508E-2</v>
      </c>
      <c r="P1713" s="175">
        <f t="shared" si="189"/>
        <v>15308</v>
      </c>
      <c r="Q1713" s="176">
        <f t="shared" si="190"/>
        <v>14778</v>
      </c>
      <c r="R1713" s="176">
        <f t="shared" si="191"/>
        <v>453</v>
      </c>
      <c r="S1713" s="177">
        <f t="shared" si="192"/>
        <v>2.9741973606460508E-2</v>
      </c>
      <c r="T1713" s="118"/>
    </row>
    <row r="1714" spans="1:20" ht="30" x14ac:dyDescent="0.25">
      <c r="A1714" s="19" t="s">
        <v>458</v>
      </c>
      <c r="B1714" s="20" t="s">
        <v>364</v>
      </c>
      <c r="C1714" s="21" t="s">
        <v>365</v>
      </c>
      <c r="D1714" s="183">
        <v>0</v>
      </c>
      <c r="E1714" s="184">
        <v>0</v>
      </c>
      <c r="F1714" s="184">
        <v>0</v>
      </c>
      <c r="G1714" s="184">
        <v>0</v>
      </c>
      <c r="H1714" s="169" t="str">
        <f t="shared" si="186"/>
        <v/>
      </c>
      <c r="I1714" s="183">
        <v>178</v>
      </c>
      <c r="J1714" s="184">
        <v>173</v>
      </c>
      <c r="K1714" s="184">
        <v>20</v>
      </c>
      <c r="L1714" s="172">
        <f t="shared" si="187"/>
        <v>0.11560693641618497</v>
      </c>
      <c r="M1714" s="184">
        <v>0</v>
      </c>
      <c r="N1714" s="184">
        <v>3</v>
      </c>
      <c r="O1714" s="174">
        <f t="shared" si="188"/>
        <v>1.7045454545454544E-2</v>
      </c>
      <c r="P1714" s="175">
        <f t="shared" si="189"/>
        <v>178</v>
      </c>
      <c r="Q1714" s="176">
        <f t="shared" si="190"/>
        <v>173</v>
      </c>
      <c r="R1714" s="176">
        <f t="shared" si="191"/>
        <v>3</v>
      </c>
      <c r="S1714" s="177">
        <f t="shared" si="192"/>
        <v>1.7045454545454544E-2</v>
      </c>
      <c r="T1714" s="118"/>
    </row>
    <row r="1715" spans="1:20" x14ac:dyDescent="0.25">
      <c r="A1715" s="19" t="s">
        <v>458</v>
      </c>
      <c r="B1715" s="20" t="s">
        <v>366</v>
      </c>
      <c r="C1715" s="21" t="s">
        <v>367</v>
      </c>
      <c r="D1715" s="183">
        <v>0</v>
      </c>
      <c r="E1715" s="184">
        <v>0</v>
      </c>
      <c r="F1715" s="184">
        <v>0</v>
      </c>
      <c r="G1715" s="184">
        <v>0</v>
      </c>
      <c r="H1715" s="169" t="str">
        <f t="shared" si="186"/>
        <v/>
      </c>
      <c r="I1715" s="183">
        <v>7346</v>
      </c>
      <c r="J1715" s="184">
        <v>4769</v>
      </c>
      <c r="K1715" s="184">
        <v>820</v>
      </c>
      <c r="L1715" s="172">
        <f t="shared" si="187"/>
        <v>0.17194380373243867</v>
      </c>
      <c r="M1715" s="184">
        <v>8</v>
      </c>
      <c r="N1715" s="184">
        <v>2049</v>
      </c>
      <c r="O1715" s="174">
        <f t="shared" si="188"/>
        <v>0.30017579841781422</v>
      </c>
      <c r="P1715" s="175">
        <f t="shared" si="189"/>
        <v>7346</v>
      </c>
      <c r="Q1715" s="176">
        <f t="shared" si="190"/>
        <v>4777</v>
      </c>
      <c r="R1715" s="176">
        <f t="shared" si="191"/>
        <v>2049</v>
      </c>
      <c r="S1715" s="177">
        <f t="shared" si="192"/>
        <v>0.30017579841781422</v>
      </c>
      <c r="T1715" s="118"/>
    </row>
    <row r="1716" spans="1:20" x14ac:dyDescent="0.25">
      <c r="A1716" s="19" t="s">
        <v>458</v>
      </c>
      <c r="B1716" s="20" t="s">
        <v>368</v>
      </c>
      <c r="C1716" s="21" t="s">
        <v>369</v>
      </c>
      <c r="D1716" s="183">
        <v>4</v>
      </c>
      <c r="E1716" s="184">
        <v>4</v>
      </c>
      <c r="F1716" s="184">
        <v>0</v>
      </c>
      <c r="G1716" s="184">
        <v>0</v>
      </c>
      <c r="H1716" s="169">
        <f t="shared" si="186"/>
        <v>0</v>
      </c>
      <c r="I1716" s="183">
        <v>16632</v>
      </c>
      <c r="J1716" s="184">
        <v>14937</v>
      </c>
      <c r="K1716" s="184">
        <v>4355</v>
      </c>
      <c r="L1716" s="172">
        <f t="shared" si="187"/>
        <v>0.29155787641427328</v>
      </c>
      <c r="M1716" s="184">
        <v>31</v>
      </c>
      <c r="N1716" s="184">
        <v>883</v>
      </c>
      <c r="O1716" s="174">
        <f t="shared" si="188"/>
        <v>5.5706264588984922E-2</v>
      </c>
      <c r="P1716" s="175">
        <f t="shared" si="189"/>
        <v>16636</v>
      </c>
      <c r="Q1716" s="176">
        <f t="shared" si="190"/>
        <v>14972</v>
      </c>
      <c r="R1716" s="176">
        <f t="shared" si="191"/>
        <v>883</v>
      </c>
      <c r="S1716" s="177">
        <f t="shared" si="192"/>
        <v>5.5692210659098074E-2</v>
      </c>
      <c r="T1716" s="118"/>
    </row>
    <row r="1717" spans="1:20" x14ac:dyDescent="0.25">
      <c r="A1717" s="19" t="s">
        <v>458</v>
      </c>
      <c r="B1717" s="20" t="s">
        <v>368</v>
      </c>
      <c r="C1717" s="21" t="s">
        <v>372</v>
      </c>
      <c r="D1717" s="183">
        <v>6</v>
      </c>
      <c r="E1717" s="184">
        <v>7</v>
      </c>
      <c r="F1717" s="184">
        <v>0</v>
      </c>
      <c r="G1717" s="184">
        <v>0</v>
      </c>
      <c r="H1717" s="169">
        <f t="shared" si="186"/>
        <v>0</v>
      </c>
      <c r="I1717" s="183">
        <v>39221</v>
      </c>
      <c r="J1717" s="184">
        <v>33451</v>
      </c>
      <c r="K1717" s="184">
        <v>7662</v>
      </c>
      <c r="L1717" s="172">
        <f t="shared" si="187"/>
        <v>0.22905144838719321</v>
      </c>
      <c r="M1717" s="184">
        <v>5</v>
      </c>
      <c r="N1717" s="184">
        <v>2998</v>
      </c>
      <c r="O1717" s="174">
        <f t="shared" si="188"/>
        <v>8.2240632029406929E-2</v>
      </c>
      <c r="P1717" s="175">
        <f t="shared" si="189"/>
        <v>39227</v>
      </c>
      <c r="Q1717" s="176">
        <f t="shared" si="190"/>
        <v>33463</v>
      </c>
      <c r="R1717" s="176">
        <f t="shared" si="191"/>
        <v>2998</v>
      </c>
      <c r="S1717" s="177">
        <f t="shared" si="192"/>
        <v>8.2224842982913243E-2</v>
      </c>
      <c r="T1717" s="118"/>
    </row>
    <row r="1718" spans="1:20" x14ac:dyDescent="0.25">
      <c r="A1718" s="19" t="s">
        <v>458</v>
      </c>
      <c r="B1718" s="20" t="s">
        <v>378</v>
      </c>
      <c r="C1718" s="21" t="s">
        <v>381</v>
      </c>
      <c r="D1718" s="183">
        <v>0</v>
      </c>
      <c r="E1718" s="184">
        <v>0</v>
      </c>
      <c r="F1718" s="184">
        <v>0</v>
      </c>
      <c r="G1718" s="184">
        <v>0</v>
      </c>
      <c r="H1718" s="169" t="str">
        <f t="shared" si="186"/>
        <v/>
      </c>
      <c r="I1718" s="183">
        <v>3</v>
      </c>
      <c r="J1718" s="184">
        <v>3</v>
      </c>
      <c r="K1718" s="184">
        <v>3</v>
      </c>
      <c r="L1718" s="172">
        <f t="shared" si="187"/>
        <v>1</v>
      </c>
      <c r="M1718" s="184">
        <v>0</v>
      </c>
      <c r="N1718" s="184">
        <v>0</v>
      </c>
      <c r="O1718" s="174">
        <f t="shared" si="188"/>
        <v>0</v>
      </c>
      <c r="P1718" s="175">
        <f t="shared" si="189"/>
        <v>3</v>
      </c>
      <c r="Q1718" s="176">
        <f t="shared" si="190"/>
        <v>3</v>
      </c>
      <c r="R1718" s="176" t="str">
        <f t="shared" si="191"/>
        <v/>
      </c>
      <c r="S1718" s="177" t="str">
        <f t="shared" si="192"/>
        <v/>
      </c>
      <c r="T1718" s="118"/>
    </row>
    <row r="1719" spans="1:20" ht="30" x14ac:dyDescent="0.25">
      <c r="A1719" s="19" t="s">
        <v>458</v>
      </c>
      <c r="B1719" s="20" t="s">
        <v>387</v>
      </c>
      <c r="C1719" s="21" t="s">
        <v>388</v>
      </c>
      <c r="D1719" s="183">
        <v>4</v>
      </c>
      <c r="E1719" s="184">
        <v>2</v>
      </c>
      <c r="F1719" s="184">
        <v>0</v>
      </c>
      <c r="G1719" s="184">
        <v>2</v>
      </c>
      <c r="H1719" s="169">
        <f t="shared" si="186"/>
        <v>0.5</v>
      </c>
      <c r="I1719" s="183">
        <v>30265</v>
      </c>
      <c r="J1719" s="184">
        <v>24814</v>
      </c>
      <c r="K1719" s="184">
        <v>9305</v>
      </c>
      <c r="L1719" s="172">
        <f t="shared" si="187"/>
        <v>0.37498992504231482</v>
      </c>
      <c r="M1719" s="184">
        <v>609</v>
      </c>
      <c r="N1719" s="184">
        <v>4171</v>
      </c>
      <c r="O1719" s="174">
        <f t="shared" si="188"/>
        <v>0.14094073122930323</v>
      </c>
      <c r="P1719" s="175">
        <f t="shared" si="189"/>
        <v>30269</v>
      </c>
      <c r="Q1719" s="176">
        <f t="shared" si="190"/>
        <v>25425</v>
      </c>
      <c r="R1719" s="176">
        <f t="shared" si="191"/>
        <v>4173</v>
      </c>
      <c r="S1719" s="177">
        <f t="shared" si="192"/>
        <v>0.14098925603081289</v>
      </c>
      <c r="T1719" s="118"/>
    </row>
    <row r="1720" spans="1:20" x14ac:dyDescent="0.25">
      <c r="A1720" s="19" t="s">
        <v>458</v>
      </c>
      <c r="B1720" s="20" t="s">
        <v>390</v>
      </c>
      <c r="C1720" s="21" t="s">
        <v>391</v>
      </c>
      <c r="D1720" s="183">
        <v>2</v>
      </c>
      <c r="E1720" s="184">
        <v>2</v>
      </c>
      <c r="F1720" s="184">
        <v>0</v>
      </c>
      <c r="G1720" s="184">
        <v>0</v>
      </c>
      <c r="H1720" s="169">
        <f t="shared" si="186"/>
        <v>0</v>
      </c>
      <c r="I1720" s="183">
        <v>17180</v>
      </c>
      <c r="J1720" s="184">
        <v>16325</v>
      </c>
      <c r="K1720" s="184">
        <v>10101</v>
      </c>
      <c r="L1720" s="172">
        <f t="shared" si="187"/>
        <v>0.61874425727411941</v>
      </c>
      <c r="M1720" s="184">
        <v>3</v>
      </c>
      <c r="N1720" s="184">
        <v>373</v>
      </c>
      <c r="O1720" s="174">
        <f t="shared" si="188"/>
        <v>2.2333991976528352E-2</v>
      </c>
      <c r="P1720" s="175">
        <f t="shared" si="189"/>
        <v>17182</v>
      </c>
      <c r="Q1720" s="176">
        <f t="shared" si="190"/>
        <v>16330</v>
      </c>
      <c r="R1720" s="176">
        <f t="shared" si="191"/>
        <v>373</v>
      </c>
      <c r="S1720" s="177">
        <f t="shared" si="192"/>
        <v>2.2331317727354368E-2</v>
      </c>
      <c r="T1720" s="118"/>
    </row>
    <row r="1721" spans="1:20" x14ac:dyDescent="0.25">
      <c r="A1721" s="19" t="s">
        <v>458</v>
      </c>
      <c r="B1721" s="20" t="s">
        <v>390</v>
      </c>
      <c r="C1721" s="21" t="s">
        <v>392</v>
      </c>
      <c r="D1721" s="183">
        <v>54</v>
      </c>
      <c r="E1721" s="184">
        <v>45</v>
      </c>
      <c r="F1721" s="184">
        <v>0</v>
      </c>
      <c r="G1721" s="184">
        <v>6</v>
      </c>
      <c r="H1721" s="169">
        <f t="shared" si="186"/>
        <v>0.11764705882352941</v>
      </c>
      <c r="I1721" s="183">
        <v>82840</v>
      </c>
      <c r="J1721" s="184">
        <v>75841</v>
      </c>
      <c r="K1721" s="184">
        <v>43213</v>
      </c>
      <c r="L1721" s="172">
        <f t="shared" si="187"/>
        <v>0.56978415368995661</v>
      </c>
      <c r="M1721" s="184">
        <v>74</v>
      </c>
      <c r="N1721" s="184">
        <v>4791</v>
      </c>
      <c r="O1721" s="174">
        <f t="shared" si="188"/>
        <v>5.9363616088023194E-2</v>
      </c>
      <c r="P1721" s="175">
        <f t="shared" si="189"/>
        <v>82894</v>
      </c>
      <c r="Q1721" s="176">
        <f t="shared" si="190"/>
        <v>75960</v>
      </c>
      <c r="R1721" s="176">
        <f t="shared" si="191"/>
        <v>4797</v>
      </c>
      <c r="S1721" s="177">
        <f t="shared" si="192"/>
        <v>5.9400423492700326E-2</v>
      </c>
      <c r="T1721" s="118"/>
    </row>
    <row r="1722" spans="1:20" x14ac:dyDescent="0.25">
      <c r="A1722" s="19" t="s">
        <v>458</v>
      </c>
      <c r="B1722" s="20" t="s">
        <v>390</v>
      </c>
      <c r="C1722" s="21" t="s">
        <v>393</v>
      </c>
      <c r="D1722" s="183">
        <v>14</v>
      </c>
      <c r="E1722" s="184">
        <v>14</v>
      </c>
      <c r="F1722" s="184">
        <v>0</v>
      </c>
      <c r="G1722" s="184">
        <v>0</v>
      </c>
      <c r="H1722" s="169">
        <f t="shared" si="186"/>
        <v>0</v>
      </c>
      <c r="I1722" s="183">
        <v>38175</v>
      </c>
      <c r="J1722" s="184">
        <v>34170</v>
      </c>
      <c r="K1722" s="184">
        <v>643</v>
      </c>
      <c r="L1722" s="172">
        <f t="shared" si="187"/>
        <v>1.8817676324261047E-2</v>
      </c>
      <c r="M1722" s="184">
        <v>29</v>
      </c>
      <c r="N1722" s="184">
        <v>2974</v>
      </c>
      <c r="O1722" s="174">
        <f t="shared" si="188"/>
        <v>8.0004304199284421E-2</v>
      </c>
      <c r="P1722" s="175">
        <f t="shared" si="189"/>
        <v>38189</v>
      </c>
      <c r="Q1722" s="176">
        <f t="shared" si="190"/>
        <v>34213</v>
      </c>
      <c r="R1722" s="176">
        <f t="shared" si="191"/>
        <v>2974</v>
      </c>
      <c r="S1722" s="177">
        <f t="shared" si="192"/>
        <v>7.9974184526850775E-2</v>
      </c>
      <c r="T1722" s="118"/>
    </row>
    <row r="1723" spans="1:20" x14ac:dyDescent="0.25">
      <c r="A1723" s="19" t="s">
        <v>458</v>
      </c>
      <c r="B1723" s="20" t="s">
        <v>394</v>
      </c>
      <c r="C1723" s="21" t="s">
        <v>395</v>
      </c>
      <c r="D1723" s="183">
        <v>10</v>
      </c>
      <c r="E1723" s="184">
        <v>9</v>
      </c>
      <c r="F1723" s="184">
        <v>0</v>
      </c>
      <c r="G1723" s="184">
        <v>0</v>
      </c>
      <c r="H1723" s="169">
        <f t="shared" si="186"/>
        <v>0</v>
      </c>
      <c r="I1723" s="183">
        <v>181</v>
      </c>
      <c r="J1723" s="184">
        <v>174</v>
      </c>
      <c r="K1723" s="184">
        <v>3</v>
      </c>
      <c r="L1723" s="172">
        <f t="shared" si="187"/>
        <v>1.7241379310344827E-2</v>
      </c>
      <c r="M1723" s="184">
        <v>0</v>
      </c>
      <c r="N1723" s="184">
        <v>15</v>
      </c>
      <c r="O1723" s="174">
        <f t="shared" si="188"/>
        <v>7.9365079365079361E-2</v>
      </c>
      <c r="P1723" s="175">
        <f t="shared" si="189"/>
        <v>191</v>
      </c>
      <c r="Q1723" s="176">
        <f t="shared" si="190"/>
        <v>183</v>
      </c>
      <c r="R1723" s="176">
        <f t="shared" si="191"/>
        <v>15</v>
      </c>
      <c r="S1723" s="177">
        <f t="shared" si="192"/>
        <v>7.575757575757576E-2</v>
      </c>
      <c r="T1723" s="118"/>
    </row>
    <row r="1724" spans="1:20" x14ac:dyDescent="0.25">
      <c r="A1724" s="19" t="s">
        <v>458</v>
      </c>
      <c r="B1724" s="20" t="s">
        <v>396</v>
      </c>
      <c r="C1724" s="21" t="s">
        <v>398</v>
      </c>
      <c r="D1724" s="183">
        <v>3</v>
      </c>
      <c r="E1724" s="184">
        <v>3</v>
      </c>
      <c r="F1724" s="184">
        <v>0</v>
      </c>
      <c r="G1724" s="184">
        <v>0</v>
      </c>
      <c r="H1724" s="169">
        <f t="shared" si="186"/>
        <v>0</v>
      </c>
      <c r="I1724" s="183">
        <v>951</v>
      </c>
      <c r="J1724" s="184">
        <v>859</v>
      </c>
      <c r="K1724" s="184">
        <v>1</v>
      </c>
      <c r="L1724" s="172">
        <f t="shared" si="187"/>
        <v>1.1641443538998836E-3</v>
      </c>
      <c r="M1724" s="184">
        <v>1</v>
      </c>
      <c r="N1724" s="184">
        <v>44</v>
      </c>
      <c r="O1724" s="174">
        <f t="shared" si="188"/>
        <v>4.8672566371681415E-2</v>
      </c>
      <c r="P1724" s="175">
        <f t="shared" si="189"/>
        <v>954</v>
      </c>
      <c r="Q1724" s="176">
        <f t="shared" si="190"/>
        <v>863</v>
      </c>
      <c r="R1724" s="176">
        <f t="shared" si="191"/>
        <v>44</v>
      </c>
      <c r="S1724" s="177">
        <f t="shared" si="192"/>
        <v>4.8511576626240352E-2</v>
      </c>
      <c r="T1724" s="118"/>
    </row>
    <row r="1725" spans="1:20" x14ac:dyDescent="0.25">
      <c r="A1725" s="19" t="s">
        <v>458</v>
      </c>
      <c r="B1725" s="20" t="s">
        <v>396</v>
      </c>
      <c r="C1725" s="21" t="s">
        <v>399</v>
      </c>
      <c r="D1725" s="183">
        <v>1</v>
      </c>
      <c r="E1725" s="184">
        <v>1</v>
      </c>
      <c r="F1725" s="184">
        <v>0</v>
      </c>
      <c r="G1725" s="184">
        <v>0</v>
      </c>
      <c r="H1725" s="169">
        <f t="shared" si="186"/>
        <v>0</v>
      </c>
      <c r="I1725" s="183">
        <v>2295</v>
      </c>
      <c r="J1725" s="184">
        <v>2167</v>
      </c>
      <c r="K1725" s="184">
        <v>163</v>
      </c>
      <c r="L1725" s="172">
        <f t="shared" si="187"/>
        <v>7.5219197046608219E-2</v>
      </c>
      <c r="M1725" s="184">
        <v>0</v>
      </c>
      <c r="N1725" s="184">
        <v>32</v>
      </c>
      <c r="O1725" s="174">
        <f t="shared" si="188"/>
        <v>1.4552069122328331E-2</v>
      </c>
      <c r="P1725" s="175">
        <f t="shared" si="189"/>
        <v>2296</v>
      </c>
      <c r="Q1725" s="176">
        <f t="shared" si="190"/>
        <v>2168</v>
      </c>
      <c r="R1725" s="176">
        <f t="shared" si="191"/>
        <v>32</v>
      </c>
      <c r="S1725" s="177">
        <f t="shared" si="192"/>
        <v>1.4545454545454545E-2</v>
      </c>
      <c r="T1725" s="118"/>
    </row>
    <row r="1726" spans="1:20" x14ac:dyDescent="0.25">
      <c r="A1726" s="19" t="s">
        <v>458</v>
      </c>
      <c r="B1726" s="20" t="s">
        <v>396</v>
      </c>
      <c r="C1726" s="21" t="s">
        <v>401</v>
      </c>
      <c r="D1726" s="183">
        <v>0</v>
      </c>
      <c r="E1726" s="184">
        <v>0</v>
      </c>
      <c r="F1726" s="184">
        <v>0</v>
      </c>
      <c r="G1726" s="184">
        <v>0</v>
      </c>
      <c r="H1726" s="169" t="str">
        <f t="shared" si="186"/>
        <v/>
      </c>
      <c r="I1726" s="183">
        <v>2457</v>
      </c>
      <c r="J1726" s="184">
        <v>2380</v>
      </c>
      <c r="K1726" s="184">
        <v>305</v>
      </c>
      <c r="L1726" s="172">
        <f t="shared" si="187"/>
        <v>0.12815126050420167</v>
      </c>
      <c r="M1726" s="184">
        <v>1</v>
      </c>
      <c r="N1726" s="184">
        <v>27</v>
      </c>
      <c r="O1726" s="174">
        <f t="shared" si="188"/>
        <v>1.1212624584717609E-2</v>
      </c>
      <c r="P1726" s="175">
        <f t="shared" si="189"/>
        <v>2457</v>
      </c>
      <c r="Q1726" s="176">
        <f t="shared" si="190"/>
        <v>2381</v>
      </c>
      <c r="R1726" s="176">
        <f t="shared" si="191"/>
        <v>27</v>
      </c>
      <c r="S1726" s="177">
        <f t="shared" si="192"/>
        <v>1.1212624584717609E-2</v>
      </c>
      <c r="T1726" s="118"/>
    </row>
    <row r="1727" spans="1:20" x14ac:dyDescent="0.25">
      <c r="A1727" s="19" t="s">
        <v>458</v>
      </c>
      <c r="B1727" s="20" t="s">
        <v>396</v>
      </c>
      <c r="C1727" s="21" t="s">
        <v>402</v>
      </c>
      <c r="D1727" s="183">
        <v>0</v>
      </c>
      <c r="E1727" s="184">
        <v>0</v>
      </c>
      <c r="F1727" s="184">
        <v>0</v>
      </c>
      <c r="G1727" s="184">
        <v>0</v>
      </c>
      <c r="H1727" s="169" t="str">
        <f t="shared" si="186"/>
        <v/>
      </c>
      <c r="I1727" s="183">
        <v>2271</v>
      </c>
      <c r="J1727" s="184">
        <v>2225</v>
      </c>
      <c r="K1727" s="184">
        <v>87</v>
      </c>
      <c r="L1727" s="172">
        <f t="shared" si="187"/>
        <v>3.9101123595505619E-2</v>
      </c>
      <c r="M1727" s="184">
        <v>0</v>
      </c>
      <c r="N1727" s="184">
        <v>1</v>
      </c>
      <c r="O1727" s="174">
        <f t="shared" si="188"/>
        <v>4.4923629829290209E-4</v>
      </c>
      <c r="P1727" s="175">
        <f t="shared" si="189"/>
        <v>2271</v>
      </c>
      <c r="Q1727" s="176">
        <f t="shared" si="190"/>
        <v>2225</v>
      </c>
      <c r="R1727" s="176">
        <f t="shared" si="191"/>
        <v>1</v>
      </c>
      <c r="S1727" s="177">
        <f t="shared" si="192"/>
        <v>4.4923629829290209E-4</v>
      </c>
      <c r="T1727" s="118"/>
    </row>
    <row r="1728" spans="1:20" x14ac:dyDescent="0.25">
      <c r="A1728" s="19" t="s">
        <v>458</v>
      </c>
      <c r="B1728" s="20" t="s">
        <v>396</v>
      </c>
      <c r="C1728" s="21" t="s">
        <v>403</v>
      </c>
      <c r="D1728" s="183">
        <v>0</v>
      </c>
      <c r="E1728" s="184">
        <v>0</v>
      </c>
      <c r="F1728" s="184">
        <v>0</v>
      </c>
      <c r="G1728" s="184">
        <v>0</v>
      </c>
      <c r="H1728" s="169" t="str">
        <f t="shared" si="186"/>
        <v/>
      </c>
      <c r="I1728" s="183">
        <v>6214</v>
      </c>
      <c r="J1728" s="184">
        <v>5909</v>
      </c>
      <c r="K1728" s="184">
        <v>1277</v>
      </c>
      <c r="L1728" s="172">
        <f t="shared" si="187"/>
        <v>0.21611101709257066</v>
      </c>
      <c r="M1728" s="184">
        <v>8</v>
      </c>
      <c r="N1728" s="184">
        <v>86</v>
      </c>
      <c r="O1728" s="174">
        <f t="shared" si="188"/>
        <v>1.4326170248209228E-2</v>
      </c>
      <c r="P1728" s="175">
        <f t="shared" si="189"/>
        <v>6214</v>
      </c>
      <c r="Q1728" s="176">
        <f t="shared" si="190"/>
        <v>5917</v>
      </c>
      <c r="R1728" s="176">
        <f t="shared" si="191"/>
        <v>86</v>
      </c>
      <c r="S1728" s="177">
        <f t="shared" si="192"/>
        <v>1.4326170248209228E-2</v>
      </c>
      <c r="T1728" s="118"/>
    </row>
    <row r="1729" spans="1:20" x14ac:dyDescent="0.25">
      <c r="A1729" s="19" t="s">
        <v>458</v>
      </c>
      <c r="B1729" s="20" t="s">
        <v>396</v>
      </c>
      <c r="C1729" s="21" t="s">
        <v>405</v>
      </c>
      <c r="D1729" s="183">
        <v>0</v>
      </c>
      <c r="E1729" s="184">
        <v>0</v>
      </c>
      <c r="F1729" s="184">
        <v>0</v>
      </c>
      <c r="G1729" s="184">
        <v>0</v>
      </c>
      <c r="H1729" s="169" t="str">
        <f t="shared" si="186"/>
        <v/>
      </c>
      <c r="I1729" s="183">
        <v>6919</v>
      </c>
      <c r="J1729" s="184">
        <v>5463</v>
      </c>
      <c r="K1729" s="184">
        <v>110</v>
      </c>
      <c r="L1729" s="172">
        <f t="shared" si="187"/>
        <v>2.0135456708768075E-2</v>
      </c>
      <c r="M1729" s="184">
        <v>12</v>
      </c>
      <c r="N1729" s="184">
        <v>1296</v>
      </c>
      <c r="O1729" s="174">
        <f t="shared" si="188"/>
        <v>0.19140451927337174</v>
      </c>
      <c r="P1729" s="175">
        <f t="shared" si="189"/>
        <v>6919</v>
      </c>
      <c r="Q1729" s="176">
        <f t="shared" si="190"/>
        <v>5475</v>
      </c>
      <c r="R1729" s="176">
        <f t="shared" si="191"/>
        <v>1296</v>
      </c>
      <c r="S1729" s="177">
        <f t="shared" si="192"/>
        <v>0.19140451927337174</v>
      </c>
      <c r="T1729" s="118"/>
    </row>
    <row r="1730" spans="1:20" x14ac:dyDescent="0.25">
      <c r="A1730" s="19" t="s">
        <v>458</v>
      </c>
      <c r="B1730" s="20" t="s">
        <v>396</v>
      </c>
      <c r="C1730" s="21" t="s">
        <v>407</v>
      </c>
      <c r="D1730" s="183">
        <v>0</v>
      </c>
      <c r="E1730" s="184">
        <v>0</v>
      </c>
      <c r="F1730" s="184">
        <v>0</v>
      </c>
      <c r="G1730" s="184">
        <v>0</v>
      </c>
      <c r="H1730" s="169" t="str">
        <f t="shared" ref="H1730:H1793" si="193">IF((E1730+G1730)&lt;&gt;0,G1730/(E1730+G1730),"")</f>
        <v/>
      </c>
      <c r="I1730" s="183">
        <v>1556</v>
      </c>
      <c r="J1730" s="184">
        <v>1495</v>
      </c>
      <c r="K1730" s="184">
        <v>218</v>
      </c>
      <c r="L1730" s="172">
        <f t="shared" ref="L1730:L1793" si="194">IF(J1730&lt;&gt;0,K1730/J1730,"")</f>
        <v>0.14581939799331103</v>
      </c>
      <c r="M1730" s="184">
        <v>1</v>
      </c>
      <c r="N1730" s="184">
        <v>0</v>
      </c>
      <c r="O1730" s="174">
        <f t="shared" ref="O1730:O1793" si="195">IF((J1730+M1730+N1730)&lt;&gt;0,N1730/(J1730+M1730+N1730),"")</f>
        <v>0</v>
      </c>
      <c r="P1730" s="175">
        <f t="shared" si="189"/>
        <v>1556</v>
      </c>
      <c r="Q1730" s="176">
        <f t="shared" si="190"/>
        <v>1496</v>
      </c>
      <c r="R1730" s="176" t="str">
        <f t="shared" si="191"/>
        <v/>
      </c>
      <c r="S1730" s="177" t="str">
        <f t="shared" si="192"/>
        <v/>
      </c>
      <c r="T1730" s="118"/>
    </row>
    <row r="1731" spans="1:20" x14ac:dyDescent="0.25">
      <c r="A1731" s="19" t="s">
        <v>458</v>
      </c>
      <c r="B1731" s="20" t="s">
        <v>396</v>
      </c>
      <c r="C1731" s="21" t="s">
        <v>532</v>
      </c>
      <c r="D1731" s="183">
        <v>0</v>
      </c>
      <c r="E1731" s="184">
        <v>0</v>
      </c>
      <c r="F1731" s="184">
        <v>0</v>
      </c>
      <c r="G1731" s="184">
        <v>0</v>
      </c>
      <c r="H1731" s="169" t="str">
        <f t="shared" si="193"/>
        <v/>
      </c>
      <c r="I1731" s="183">
        <v>207</v>
      </c>
      <c r="J1731" s="184">
        <v>204</v>
      </c>
      <c r="K1731" s="184">
        <v>28</v>
      </c>
      <c r="L1731" s="172">
        <f t="shared" si="194"/>
        <v>0.13725490196078433</v>
      </c>
      <c r="M1731" s="184">
        <v>0</v>
      </c>
      <c r="N1731" s="184">
        <v>0</v>
      </c>
      <c r="O1731" s="174">
        <f t="shared" si="195"/>
        <v>0</v>
      </c>
      <c r="P1731" s="175">
        <f t="shared" ref="P1731:P1794" si="196">IF(SUM(D1731,I1731)&gt;0,SUM(D1731,I1731),"")</f>
        <v>207</v>
      </c>
      <c r="Q1731" s="176">
        <f t="shared" ref="Q1731:Q1794" si="197">IF(SUM(E1731,J1731, M1731)&gt;0,SUM(E1731,J1731, M1731),"")</f>
        <v>204</v>
      </c>
      <c r="R1731" s="176" t="str">
        <f t="shared" ref="R1731:R1794" si="198">IF(SUM(G1731,N1731)&gt;0,SUM(G1731,N1731),"")</f>
        <v/>
      </c>
      <c r="S1731" s="177" t="str">
        <f t="shared" ref="S1731:S1794" si="199">IFERROR(IF((Q1731+R1731)&lt;&gt;0,R1731/(Q1731+R1731),""),"")</f>
        <v/>
      </c>
      <c r="T1731" s="118"/>
    </row>
    <row r="1732" spans="1:20" x14ac:dyDescent="0.25">
      <c r="A1732" s="19" t="s">
        <v>458</v>
      </c>
      <c r="B1732" s="20" t="s">
        <v>396</v>
      </c>
      <c r="C1732" s="21" t="s">
        <v>409</v>
      </c>
      <c r="D1732" s="183">
        <v>0</v>
      </c>
      <c r="E1732" s="184">
        <v>0</v>
      </c>
      <c r="F1732" s="184">
        <v>0</v>
      </c>
      <c r="G1732" s="184">
        <v>0</v>
      </c>
      <c r="H1732" s="169" t="str">
        <f t="shared" si="193"/>
        <v/>
      </c>
      <c r="I1732" s="183">
        <v>2341</v>
      </c>
      <c r="J1732" s="184">
        <v>2214</v>
      </c>
      <c r="K1732" s="184">
        <v>472</v>
      </c>
      <c r="L1732" s="172">
        <f t="shared" si="194"/>
        <v>0.21318879855465223</v>
      </c>
      <c r="M1732" s="184">
        <v>1</v>
      </c>
      <c r="N1732" s="184">
        <v>31</v>
      </c>
      <c r="O1732" s="174">
        <f t="shared" si="195"/>
        <v>1.3802315227070348E-2</v>
      </c>
      <c r="P1732" s="175">
        <f t="shared" si="196"/>
        <v>2341</v>
      </c>
      <c r="Q1732" s="176">
        <f t="shared" si="197"/>
        <v>2215</v>
      </c>
      <c r="R1732" s="176">
        <f t="shared" si="198"/>
        <v>31</v>
      </c>
      <c r="S1732" s="177">
        <f t="shared" si="199"/>
        <v>1.3802315227070348E-2</v>
      </c>
      <c r="T1732" s="118"/>
    </row>
    <row r="1733" spans="1:20" x14ac:dyDescent="0.25">
      <c r="A1733" s="19" t="s">
        <v>458</v>
      </c>
      <c r="B1733" s="20" t="s">
        <v>414</v>
      </c>
      <c r="C1733" s="21" t="s">
        <v>415</v>
      </c>
      <c r="D1733" s="183">
        <v>0</v>
      </c>
      <c r="E1733" s="184">
        <v>0</v>
      </c>
      <c r="F1733" s="184">
        <v>0</v>
      </c>
      <c r="G1733" s="184">
        <v>0</v>
      </c>
      <c r="H1733" s="169" t="str">
        <f t="shared" si="193"/>
        <v/>
      </c>
      <c r="I1733" s="183">
        <v>643</v>
      </c>
      <c r="J1733" s="184">
        <v>567</v>
      </c>
      <c r="K1733" s="184">
        <v>73</v>
      </c>
      <c r="L1733" s="172">
        <f t="shared" si="194"/>
        <v>0.12874779541446207</v>
      </c>
      <c r="M1733" s="184">
        <v>1</v>
      </c>
      <c r="N1733" s="184">
        <v>5</v>
      </c>
      <c r="O1733" s="174">
        <f t="shared" si="195"/>
        <v>8.7260034904013961E-3</v>
      </c>
      <c r="P1733" s="175">
        <f t="shared" si="196"/>
        <v>643</v>
      </c>
      <c r="Q1733" s="176">
        <f t="shared" si="197"/>
        <v>568</v>
      </c>
      <c r="R1733" s="176">
        <f t="shared" si="198"/>
        <v>5</v>
      </c>
      <c r="S1733" s="177">
        <f t="shared" si="199"/>
        <v>8.7260034904013961E-3</v>
      </c>
      <c r="T1733" s="118"/>
    </row>
    <row r="1734" spans="1:20" x14ac:dyDescent="0.25">
      <c r="A1734" s="19" t="s">
        <v>458</v>
      </c>
      <c r="B1734" s="20" t="s">
        <v>416</v>
      </c>
      <c r="C1734" s="21" t="s">
        <v>417</v>
      </c>
      <c r="D1734" s="183">
        <v>1</v>
      </c>
      <c r="E1734" s="184">
        <v>1</v>
      </c>
      <c r="F1734" s="184">
        <v>0</v>
      </c>
      <c r="G1734" s="184">
        <v>0</v>
      </c>
      <c r="H1734" s="169">
        <f t="shared" si="193"/>
        <v>0</v>
      </c>
      <c r="I1734" s="183">
        <v>4362</v>
      </c>
      <c r="J1734" s="184">
        <v>3845</v>
      </c>
      <c r="K1734" s="184">
        <v>175</v>
      </c>
      <c r="L1734" s="172">
        <f t="shared" si="194"/>
        <v>4.5513654096228866E-2</v>
      </c>
      <c r="M1734" s="184">
        <v>9</v>
      </c>
      <c r="N1734" s="184">
        <v>306</v>
      </c>
      <c r="O1734" s="174">
        <f t="shared" si="195"/>
        <v>7.355769230769231E-2</v>
      </c>
      <c r="P1734" s="175">
        <f t="shared" si="196"/>
        <v>4363</v>
      </c>
      <c r="Q1734" s="176">
        <f t="shared" si="197"/>
        <v>3855</v>
      </c>
      <c r="R1734" s="176">
        <f t="shared" si="198"/>
        <v>306</v>
      </c>
      <c r="S1734" s="177">
        <f t="shared" si="199"/>
        <v>7.3540014419610666E-2</v>
      </c>
      <c r="T1734" s="118"/>
    </row>
    <row r="1735" spans="1:20" x14ac:dyDescent="0.25">
      <c r="A1735" s="19" t="s">
        <v>458</v>
      </c>
      <c r="B1735" s="20" t="s">
        <v>422</v>
      </c>
      <c r="C1735" s="21" t="s">
        <v>423</v>
      </c>
      <c r="D1735" s="189">
        <v>0</v>
      </c>
      <c r="E1735" s="190">
        <v>0</v>
      </c>
      <c r="F1735" s="190">
        <v>0</v>
      </c>
      <c r="G1735" s="190">
        <v>0</v>
      </c>
      <c r="H1735" s="169" t="str">
        <f t="shared" si="193"/>
        <v/>
      </c>
      <c r="I1735" s="189">
        <v>1933</v>
      </c>
      <c r="J1735" s="190">
        <v>1720</v>
      </c>
      <c r="K1735" s="190">
        <v>79</v>
      </c>
      <c r="L1735" s="172">
        <f t="shared" si="194"/>
        <v>4.5930232558139536E-2</v>
      </c>
      <c r="M1735" s="190">
        <v>1</v>
      </c>
      <c r="N1735" s="190">
        <v>159</v>
      </c>
      <c r="O1735" s="174">
        <f t="shared" si="195"/>
        <v>8.457446808510638E-2</v>
      </c>
      <c r="P1735" s="175">
        <f t="shared" si="196"/>
        <v>1933</v>
      </c>
      <c r="Q1735" s="176">
        <f t="shared" si="197"/>
        <v>1721</v>
      </c>
      <c r="R1735" s="176">
        <f t="shared" si="198"/>
        <v>159</v>
      </c>
      <c r="S1735" s="177">
        <f t="shared" si="199"/>
        <v>8.457446808510638E-2</v>
      </c>
      <c r="T1735" s="118"/>
    </row>
    <row r="1736" spans="1:20" x14ac:dyDescent="0.25">
      <c r="A1736" s="19" t="s">
        <v>444</v>
      </c>
      <c r="B1736" s="20" t="s">
        <v>10</v>
      </c>
      <c r="C1736" s="20" t="s">
        <v>11</v>
      </c>
      <c r="D1736" s="168">
        <v>0</v>
      </c>
      <c r="E1736" s="168">
        <v>0</v>
      </c>
      <c r="F1736" s="168">
        <v>0</v>
      </c>
      <c r="G1736" s="168">
        <v>0</v>
      </c>
      <c r="H1736" s="169" t="str">
        <f t="shared" si="193"/>
        <v/>
      </c>
      <c r="I1736" s="171">
        <v>7</v>
      </c>
      <c r="J1736" s="171">
        <v>7</v>
      </c>
      <c r="K1736" s="171">
        <v>2</v>
      </c>
      <c r="L1736" s="172">
        <f t="shared" si="194"/>
        <v>0.2857142857142857</v>
      </c>
      <c r="M1736" s="173">
        <v>0</v>
      </c>
      <c r="N1736" s="171">
        <v>0</v>
      </c>
      <c r="O1736" s="174">
        <f t="shared" si="195"/>
        <v>0</v>
      </c>
      <c r="P1736" s="175">
        <f t="shared" si="196"/>
        <v>7</v>
      </c>
      <c r="Q1736" s="176">
        <f t="shared" si="197"/>
        <v>7</v>
      </c>
      <c r="R1736" s="176" t="str">
        <f t="shared" si="198"/>
        <v/>
      </c>
      <c r="S1736" s="177" t="str">
        <f t="shared" si="199"/>
        <v/>
      </c>
      <c r="T1736" s="118"/>
    </row>
    <row r="1737" spans="1:20" x14ac:dyDescent="0.25">
      <c r="A1737" s="19" t="s">
        <v>444</v>
      </c>
      <c r="B1737" s="20" t="s">
        <v>29</v>
      </c>
      <c r="C1737" s="20" t="s">
        <v>30</v>
      </c>
      <c r="D1737" s="168">
        <v>3</v>
      </c>
      <c r="E1737" s="168">
        <v>0</v>
      </c>
      <c r="F1737" s="168">
        <v>0</v>
      </c>
      <c r="G1737" s="168">
        <v>3</v>
      </c>
      <c r="H1737" s="169">
        <f t="shared" si="193"/>
        <v>1</v>
      </c>
      <c r="I1737" s="171">
        <v>13462</v>
      </c>
      <c r="J1737" s="171">
        <v>3482</v>
      </c>
      <c r="K1737" s="171">
        <v>638</v>
      </c>
      <c r="L1737" s="172">
        <f t="shared" si="194"/>
        <v>0.18322802986789202</v>
      </c>
      <c r="M1737" s="173">
        <v>4</v>
      </c>
      <c r="N1737" s="171">
        <v>10173</v>
      </c>
      <c r="O1737" s="174">
        <f t="shared" si="195"/>
        <v>0.74478365912585109</v>
      </c>
      <c r="P1737" s="175">
        <f t="shared" si="196"/>
        <v>13465</v>
      </c>
      <c r="Q1737" s="176">
        <f t="shared" si="197"/>
        <v>3486</v>
      </c>
      <c r="R1737" s="176">
        <f t="shared" si="198"/>
        <v>10176</v>
      </c>
      <c r="S1737" s="177">
        <f t="shared" si="199"/>
        <v>0.74483970136144051</v>
      </c>
      <c r="T1737" s="118"/>
    </row>
    <row r="1738" spans="1:20" ht="30" x14ac:dyDescent="0.25">
      <c r="A1738" s="19" t="s">
        <v>444</v>
      </c>
      <c r="B1738" s="20" t="s">
        <v>42</v>
      </c>
      <c r="C1738" s="20" t="s">
        <v>46</v>
      </c>
      <c r="D1738" s="168">
        <v>0</v>
      </c>
      <c r="E1738" s="168">
        <v>0</v>
      </c>
      <c r="F1738" s="168">
        <v>0</v>
      </c>
      <c r="G1738" s="168">
        <v>0</v>
      </c>
      <c r="H1738" s="169" t="str">
        <f t="shared" si="193"/>
        <v/>
      </c>
      <c r="I1738" s="171">
        <v>2</v>
      </c>
      <c r="J1738" s="171">
        <v>2</v>
      </c>
      <c r="K1738" s="171">
        <v>1</v>
      </c>
      <c r="L1738" s="172">
        <f t="shared" si="194"/>
        <v>0.5</v>
      </c>
      <c r="M1738" s="173">
        <v>0</v>
      </c>
      <c r="N1738" s="171">
        <v>0</v>
      </c>
      <c r="O1738" s="174">
        <f t="shared" si="195"/>
        <v>0</v>
      </c>
      <c r="P1738" s="175">
        <f t="shared" si="196"/>
        <v>2</v>
      </c>
      <c r="Q1738" s="176">
        <f t="shared" si="197"/>
        <v>2</v>
      </c>
      <c r="R1738" s="176" t="str">
        <f t="shared" si="198"/>
        <v/>
      </c>
      <c r="S1738" s="177" t="str">
        <f t="shared" si="199"/>
        <v/>
      </c>
      <c r="T1738" s="118"/>
    </row>
    <row r="1739" spans="1:20" x14ac:dyDescent="0.25">
      <c r="A1739" s="19" t="s">
        <v>444</v>
      </c>
      <c r="B1739" s="20" t="s">
        <v>84</v>
      </c>
      <c r="C1739" s="20" t="s">
        <v>85</v>
      </c>
      <c r="D1739" s="168">
        <v>0</v>
      </c>
      <c r="E1739" s="168">
        <v>0</v>
      </c>
      <c r="F1739" s="168">
        <v>0</v>
      </c>
      <c r="G1739" s="168">
        <v>0</v>
      </c>
      <c r="H1739" s="169" t="str">
        <f t="shared" si="193"/>
        <v/>
      </c>
      <c r="I1739" s="171">
        <v>33052</v>
      </c>
      <c r="J1739" s="171">
        <v>31133</v>
      </c>
      <c r="K1739" s="171">
        <v>1227</v>
      </c>
      <c r="L1739" s="172">
        <f t="shared" si="194"/>
        <v>3.9411556868917223E-2</v>
      </c>
      <c r="M1739" s="173">
        <v>0</v>
      </c>
      <c r="N1739" s="171">
        <v>1830</v>
      </c>
      <c r="O1739" s="174">
        <f t="shared" si="195"/>
        <v>5.5516791554166792E-2</v>
      </c>
      <c r="P1739" s="175">
        <f t="shared" si="196"/>
        <v>33052</v>
      </c>
      <c r="Q1739" s="176">
        <f t="shared" si="197"/>
        <v>31133</v>
      </c>
      <c r="R1739" s="176">
        <f t="shared" si="198"/>
        <v>1830</v>
      </c>
      <c r="S1739" s="177">
        <f t="shared" si="199"/>
        <v>5.5516791554166792E-2</v>
      </c>
      <c r="T1739" s="118"/>
    </row>
    <row r="1740" spans="1:20" x14ac:dyDescent="0.25">
      <c r="A1740" s="19" t="s">
        <v>444</v>
      </c>
      <c r="B1740" s="20" t="s">
        <v>84</v>
      </c>
      <c r="C1740" s="20" t="s">
        <v>89</v>
      </c>
      <c r="D1740" s="168">
        <v>0</v>
      </c>
      <c r="E1740" s="168">
        <v>0</v>
      </c>
      <c r="F1740" s="168">
        <v>0</v>
      </c>
      <c r="G1740" s="168">
        <v>0</v>
      </c>
      <c r="H1740" s="169" t="str">
        <f t="shared" si="193"/>
        <v/>
      </c>
      <c r="I1740" s="171">
        <v>17538</v>
      </c>
      <c r="J1740" s="171">
        <v>16778</v>
      </c>
      <c r="K1740" s="171">
        <v>3149</v>
      </c>
      <c r="L1740" s="172">
        <f t="shared" si="194"/>
        <v>0.18768625581118131</v>
      </c>
      <c r="M1740" s="173">
        <v>0</v>
      </c>
      <c r="N1740" s="171">
        <v>558</v>
      </c>
      <c r="O1740" s="174">
        <f t="shared" si="195"/>
        <v>3.2187355791416704E-2</v>
      </c>
      <c r="P1740" s="175">
        <f t="shared" si="196"/>
        <v>17538</v>
      </c>
      <c r="Q1740" s="176">
        <f t="shared" si="197"/>
        <v>16778</v>
      </c>
      <c r="R1740" s="176">
        <f t="shared" si="198"/>
        <v>558</v>
      </c>
      <c r="S1740" s="177">
        <f t="shared" si="199"/>
        <v>3.2187355791416704E-2</v>
      </c>
      <c r="T1740" s="118"/>
    </row>
    <row r="1741" spans="1:20" x14ac:dyDescent="0.25">
      <c r="A1741" s="19" t="s">
        <v>444</v>
      </c>
      <c r="B1741" s="20" t="s">
        <v>92</v>
      </c>
      <c r="C1741" s="20" t="s">
        <v>93</v>
      </c>
      <c r="D1741" s="168">
        <v>0</v>
      </c>
      <c r="E1741" s="168">
        <v>0</v>
      </c>
      <c r="F1741" s="168">
        <v>0</v>
      </c>
      <c r="G1741" s="168">
        <v>0</v>
      </c>
      <c r="H1741" s="169" t="str">
        <f t="shared" si="193"/>
        <v/>
      </c>
      <c r="I1741" s="171">
        <v>0</v>
      </c>
      <c r="J1741" s="171">
        <v>0</v>
      </c>
      <c r="K1741" s="171">
        <v>0</v>
      </c>
      <c r="L1741" s="172" t="str">
        <f t="shared" si="194"/>
        <v/>
      </c>
      <c r="M1741" s="173">
        <v>0</v>
      </c>
      <c r="N1741" s="171">
        <v>1</v>
      </c>
      <c r="O1741" s="174">
        <f t="shared" si="195"/>
        <v>1</v>
      </c>
      <c r="P1741" s="175" t="str">
        <f t="shared" si="196"/>
        <v/>
      </c>
      <c r="Q1741" s="176" t="str">
        <f t="shared" si="197"/>
        <v/>
      </c>
      <c r="R1741" s="176">
        <f t="shared" si="198"/>
        <v>1</v>
      </c>
      <c r="S1741" s="177" t="str">
        <f t="shared" si="199"/>
        <v/>
      </c>
      <c r="T1741" s="118"/>
    </row>
    <row r="1742" spans="1:20" x14ac:dyDescent="0.25">
      <c r="A1742" s="19" t="s">
        <v>444</v>
      </c>
      <c r="B1742" s="20" t="s">
        <v>108</v>
      </c>
      <c r="C1742" s="20" t="s">
        <v>109</v>
      </c>
      <c r="D1742" s="168">
        <v>0</v>
      </c>
      <c r="E1742" s="168">
        <v>0</v>
      </c>
      <c r="F1742" s="168">
        <v>0</v>
      </c>
      <c r="G1742" s="168">
        <v>0</v>
      </c>
      <c r="H1742" s="169" t="str">
        <f t="shared" si="193"/>
        <v/>
      </c>
      <c r="I1742" s="171">
        <v>1119</v>
      </c>
      <c r="J1742" s="171">
        <v>612</v>
      </c>
      <c r="K1742" s="171">
        <v>82</v>
      </c>
      <c r="L1742" s="172">
        <f t="shared" si="194"/>
        <v>0.13398692810457516</v>
      </c>
      <c r="M1742" s="173">
        <v>48</v>
      </c>
      <c r="N1742" s="171">
        <v>457</v>
      </c>
      <c r="O1742" s="174">
        <f t="shared" si="195"/>
        <v>0.40913160250671443</v>
      </c>
      <c r="P1742" s="175">
        <f t="shared" si="196"/>
        <v>1119</v>
      </c>
      <c r="Q1742" s="176">
        <f t="shared" si="197"/>
        <v>660</v>
      </c>
      <c r="R1742" s="176">
        <f t="shared" si="198"/>
        <v>457</v>
      </c>
      <c r="S1742" s="177">
        <f t="shared" si="199"/>
        <v>0.40913160250671443</v>
      </c>
      <c r="T1742" s="118"/>
    </row>
    <row r="1743" spans="1:20" x14ac:dyDescent="0.25">
      <c r="A1743" s="19" t="s">
        <v>444</v>
      </c>
      <c r="B1743" s="20" t="s">
        <v>121</v>
      </c>
      <c r="C1743" s="20" t="s">
        <v>123</v>
      </c>
      <c r="D1743" s="168">
        <v>0</v>
      </c>
      <c r="E1743" s="168">
        <v>0</v>
      </c>
      <c r="F1743" s="168">
        <v>0</v>
      </c>
      <c r="G1743" s="168">
        <v>0</v>
      </c>
      <c r="H1743" s="169" t="str">
        <f t="shared" si="193"/>
        <v/>
      </c>
      <c r="I1743" s="171">
        <v>4427</v>
      </c>
      <c r="J1743" s="171">
        <v>2163</v>
      </c>
      <c r="K1743" s="171">
        <v>1011</v>
      </c>
      <c r="L1743" s="172">
        <f t="shared" si="194"/>
        <v>0.46740638002773927</v>
      </c>
      <c r="M1743" s="173">
        <v>3</v>
      </c>
      <c r="N1743" s="171">
        <v>2244</v>
      </c>
      <c r="O1743" s="174">
        <f t="shared" si="195"/>
        <v>0.50884353741496602</v>
      </c>
      <c r="P1743" s="175">
        <f t="shared" si="196"/>
        <v>4427</v>
      </c>
      <c r="Q1743" s="176">
        <f t="shared" si="197"/>
        <v>2166</v>
      </c>
      <c r="R1743" s="176">
        <f t="shared" si="198"/>
        <v>2244</v>
      </c>
      <c r="S1743" s="177">
        <f t="shared" si="199"/>
        <v>0.50884353741496602</v>
      </c>
      <c r="T1743" s="118"/>
    </row>
    <row r="1744" spans="1:20" x14ac:dyDescent="0.25">
      <c r="A1744" s="19" t="s">
        <v>444</v>
      </c>
      <c r="B1744" s="20" t="s">
        <v>132</v>
      </c>
      <c r="C1744" s="20" t="s">
        <v>133</v>
      </c>
      <c r="D1744" s="168">
        <v>0</v>
      </c>
      <c r="E1744" s="168">
        <v>0</v>
      </c>
      <c r="F1744" s="168">
        <v>0</v>
      </c>
      <c r="G1744" s="168">
        <v>0</v>
      </c>
      <c r="H1744" s="169" t="str">
        <f t="shared" si="193"/>
        <v/>
      </c>
      <c r="I1744" s="171">
        <v>9</v>
      </c>
      <c r="J1744" s="171">
        <v>6</v>
      </c>
      <c r="K1744" s="171">
        <v>0</v>
      </c>
      <c r="L1744" s="172">
        <f t="shared" si="194"/>
        <v>0</v>
      </c>
      <c r="M1744" s="173">
        <v>0</v>
      </c>
      <c r="N1744" s="171">
        <v>0</v>
      </c>
      <c r="O1744" s="174">
        <f t="shared" si="195"/>
        <v>0</v>
      </c>
      <c r="P1744" s="175">
        <f t="shared" si="196"/>
        <v>9</v>
      </c>
      <c r="Q1744" s="176">
        <f t="shared" si="197"/>
        <v>6</v>
      </c>
      <c r="R1744" s="176" t="str">
        <f t="shared" si="198"/>
        <v/>
      </c>
      <c r="S1744" s="177" t="str">
        <f t="shared" si="199"/>
        <v/>
      </c>
      <c r="T1744" s="118"/>
    </row>
    <row r="1745" spans="1:20" x14ac:dyDescent="0.25">
      <c r="A1745" s="19" t="s">
        <v>444</v>
      </c>
      <c r="B1745" s="20" t="s">
        <v>136</v>
      </c>
      <c r="C1745" s="20" t="s">
        <v>138</v>
      </c>
      <c r="D1745" s="168">
        <v>0</v>
      </c>
      <c r="E1745" s="168">
        <v>0</v>
      </c>
      <c r="F1745" s="168">
        <v>0</v>
      </c>
      <c r="G1745" s="168">
        <v>0</v>
      </c>
      <c r="H1745" s="169" t="str">
        <f t="shared" si="193"/>
        <v/>
      </c>
      <c r="I1745" s="171">
        <v>1</v>
      </c>
      <c r="J1745" s="171">
        <v>1</v>
      </c>
      <c r="K1745" s="171">
        <v>1</v>
      </c>
      <c r="L1745" s="172">
        <f t="shared" si="194"/>
        <v>1</v>
      </c>
      <c r="M1745" s="173">
        <v>0</v>
      </c>
      <c r="N1745" s="171">
        <v>0</v>
      </c>
      <c r="O1745" s="174">
        <f t="shared" si="195"/>
        <v>0</v>
      </c>
      <c r="P1745" s="175">
        <f t="shared" si="196"/>
        <v>1</v>
      </c>
      <c r="Q1745" s="176">
        <f t="shared" si="197"/>
        <v>1</v>
      </c>
      <c r="R1745" s="176" t="str">
        <f t="shared" si="198"/>
        <v/>
      </c>
      <c r="S1745" s="177" t="str">
        <f t="shared" si="199"/>
        <v/>
      </c>
      <c r="T1745" s="118"/>
    </row>
    <row r="1746" spans="1:20" x14ac:dyDescent="0.25">
      <c r="A1746" s="19" t="s">
        <v>444</v>
      </c>
      <c r="B1746" s="20" t="s">
        <v>143</v>
      </c>
      <c r="C1746" s="20" t="s">
        <v>144</v>
      </c>
      <c r="D1746" s="168">
        <v>0</v>
      </c>
      <c r="E1746" s="168">
        <v>0</v>
      </c>
      <c r="F1746" s="168">
        <v>0</v>
      </c>
      <c r="G1746" s="168">
        <v>0</v>
      </c>
      <c r="H1746" s="169" t="str">
        <f t="shared" si="193"/>
        <v/>
      </c>
      <c r="I1746" s="171">
        <v>10</v>
      </c>
      <c r="J1746" s="171">
        <v>6</v>
      </c>
      <c r="K1746" s="171">
        <v>2</v>
      </c>
      <c r="L1746" s="172">
        <f t="shared" si="194"/>
        <v>0.33333333333333331</v>
      </c>
      <c r="M1746" s="173">
        <v>0</v>
      </c>
      <c r="N1746" s="171">
        <v>2</v>
      </c>
      <c r="O1746" s="174">
        <f t="shared" si="195"/>
        <v>0.25</v>
      </c>
      <c r="P1746" s="175">
        <f t="shared" si="196"/>
        <v>10</v>
      </c>
      <c r="Q1746" s="176">
        <f t="shared" si="197"/>
        <v>6</v>
      </c>
      <c r="R1746" s="176">
        <f t="shared" si="198"/>
        <v>2</v>
      </c>
      <c r="S1746" s="177">
        <f t="shared" si="199"/>
        <v>0.25</v>
      </c>
      <c r="T1746" s="118"/>
    </row>
    <row r="1747" spans="1:20" x14ac:dyDescent="0.25">
      <c r="A1747" s="19" t="s">
        <v>444</v>
      </c>
      <c r="B1747" s="20" t="s">
        <v>152</v>
      </c>
      <c r="C1747" s="20" t="s">
        <v>153</v>
      </c>
      <c r="D1747" s="168">
        <v>0</v>
      </c>
      <c r="E1747" s="168">
        <v>0</v>
      </c>
      <c r="F1747" s="168">
        <v>0</v>
      </c>
      <c r="G1747" s="168">
        <v>0</v>
      </c>
      <c r="H1747" s="169" t="str">
        <f t="shared" si="193"/>
        <v/>
      </c>
      <c r="I1747" s="171">
        <v>8</v>
      </c>
      <c r="J1747" s="171">
        <v>2</v>
      </c>
      <c r="K1747" s="171">
        <v>0</v>
      </c>
      <c r="L1747" s="172">
        <f t="shared" si="194"/>
        <v>0</v>
      </c>
      <c r="M1747" s="173">
        <v>1</v>
      </c>
      <c r="N1747" s="171">
        <v>4</v>
      </c>
      <c r="O1747" s="174">
        <f t="shared" si="195"/>
        <v>0.5714285714285714</v>
      </c>
      <c r="P1747" s="175">
        <f t="shared" si="196"/>
        <v>8</v>
      </c>
      <c r="Q1747" s="176">
        <f t="shared" si="197"/>
        <v>3</v>
      </c>
      <c r="R1747" s="176">
        <f t="shared" si="198"/>
        <v>4</v>
      </c>
      <c r="S1747" s="177">
        <f t="shared" si="199"/>
        <v>0.5714285714285714</v>
      </c>
      <c r="T1747" s="118"/>
    </row>
    <row r="1748" spans="1:20" x14ac:dyDescent="0.25">
      <c r="A1748" s="19" t="s">
        <v>444</v>
      </c>
      <c r="B1748" s="20" t="s">
        <v>169</v>
      </c>
      <c r="C1748" s="20" t="s">
        <v>175</v>
      </c>
      <c r="D1748" s="168">
        <v>0</v>
      </c>
      <c r="E1748" s="168">
        <v>0</v>
      </c>
      <c r="F1748" s="168">
        <v>0</v>
      </c>
      <c r="G1748" s="168">
        <v>0</v>
      </c>
      <c r="H1748" s="169" t="str">
        <f t="shared" si="193"/>
        <v/>
      </c>
      <c r="I1748" s="171">
        <v>32536</v>
      </c>
      <c r="J1748" s="171">
        <v>28564</v>
      </c>
      <c r="K1748" s="171">
        <v>8017</v>
      </c>
      <c r="L1748" s="172">
        <f t="shared" si="194"/>
        <v>0.28066797367315505</v>
      </c>
      <c r="M1748" s="173">
        <v>0</v>
      </c>
      <c r="N1748" s="171">
        <v>3723</v>
      </c>
      <c r="O1748" s="174">
        <f t="shared" si="195"/>
        <v>0.11530956731811565</v>
      </c>
      <c r="P1748" s="175">
        <f t="shared" si="196"/>
        <v>32536</v>
      </c>
      <c r="Q1748" s="176">
        <f t="shared" si="197"/>
        <v>28564</v>
      </c>
      <c r="R1748" s="176">
        <f t="shared" si="198"/>
        <v>3723</v>
      </c>
      <c r="S1748" s="177">
        <f t="shared" si="199"/>
        <v>0.11530956731811565</v>
      </c>
      <c r="T1748" s="118"/>
    </row>
    <row r="1749" spans="1:20" x14ac:dyDescent="0.25">
      <c r="A1749" s="19" t="s">
        <v>444</v>
      </c>
      <c r="B1749" s="20" t="s">
        <v>176</v>
      </c>
      <c r="C1749" s="20" t="s">
        <v>177</v>
      </c>
      <c r="D1749" s="168">
        <v>0</v>
      </c>
      <c r="E1749" s="168">
        <v>0</v>
      </c>
      <c r="F1749" s="168">
        <v>0</v>
      </c>
      <c r="G1749" s="168">
        <v>0</v>
      </c>
      <c r="H1749" s="169" t="str">
        <f t="shared" si="193"/>
        <v/>
      </c>
      <c r="I1749" s="171">
        <v>1</v>
      </c>
      <c r="J1749" s="171">
        <v>0</v>
      </c>
      <c r="K1749" s="171">
        <v>0</v>
      </c>
      <c r="L1749" s="172" t="str">
        <f t="shared" si="194"/>
        <v/>
      </c>
      <c r="M1749" s="173">
        <v>0</v>
      </c>
      <c r="N1749" s="171">
        <v>0</v>
      </c>
      <c r="O1749" s="174" t="str">
        <f t="shared" si="195"/>
        <v/>
      </c>
      <c r="P1749" s="175">
        <f t="shared" si="196"/>
        <v>1</v>
      </c>
      <c r="Q1749" s="176" t="str">
        <f t="shared" si="197"/>
        <v/>
      </c>
      <c r="R1749" s="176" t="str">
        <f t="shared" si="198"/>
        <v/>
      </c>
      <c r="S1749" s="177" t="str">
        <f t="shared" si="199"/>
        <v/>
      </c>
      <c r="T1749" s="118"/>
    </row>
    <row r="1750" spans="1:20" x14ac:dyDescent="0.25">
      <c r="A1750" s="19" t="s">
        <v>444</v>
      </c>
      <c r="B1750" s="20" t="s">
        <v>178</v>
      </c>
      <c r="C1750" s="20" t="s">
        <v>179</v>
      </c>
      <c r="D1750" s="168">
        <v>0</v>
      </c>
      <c r="E1750" s="168">
        <v>0</v>
      </c>
      <c r="F1750" s="168">
        <v>0</v>
      </c>
      <c r="G1750" s="168">
        <v>0</v>
      </c>
      <c r="H1750" s="169" t="str">
        <f t="shared" si="193"/>
        <v/>
      </c>
      <c r="I1750" s="171">
        <v>4149</v>
      </c>
      <c r="J1750" s="171">
        <v>2480</v>
      </c>
      <c r="K1750" s="171">
        <v>356</v>
      </c>
      <c r="L1750" s="172">
        <f t="shared" si="194"/>
        <v>0.1435483870967742</v>
      </c>
      <c r="M1750" s="173">
        <v>5</v>
      </c>
      <c r="N1750" s="171">
        <v>1574</v>
      </c>
      <c r="O1750" s="174">
        <f t="shared" si="195"/>
        <v>0.38778024143877804</v>
      </c>
      <c r="P1750" s="175">
        <f t="shared" si="196"/>
        <v>4149</v>
      </c>
      <c r="Q1750" s="176">
        <f t="shared" si="197"/>
        <v>2485</v>
      </c>
      <c r="R1750" s="176">
        <f t="shared" si="198"/>
        <v>1574</v>
      </c>
      <c r="S1750" s="177">
        <f t="shared" si="199"/>
        <v>0.38778024143877804</v>
      </c>
      <c r="T1750" s="118"/>
    </row>
    <row r="1751" spans="1:20" x14ac:dyDescent="0.25">
      <c r="A1751" s="19" t="s">
        <v>444</v>
      </c>
      <c r="B1751" s="20" t="s">
        <v>185</v>
      </c>
      <c r="C1751" s="20" t="s">
        <v>187</v>
      </c>
      <c r="D1751" s="168">
        <v>0</v>
      </c>
      <c r="E1751" s="168">
        <v>0</v>
      </c>
      <c r="F1751" s="168">
        <v>0</v>
      </c>
      <c r="G1751" s="168">
        <v>0</v>
      </c>
      <c r="H1751" s="169" t="str">
        <f t="shared" si="193"/>
        <v/>
      </c>
      <c r="I1751" s="171">
        <v>219</v>
      </c>
      <c r="J1751" s="171">
        <v>68</v>
      </c>
      <c r="K1751" s="171">
        <v>8</v>
      </c>
      <c r="L1751" s="172">
        <f t="shared" si="194"/>
        <v>0.11764705882352941</v>
      </c>
      <c r="M1751" s="173">
        <v>9</v>
      </c>
      <c r="N1751" s="171">
        <v>141</v>
      </c>
      <c r="O1751" s="174">
        <f t="shared" si="195"/>
        <v>0.64678899082568808</v>
      </c>
      <c r="P1751" s="175">
        <f t="shared" si="196"/>
        <v>219</v>
      </c>
      <c r="Q1751" s="176">
        <f t="shared" si="197"/>
        <v>77</v>
      </c>
      <c r="R1751" s="176">
        <f t="shared" si="198"/>
        <v>141</v>
      </c>
      <c r="S1751" s="177">
        <f t="shared" si="199"/>
        <v>0.64678899082568808</v>
      </c>
      <c r="T1751" s="118"/>
    </row>
    <row r="1752" spans="1:20" x14ac:dyDescent="0.25">
      <c r="A1752" s="19" t="s">
        <v>444</v>
      </c>
      <c r="B1752" s="20" t="s">
        <v>185</v>
      </c>
      <c r="C1752" s="20" t="s">
        <v>188</v>
      </c>
      <c r="D1752" s="168">
        <v>0</v>
      </c>
      <c r="E1752" s="168">
        <v>0</v>
      </c>
      <c r="F1752" s="168">
        <v>0</v>
      </c>
      <c r="G1752" s="168">
        <v>0</v>
      </c>
      <c r="H1752" s="169" t="str">
        <f t="shared" si="193"/>
        <v/>
      </c>
      <c r="I1752" s="171">
        <v>26</v>
      </c>
      <c r="J1752" s="171">
        <v>22</v>
      </c>
      <c r="K1752" s="171">
        <v>6</v>
      </c>
      <c r="L1752" s="172">
        <f t="shared" si="194"/>
        <v>0.27272727272727271</v>
      </c>
      <c r="M1752" s="173">
        <v>0</v>
      </c>
      <c r="N1752" s="171">
        <v>3</v>
      </c>
      <c r="O1752" s="174">
        <f t="shared" si="195"/>
        <v>0.12</v>
      </c>
      <c r="P1752" s="175">
        <f t="shared" si="196"/>
        <v>26</v>
      </c>
      <c r="Q1752" s="176">
        <f t="shared" si="197"/>
        <v>22</v>
      </c>
      <c r="R1752" s="176">
        <f t="shared" si="198"/>
        <v>3</v>
      </c>
      <c r="S1752" s="177">
        <f t="shared" si="199"/>
        <v>0.12</v>
      </c>
      <c r="T1752" s="118"/>
    </row>
    <row r="1753" spans="1:20" x14ac:dyDescent="0.25">
      <c r="A1753" s="19" t="s">
        <v>444</v>
      </c>
      <c r="B1753" s="20" t="s">
        <v>189</v>
      </c>
      <c r="C1753" s="20" t="s">
        <v>192</v>
      </c>
      <c r="D1753" s="168">
        <v>0</v>
      </c>
      <c r="E1753" s="168">
        <v>0</v>
      </c>
      <c r="F1753" s="168">
        <v>0</v>
      </c>
      <c r="G1753" s="168">
        <v>0</v>
      </c>
      <c r="H1753" s="169" t="str">
        <f t="shared" si="193"/>
        <v/>
      </c>
      <c r="I1753" s="171">
        <v>44</v>
      </c>
      <c r="J1753" s="171">
        <v>21</v>
      </c>
      <c r="K1753" s="171">
        <v>4</v>
      </c>
      <c r="L1753" s="172">
        <f t="shared" si="194"/>
        <v>0.19047619047619047</v>
      </c>
      <c r="M1753" s="173">
        <v>0</v>
      </c>
      <c r="N1753" s="171">
        <v>24</v>
      </c>
      <c r="O1753" s="174">
        <f t="shared" si="195"/>
        <v>0.53333333333333333</v>
      </c>
      <c r="P1753" s="175">
        <f t="shared" si="196"/>
        <v>44</v>
      </c>
      <c r="Q1753" s="176">
        <f t="shared" si="197"/>
        <v>21</v>
      </c>
      <c r="R1753" s="176">
        <f t="shared" si="198"/>
        <v>24</v>
      </c>
      <c r="S1753" s="177">
        <f t="shared" si="199"/>
        <v>0.53333333333333333</v>
      </c>
      <c r="T1753" s="118"/>
    </row>
    <row r="1754" spans="1:20" x14ac:dyDescent="0.25">
      <c r="A1754" s="19" t="s">
        <v>444</v>
      </c>
      <c r="B1754" s="20" t="s">
        <v>198</v>
      </c>
      <c r="C1754" s="20" t="s">
        <v>199</v>
      </c>
      <c r="D1754" s="168">
        <v>0</v>
      </c>
      <c r="E1754" s="168">
        <v>0</v>
      </c>
      <c r="F1754" s="168">
        <v>0</v>
      </c>
      <c r="G1754" s="168">
        <v>0</v>
      </c>
      <c r="H1754" s="169" t="str">
        <f t="shared" si="193"/>
        <v/>
      </c>
      <c r="I1754" s="171">
        <v>1163</v>
      </c>
      <c r="J1754" s="171">
        <v>663</v>
      </c>
      <c r="K1754" s="171">
        <v>96</v>
      </c>
      <c r="L1754" s="172">
        <f t="shared" si="194"/>
        <v>0.14479638009049775</v>
      </c>
      <c r="M1754" s="173">
        <v>18</v>
      </c>
      <c r="N1754" s="171">
        <v>440</v>
      </c>
      <c r="O1754" s="174">
        <f t="shared" si="195"/>
        <v>0.39250669045495096</v>
      </c>
      <c r="P1754" s="175">
        <f t="shared" si="196"/>
        <v>1163</v>
      </c>
      <c r="Q1754" s="176">
        <f t="shared" si="197"/>
        <v>681</v>
      </c>
      <c r="R1754" s="176">
        <f t="shared" si="198"/>
        <v>440</v>
      </c>
      <c r="S1754" s="177">
        <f t="shared" si="199"/>
        <v>0.39250669045495096</v>
      </c>
      <c r="T1754" s="118"/>
    </row>
    <row r="1755" spans="1:20" x14ac:dyDescent="0.25">
      <c r="A1755" s="19" t="s">
        <v>444</v>
      </c>
      <c r="B1755" s="20" t="s">
        <v>203</v>
      </c>
      <c r="C1755" s="20" t="s">
        <v>204</v>
      </c>
      <c r="D1755" s="168">
        <v>0</v>
      </c>
      <c r="E1755" s="168">
        <v>0</v>
      </c>
      <c r="F1755" s="168">
        <v>0</v>
      </c>
      <c r="G1755" s="168">
        <v>0</v>
      </c>
      <c r="H1755" s="169" t="str">
        <f t="shared" si="193"/>
        <v/>
      </c>
      <c r="I1755" s="171">
        <v>15699</v>
      </c>
      <c r="J1755" s="171">
        <v>9184</v>
      </c>
      <c r="K1755" s="171">
        <v>1874</v>
      </c>
      <c r="L1755" s="172">
        <f t="shared" si="194"/>
        <v>0.20405052264808363</v>
      </c>
      <c r="M1755" s="173">
        <v>19</v>
      </c>
      <c r="N1755" s="171">
        <v>6143</v>
      </c>
      <c r="O1755" s="174">
        <f t="shared" si="195"/>
        <v>0.40029975237846999</v>
      </c>
      <c r="P1755" s="175">
        <f t="shared" si="196"/>
        <v>15699</v>
      </c>
      <c r="Q1755" s="176">
        <f t="shared" si="197"/>
        <v>9203</v>
      </c>
      <c r="R1755" s="176">
        <f t="shared" si="198"/>
        <v>6143</v>
      </c>
      <c r="S1755" s="177">
        <f t="shared" si="199"/>
        <v>0.40029975237846999</v>
      </c>
      <c r="T1755" s="118"/>
    </row>
    <row r="1756" spans="1:20" x14ac:dyDescent="0.25">
      <c r="A1756" s="19" t="s">
        <v>444</v>
      </c>
      <c r="B1756" s="20" t="s">
        <v>214</v>
      </c>
      <c r="C1756" s="20" t="s">
        <v>215</v>
      </c>
      <c r="D1756" s="168">
        <v>0</v>
      </c>
      <c r="E1756" s="168">
        <v>0</v>
      </c>
      <c r="F1756" s="168">
        <v>0</v>
      </c>
      <c r="G1756" s="168">
        <v>0</v>
      </c>
      <c r="H1756" s="169" t="str">
        <f t="shared" si="193"/>
        <v/>
      </c>
      <c r="I1756" s="171">
        <v>97</v>
      </c>
      <c r="J1756" s="171">
        <v>94</v>
      </c>
      <c r="K1756" s="171">
        <v>1</v>
      </c>
      <c r="L1756" s="172">
        <f t="shared" si="194"/>
        <v>1.0638297872340425E-2</v>
      </c>
      <c r="M1756" s="173">
        <v>0</v>
      </c>
      <c r="N1756" s="171">
        <v>1</v>
      </c>
      <c r="O1756" s="174">
        <f t="shared" si="195"/>
        <v>1.0526315789473684E-2</v>
      </c>
      <c r="P1756" s="175">
        <f t="shared" si="196"/>
        <v>97</v>
      </c>
      <c r="Q1756" s="176">
        <f t="shared" si="197"/>
        <v>94</v>
      </c>
      <c r="R1756" s="176">
        <f t="shared" si="198"/>
        <v>1</v>
      </c>
      <c r="S1756" s="177">
        <f t="shared" si="199"/>
        <v>1.0526315789473684E-2</v>
      </c>
      <c r="T1756" s="118"/>
    </row>
    <row r="1757" spans="1:20" x14ac:dyDescent="0.25">
      <c r="A1757" s="19" t="s">
        <v>444</v>
      </c>
      <c r="B1757" s="20" t="s">
        <v>216</v>
      </c>
      <c r="C1757" s="20" t="s">
        <v>217</v>
      </c>
      <c r="D1757" s="168">
        <v>0</v>
      </c>
      <c r="E1757" s="168">
        <v>0</v>
      </c>
      <c r="F1757" s="168">
        <v>0</v>
      </c>
      <c r="G1757" s="168">
        <v>0</v>
      </c>
      <c r="H1757" s="169" t="str">
        <f t="shared" si="193"/>
        <v/>
      </c>
      <c r="I1757" s="171">
        <v>160</v>
      </c>
      <c r="J1757" s="171">
        <v>159</v>
      </c>
      <c r="K1757" s="171">
        <v>20</v>
      </c>
      <c r="L1757" s="172">
        <f t="shared" si="194"/>
        <v>0.12578616352201258</v>
      </c>
      <c r="M1757" s="173">
        <v>0</v>
      </c>
      <c r="N1757" s="171">
        <v>0</v>
      </c>
      <c r="O1757" s="174">
        <f t="shared" si="195"/>
        <v>0</v>
      </c>
      <c r="P1757" s="175">
        <f t="shared" si="196"/>
        <v>160</v>
      </c>
      <c r="Q1757" s="176">
        <f t="shared" si="197"/>
        <v>159</v>
      </c>
      <c r="R1757" s="176" t="str">
        <f t="shared" si="198"/>
        <v/>
      </c>
      <c r="S1757" s="177" t="str">
        <f t="shared" si="199"/>
        <v/>
      </c>
      <c r="T1757" s="118"/>
    </row>
    <row r="1758" spans="1:20" x14ac:dyDescent="0.25">
      <c r="A1758" s="19" t="s">
        <v>444</v>
      </c>
      <c r="B1758" s="20" t="s">
        <v>249</v>
      </c>
      <c r="C1758" s="20" t="s">
        <v>251</v>
      </c>
      <c r="D1758" s="168">
        <v>0</v>
      </c>
      <c r="E1758" s="168">
        <v>0</v>
      </c>
      <c r="F1758" s="168">
        <v>0</v>
      </c>
      <c r="G1758" s="168">
        <v>0</v>
      </c>
      <c r="H1758" s="169" t="str">
        <f t="shared" si="193"/>
        <v/>
      </c>
      <c r="I1758" s="171">
        <v>3881</v>
      </c>
      <c r="J1758" s="171">
        <v>1979</v>
      </c>
      <c r="K1758" s="171">
        <v>339</v>
      </c>
      <c r="L1758" s="172">
        <f t="shared" si="194"/>
        <v>0.17129863567458312</v>
      </c>
      <c r="M1758" s="173">
        <v>0</v>
      </c>
      <c r="N1758" s="171">
        <v>1893</v>
      </c>
      <c r="O1758" s="174">
        <f t="shared" si="195"/>
        <v>0.48889462809917356</v>
      </c>
      <c r="P1758" s="175">
        <f t="shared" si="196"/>
        <v>3881</v>
      </c>
      <c r="Q1758" s="176">
        <f t="shared" si="197"/>
        <v>1979</v>
      </c>
      <c r="R1758" s="176">
        <f t="shared" si="198"/>
        <v>1893</v>
      </c>
      <c r="S1758" s="177">
        <f t="shared" si="199"/>
        <v>0.48889462809917356</v>
      </c>
      <c r="T1758" s="118"/>
    </row>
    <row r="1759" spans="1:20" x14ac:dyDescent="0.25">
      <c r="A1759" s="19" t="s">
        <v>444</v>
      </c>
      <c r="B1759" s="20" t="s">
        <v>271</v>
      </c>
      <c r="C1759" s="20" t="s">
        <v>272</v>
      </c>
      <c r="D1759" s="168">
        <v>0</v>
      </c>
      <c r="E1759" s="168">
        <v>0</v>
      </c>
      <c r="F1759" s="168">
        <v>0</v>
      </c>
      <c r="G1759" s="168">
        <v>0</v>
      </c>
      <c r="H1759" s="169" t="str">
        <f t="shared" si="193"/>
        <v/>
      </c>
      <c r="I1759" s="171">
        <v>4</v>
      </c>
      <c r="J1759" s="171">
        <v>4</v>
      </c>
      <c r="K1759" s="171">
        <v>0</v>
      </c>
      <c r="L1759" s="172">
        <f t="shared" si="194"/>
        <v>0</v>
      </c>
      <c r="M1759" s="173">
        <v>0</v>
      </c>
      <c r="N1759" s="171">
        <v>0</v>
      </c>
      <c r="O1759" s="174">
        <f t="shared" si="195"/>
        <v>0</v>
      </c>
      <c r="P1759" s="175">
        <f t="shared" si="196"/>
        <v>4</v>
      </c>
      <c r="Q1759" s="176">
        <f t="shared" si="197"/>
        <v>4</v>
      </c>
      <c r="R1759" s="176" t="str">
        <f t="shared" si="198"/>
        <v/>
      </c>
      <c r="S1759" s="177" t="str">
        <f t="shared" si="199"/>
        <v/>
      </c>
      <c r="T1759" s="118"/>
    </row>
    <row r="1760" spans="1:20" ht="30" x14ac:dyDescent="0.25">
      <c r="A1760" s="19" t="s">
        <v>444</v>
      </c>
      <c r="B1760" s="20" t="s">
        <v>274</v>
      </c>
      <c r="C1760" s="20" t="s">
        <v>276</v>
      </c>
      <c r="D1760" s="168">
        <v>0</v>
      </c>
      <c r="E1760" s="168">
        <v>0</v>
      </c>
      <c r="F1760" s="168">
        <v>0</v>
      </c>
      <c r="G1760" s="168">
        <v>0</v>
      </c>
      <c r="H1760" s="169" t="str">
        <f t="shared" si="193"/>
        <v/>
      </c>
      <c r="I1760" s="171">
        <v>92</v>
      </c>
      <c r="J1760" s="171">
        <v>63</v>
      </c>
      <c r="K1760" s="171">
        <v>21</v>
      </c>
      <c r="L1760" s="172">
        <f t="shared" si="194"/>
        <v>0.33333333333333331</v>
      </c>
      <c r="M1760" s="173">
        <v>0</v>
      </c>
      <c r="N1760" s="171">
        <v>20</v>
      </c>
      <c r="O1760" s="174">
        <f t="shared" si="195"/>
        <v>0.24096385542168675</v>
      </c>
      <c r="P1760" s="175">
        <f t="shared" si="196"/>
        <v>92</v>
      </c>
      <c r="Q1760" s="176">
        <f t="shared" si="197"/>
        <v>63</v>
      </c>
      <c r="R1760" s="176">
        <f t="shared" si="198"/>
        <v>20</v>
      </c>
      <c r="S1760" s="177">
        <f t="shared" si="199"/>
        <v>0.24096385542168675</v>
      </c>
      <c r="T1760" s="118"/>
    </row>
    <row r="1761" spans="1:20" x14ac:dyDescent="0.25">
      <c r="A1761" s="19" t="s">
        <v>444</v>
      </c>
      <c r="B1761" s="20" t="s">
        <v>281</v>
      </c>
      <c r="C1761" s="20" t="s">
        <v>282</v>
      </c>
      <c r="D1761" s="168">
        <v>0</v>
      </c>
      <c r="E1761" s="168">
        <v>0</v>
      </c>
      <c r="F1761" s="168">
        <v>0</v>
      </c>
      <c r="G1761" s="168">
        <v>0</v>
      </c>
      <c r="H1761" s="169" t="str">
        <f t="shared" si="193"/>
        <v/>
      </c>
      <c r="I1761" s="171">
        <v>97</v>
      </c>
      <c r="J1761" s="171">
        <v>88</v>
      </c>
      <c r="K1761" s="171">
        <v>23</v>
      </c>
      <c r="L1761" s="172">
        <f t="shared" si="194"/>
        <v>0.26136363636363635</v>
      </c>
      <c r="M1761" s="173">
        <v>0</v>
      </c>
      <c r="N1761" s="171">
        <v>6</v>
      </c>
      <c r="O1761" s="174">
        <f t="shared" si="195"/>
        <v>6.3829787234042548E-2</v>
      </c>
      <c r="P1761" s="175">
        <f t="shared" si="196"/>
        <v>97</v>
      </c>
      <c r="Q1761" s="176">
        <f t="shared" si="197"/>
        <v>88</v>
      </c>
      <c r="R1761" s="176">
        <f t="shared" si="198"/>
        <v>6</v>
      </c>
      <c r="S1761" s="177">
        <f t="shared" si="199"/>
        <v>6.3829787234042548E-2</v>
      </c>
      <c r="T1761" s="118"/>
    </row>
    <row r="1762" spans="1:20" ht="30" x14ac:dyDescent="0.25">
      <c r="A1762" s="19" t="s">
        <v>444</v>
      </c>
      <c r="B1762" s="20" t="s">
        <v>302</v>
      </c>
      <c r="C1762" s="20" t="s">
        <v>305</v>
      </c>
      <c r="D1762" s="168">
        <v>0</v>
      </c>
      <c r="E1762" s="168">
        <v>0</v>
      </c>
      <c r="F1762" s="168">
        <v>0</v>
      </c>
      <c r="G1762" s="168">
        <v>0</v>
      </c>
      <c r="H1762" s="169" t="str">
        <f t="shared" si="193"/>
        <v/>
      </c>
      <c r="I1762" s="171">
        <v>91</v>
      </c>
      <c r="J1762" s="171">
        <v>82</v>
      </c>
      <c r="K1762" s="171">
        <v>45</v>
      </c>
      <c r="L1762" s="172">
        <f t="shared" si="194"/>
        <v>0.54878048780487809</v>
      </c>
      <c r="M1762" s="173">
        <v>4</v>
      </c>
      <c r="N1762" s="171">
        <v>4</v>
      </c>
      <c r="O1762" s="174">
        <f t="shared" si="195"/>
        <v>4.4444444444444446E-2</v>
      </c>
      <c r="P1762" s="175">
        <f t="shared" si="196"/>
        <v>91</v>
      </c>
      <c r="Q1762" s="176">
        <f t="shared" si="197"/>
        <v>86</v>
      </c>
      <c r="R1762" s="176">
        <f t="shared" si="198"/>
        <v>4</v>
      </c>
      <c r="S1762" s="177">
        <f t="shared" si="199"/>
        <v>4.4444444444444446E-2</v>
      </c>
      <c r="T1762" s="118"/>
    </row>
    <row r="1763" spans="1:20" x14ac:dyDescent="0.25">
      <c r="A1763" s="19" t="s">
        <v>444</v>
      </c>
      <c r="B1763" s="20" t="s">
        <v>316</v>
      </c>
      <c r="C1763" s="20" t="s">
        <v>318</v>
      </c>
      <c r="D1763" s="168">
        <v>0</v>
      </c>
      <c r="E1763" s="168">
        <v>0</v>
      </c>
      <c r="F1763" s="168">
        <v>0</v>
      </c>
      <c r="G1763" s="168">
        <v>0</v>
      </c>
      <c r="H1763" s="169" t="str">
        <f t="shared" si="193"/>
        <v/>
      </c>
      <c r="I1763" s="171">
        <v>2265</v>
      </c>
      <c r="J1763" s="171">
        <v>1435</v>
      </c>
      <c r="K1763" s="171">
        <v>908</v>
      </c>
      <c r="L1763" s="172">
        <f t="shared" si="194"/>
        <v>0.63275261324041809</v>
      </c>
      <c r="M1763" s="173">
        <v>9</v>
      </c>
      <c r="N1763" s="171">
        <v>779</v>
      </c>
      <c r="O1763" s="174">
        <f t="shared" si="195"/>
        <v>0.3504273504273504</v>
      </c>
      <c r="P1763" s="175">
        <f t="shared" si="196"/>
        <v>2265</v>
      </c>
      <c r="Q1763" s="176">
        <f t="shared" si="197"/>
        <v>1444</v>
      </c>
      <c r="R1763" s="176">
        <f t="shared" si="198"/>
        <v>779</v>
      </c>
      <c r="S1763" s="177">
        <f t="shared" si="199"/>
        <v>0.3504273504273504</v>
      </c>
      <c r="T1763" s="118"/>
    </row>
    <row r="1764" spans="1:20" x14ac:dyDescent="0.25">
      <c r="A1764" s="19" t="s">
        <v>444</v>
      </c>
      <c r="B1764" s="20" t="s">
        <v>321</v>
      </c>
      <c r="C1764" s="20" t="s">
        <v>322</v>
      </c>
      <c r="D1764" s="168">
        <v>0</v>
      </c>
      <c r="E1764" s="168">
        <v>0</v>
      </c>
      <c r="F1764" s="168">
        <v>0</v>
      </c>
      <c r="G1764" s="168">
        <v>0</v>
      </c>
      <c r="H1764" s="169" t="str">
        <f t="shared" si="193"/>
        <v/>
      </c>
      <c r="I1764" s="171">
        <v>0</v>
      </c>
      <c r="J1764" s="171">
        <v>4</v>
      </c>
      <c r="K1764" s="171">
        <v>1</v>
      </c>
      <c r="L1764" s="172">
        <f t="shared" si="194"/>
        <v>0.25</v>
      </c>
      <c r="M1764" s="173">
        <v>0</v>
      </c>
      <c r="N1764" s="171">
        <v>0</v>
      </c>
      <c r="O1764" s="174">
        <f t="shared" si="195"/>
        <v>0</v>
      </c>
      <c r="P1764" s="175" t="str">
        <f t="shared" si="196"/>
        <v/>
      </c>
      <c r="Q1764" s="176">
        <f t="shared" si="197"/>
        <v>4</v>
      </c>
      <c r="R1764" s="176" t="str">
        <f t="shared" si="198"/>
        <v/>
      </c>
      <c r="S1764" s="177" t="str">
        <f t="shared" si="199"/>
        <v/>
      </c>
      <c r="T1764" s="118"/>
    </row>
    <row r="1765" spans="1:20" x14ac:dyDescent="0.25">
      <c r="A1765" s="19" t="s">
        <v>444</v>
      </c>
      <c r="B1765" s="20" t="s">
        <v>330</v>
      </c>
      <c r="C1765" s="20" t="s">
        <v>333</v>
      </c>
      <c r="D1765" s="168">
        <v>0</v>
      </c>
      <c r="E1765" s="168">
        <v>0</v>
      </c>
      <c r="F1765" s="168">
        <v>0</v>
      </c>
      <c r="G1765" s="168">
        <v>0</v>
      </c>
      <c r="H1765" s="169" t="str">
        <f t="shared" si="193"/>
        <v/>
      </c>
      <c r="I1765" s="171">
        <v>5</v>
      </c>
      <c r="J1765" s="171">
        <v>5</v>
      </c>
      <c r="K1765" s="171">
        <v>0</v>
      </c>
      <c r="L1765" s="172">
        <f t="shared" si="194"/>
        <v>0</v>
      </c>
      <c r="M1765" s="173">
        <v>0</v>
      </c>
      <c r="N1765" s="171">
        <v>0</v>
      </c>
      <c r="O1765" s="174">
        <f t="shared" si="195"/>
        <v>0</v>
      </c>
      <c r="P1765" s="175">
        <f t="shared" si="196"/>
        <v>5</v>
      </c>
      <c r="Q1765" s="176">
        <f t="shared" si="197"/>
        <v>5</v>
      </c>
      <c r="R1765" s="176" t="str">
        <f t="shared" si="198"/>
        <v/>
      </c>
      <c r="S1765" s="177" t="str">
        <f t="shared" si="199"/>
        <v/>
      </c>
      <c r="T1765" s="118"/>
    </row>
    <row r="1766" spans="1:20" x14ac:dyDescent="0.25">
      <c r="A1766" s="19" t="s">
        <v>444</v>
      </c>
      <c r="B1766" s="20" t="s">
        <v>336</v>
      </c>
      <c r="C1766" s="20" t="s">
        <v>338</v>
      </c>
      <c r="D1766" s="168">
        <v>0</v>
      </c>
      <c r="E1766" s="168">
        <v>0</v>
      </c>
      <c r="F1766" s="168">
        <v>0</v>
      </c>
      <c r="G1766" s="168">
        <v>0</v>
      </c>
      <c r="H1766" s="169" t="str">
        <f t="shared" si="193"/>
        <v/>
      </c>
      <c r="I1766" s="171">
        <v>95</v>
      </c>
      <c r="J1766" s="171">
        <v>69</v>
      </c>
      <c r="K1766" s="171">
        <v>4</v>
      </c>
      <c r="L1766" s="172">
        <f t="shared" si="194"/>
        <v>5.7971014492753624E-2</v>
      </c>
      <c r="M1766" s="173">
        <v>0</v>
      </c>
      <c r="N1766" s="171">
        <v>23</v>
      </c>
      <c r="O1766" s="174">
        <f t="shared" si="195"/>
        <v>0.25</v>
      </c>
      <c r="P1766" s="175">
        <f t="shared" si="196"/>
        <v>95</v>
      </c>
      <c r="Q1766" s="176">
        <f t="shared" si="197"/>
        <v>69</v>
      </c>
      <c r="R1766" s="176">
        <f t="shared" si="198"/>
        <v>23</v>
      </c>
      <c r="S1766" s="177">
        <f t="shared" si="199"/>
        <v>0.25</v>
      </c>
      <c r="T1766" s="118"/>
    </row>
    <row r="1767" spans="1:20" x14ac:dyDescent="0.25">
      <c r="A1767" s="19" t="s">
        <v>444</v>
      </c>
      <c r="B1767" s="20" t="s">
        <v>344</v>
      </c>
      <c r="C1767" s="20" t="s">
        <v>345</v>
      </c>
      <c r="D1767" s="168">
        <v>0</v>
      </c>
      <c r="E1767" s="168">
        <v>0</v>
      </c>
      <c r="F1767" s="168">
        <v>0</v>
      </c>
      <c r="G1767" s="168">
        <v>0</v>
      </c>
      <c r="H1767" s="169" t="str">
        <f t="shared" si="193"/>
        <v/>
      </c>
      <c r="I1767" s="171">
        <v>9432</v>
      </c>
      <c r="J1767" s="171">
        <v>5634</v>
      </c>
      <c r="K1767" s="171">
        <v>1603</v>
      </c>
      <c r="L1767" s="172">
        <f t="shared" si="194"/>
        <v>0.28452254171104013</v>
      </c>
      <c r="M1767" s="173">
        <v>5</v>
      </c>
      <c r="N1767" s="171">
        <v>2251</v>
      </c>
      <c r="O1767" s="174">
        <f t="shared" si="195"/>
        <v>0.28529784537389102</v>
      </c>
      <c r="P1767" s="175">
        <f t="shared" si="196"/>
        <v>9432</v>
      </c>
      <c r="Q1767" s="176">
        <f t="shared" si="197"/>
        <v>5639</v>
      </c>
      <c r="R1767" s="176">
        <f t="shared" si="198"/>
        <v>2251</v>
      </c>
      <c r="S1767" s="177">
        <f t="shared" si="199"/>
        <v>0.28529784537389102</v>
      </c>
      <c r="T1767" s="118"/>
    </row>
    <row r="1768" spans="1:20" x14ac:dyDescent="0.25">
      <c r="A1768" s="19" t="s">
        <v>444</v>
      </c>
      <c r="B1768" s="20" t="s">
        <v>358</v>
      </c>
      <c r="C1768" s="20" t="s">
        <v>359</v>
      </c>
      <c r="D1768" s="168">
        <v>0</v>
      </c>
      <c r="E1768" s="168">
        <v>0</v>
      </c>
      <c r="F1768" s="168">
        <v>0</v>
      </c>
      <c r="G1768" s="168">
        <v>0</v>
      </c>
      <c r="H1768" s="169" t="str">
        <f t="shared" si="193"/>
        <v/>
      </c>
      <c r="I1768" s="171">
        <v>17886</v>
      </c>
      <c r="J1768" s="171">
        <v>15522</v>
      </c>
      <c r="K1768" s="171">
        <v>2180</v>
      </c>
      <c r="L1768" s="172">
        <f t="shared" si="194"/>
        <v>0.14044581883777862</v>
      </c>
      <c r="M1768" s="173">
        <v>5</v>
      </c>
      <c r="N1768" s="171">
        <v>2190</v>
      </c>
      <c r="O1768" s="174">
        <f t="shared" si="195"/>
        <v>0.12361009200203195</v>
      </c>
      <c r="P1768" s="175">
        <f t="shared" si="196"/>
        <v>17886</v>
      </c>
      <c r="Q1768" s="176">
        <f t="shared" si="197"/>
        <v>15527</v>
      </c>
      <c r="R1768" s="176">
        <f t="shared" si="198"/>
        <v>2190</v>
      </c>
      <c r="S1768" s="177">
        <f t="shared" si="199"/>
        <v>0.12361009200203195</v>
      </c>
      <c r="T1768" s="118"/>
    </row>
    <row r="1769" spans="1:20" x14ac:dyDescent="0.25">
      <c r="A1769" s="19" t="s">
        <v>444</v>
      </c>
      <c r="B1769" s="20" t="s">
        <v>368</v>
      </c>
      <c r="C1769" s="20" t="s">
        <v>372</v>
      </c>
      <c r="D1769" s="168">
        <v>0</v>
      </c>
      <c r="E1769" s="168">
        <v>0</v>
      </c>
      <c r="F1769" s="168">
        <v>0</v>
      </c>
      <c r="G1769" s="168">
        <v>0</v>
      </c>
      <c r="H1769" s="169" t="str">
        <f t="shared" si="193"/>
        <v/>
      </c>
      <c r="I1769" s="171">
        <v>21661</v>
      </c>
      <c r="J1769" s="171">
        <v>15735</v>
      </c>
      <c r="K1769" s="171">
        <v>8110</v>
      </c>
      <c r="L1769" s="172">
        <f t="shared" si="194"/>
        <v>0.51541150301874805</v>
      </c>
      <c r="M1769" s="173">
        <v>1</v>
      </c>
      <c r="N1769" s="171">
        <v>5742</v>
      </c>
      <c r="O1769" s="174">
        <f t="shared" si="195"/>
        <v>0.26734332805661609</v>
      </c>
      <c r="P1769" s="175">
        <f t="shared" si="196"/>
        <v>21661</v>
      </c>
      <c r="Q1769" s="176">
        <f t="shared" si="197"/>
        <v>15736</v>
      </c>
      <c r="R1769" s="176">
        <f t="shared" si="198"/>
        <v>5742</v>
      </c>
      <c r="S1769" s="177">
        <f t="shared" si="199"/>
        <v>0.26734332805661609</v>
      </c>
      <c r="T1769" s="118"/>
    </row>
    <row r="1770" spans="1:20" ht="30" x14ac:dyDescent="0.25">
      <c r="A1770" s="19" t="s">
        <v>444</v>
      </c>
      <c r="B1770" s="20" t="s">
        <v>387</v>
      </c>
      <c r="C1770" s="20" t="s">
        <v>388</v>
      </c>
      <c r="D1770" s="168">
        <v>0</v>
      </c>
      <c r="E1770" s="168">
        <v>0</v>
      </c>
      <c r="F1770" s="168">
        <v>0</v>
      </c>
      <c r="G1770" s="168">
        <v>0</v>
      </c>
      <c r="H1770" s="169" t="str">
        <f t="shared" si="193"/>
        <v/>
      </c>
      <c r="I1770" s="171">
        <v>6312</v>
      </c>
      <c r="J1770" s="171">
        <v>3654</v>
      </c>
      <c r="K1770" s="171">
        <v>507</v>
      </c>
      <c r="L1770" s="172">
        <f t="shared" si="194"/>
        <v>0.13875205254515599</v>
      </c>
      <c r="M1770" s="173">
        <v>28</v>
      </c>
      <c r="N1770" s="171">
        <v>2532</v>
      </c>
      <c r="O1770" s="174">
        <f t="shared" si="195"/>
        <v>0.40746700997747021</v>
      </c>
      <c r="P1770" s="175">
        <f t="shared" si="196"/>
        <v>6312</v>
      </c>
      <c r="Q1770" s="176">
        <f t="shared" si="197"/>
        <v>3682</v>
      </c>
      <c r="R1770" s="176">
        <f t="shared" si="198"/>
        <v>2532</v>
      </c>
      <c r="S1770" s="177">
        <f t="shared" si="199"/>
        <v>0.40746700997747021</v>
      </c>
      <c r="T1770" s="118"/>
    </row>
    <row r="1771" spans="1:20" x14ac:dyDescent="0.25">
      <c r="A1771" s="19" t="s">
        <v>444</v>
      </c>
      <c r="B1771" s="20" t="s">
        <v>390</v>
      </c>
      <c r="C1771" s="20" t="s">
        <v>392</v>
      </c>
      <c r="D1771" s="168">
        <v>0</v>
      </c>
      <c r="E1771" s="168">
        <v>0</v>
      </c>
      <c r="F1771" s="168">
        <v>0</v>
      </c>
      <c r="G1771" s="168">
        <v>0</v>
      </c>
      <c r="H1771" s="169" t="str">
        <f t="shared" si="193"/>
        <v/>
      </c>
      <c r="I1771" s="171">
        <v>6</v>
      </c>
      <c r="J1771" s="171">
        <v>5</v>
      </c>
      <c r="K1771" s="171">
        <v>5</v>
      </c>
      <c r="L1771" s="172">
        <f t="shared" si="194"/>
        <v>1</v>
      </c>
      <c r="M1771" s="173">
        <v>0</v>
      </c>
      <c r="N1771" s="171">
        <v>0</v>
      </c>
      <c r="O1771" s="174">
        <f t="shared" si="195"/>
        <v>0</v>
      </c>
      <c r="P1771" s="175">
        <f t="shared" si="196"/>
        <v>6</v>
      </c>
      <c r="Q1771" s="176">
        <f t="shared" si="197"/>
        <v>5</v>
      </c>
      <c r="R1771" s="176" t="str">
        <f t="shared" si="198"/>
        <v/>
      </c>
      <c r="S1771" s="177" t="str">
        <f t="shared" si="199"/>
        <v/>
      </c>
      <c r="T1771" s="118"/>
    </row>
    <row r="1772" spans="1:20" x14ac:dyDescent="0.25">
      <c r="A1772" s="19" t="s">
        <v>444</v>
      </c>
      <c r="B1772" s="20" t="s">
        <v>396</v>
      </c>
      <c r="C1772" s="20" t="s">
        <v>409</v>
      </c>
      <c r="D1772" s="168">
        <v>0</v>
      </c>
      <c r="E1772" s="168">
        <v>0</v>
      </c>
      <c r="F1772" s="168">
        <v>0</v>
      </c>
      <c r="G1772" s="168">
        <v>0</v>
      </c>
      <c r="H1772" s="169" t="str">
        <f t="shared" si="193"/>
        <v/>
      </c>
      <c r="I1772" s="171">
        <v>5325</v>
      </c>
      <c r="J1772" s="171">
        <v>4018</v>
      </c>
      <c r="K1772" s="171">
        <v>797</v>
      </c>
      <c r="L1772" s="172">
        <f t="shared" si="194"/>
        <v>0.19835739173718267</v>
      </c>
      <c r="M1772" s="173">
        <v>10</v>
      </c>
      <c r="N1772" s="171">
        <v>1036</v>
      </c>
      <c r="O1772" s="174">
        <f t="shared" si="195"/>
        <v>0.20458135860979462</v>
      </c>
      <c r="P1772" s="175">
        <f t="shared" si="196"/>
        <v>5325</v>
      </c>
      <c r="Q1772" s="176">
        <f t="shared" si="197"/>
        <v>4028</v>
      </c>
      <c r="R1772" s="176">
        <f t="shared" si="198"/>
        <v>1036</v>
      </c>
      <c r="S1772" s="177">
        <f t="shared" si="199"/>
        <v>0.20458135860979462</v>
      </c>
      <c r="T1772" s="118"/>
    </row>
    <row r="1773" spans="1:20" x14ac:dyDescent="0.25">
      <c r="A1773" s="19" t="s">
        <v>426</v>
      </c>
      <c r="B1773" s="20" t="s">
        <v>6</v>
      </c>
      <c r="C1773" s="20" t="s">
        <v>12</v>
      </c>
      <c r="D1773" s="168">
        <v>0</v>
      </c>
      <c r="E1773" s="168">
        <v>0</v>
      </c>
      <c r="F1773" s="168">
        <v>0</v>
      </c>
      <c r="G1773" s="168">
        <v>0</v>
      </c>
      <c r="H1773" s="169" t="str">
        <f t="shared" si="193"/>
        <v/>
      </c>
      <c r="I1773" s="171">
        <v>4763</v>
      </c>
      <c r="J1773" s="171">
        <v>3282</v>
      </c>
      <c r="K1773" s="171">
        <v>1523</v>
      </c>
      <c r="L1773" s="172">
        <f t="shared" si="194"/>
        <v>0.46404631322364415</v>
      </c>
      <c r="M1773" s="173">
        <v>19</v>
      </c>
      <c r="N1773" s="171">
        <v>1462</v>
      </c>
      <c r="O1773" s="174">
        <f t="shared" si="195"/>
        <v>0.30694940163762335</v>
      </c>
      <c r="P1773" s="175">
        <f t="shared" si="196"/>
        <v>4763</v>
      </c>
      <c r="Q1773" s="176">
        <f t="shared" si="197"/>
        <v>3301</v>
      </c>
      <c r="R1773" s="176">
        <f t="shared" si="198"/>
        <v>1462</v>
      </c>
      <c r="S1773" s="177">
        <f t="shared" si="199"/>
        <v>0.30694940163762335</v>
      </c>
      <c r="T1773" s="118"/>
    </row>
    <row r="1774" spans="1:20" x14ac:dyDescent="0.25">
      <c r="A1774" s="19" t="s">
        <v>426</v>
      </c>
      <c r="B1774" s="20" t="s">
        <v>8</v>
      </c>
      <c r="C1774" s="20" t="s">
        <v>9</v>
      </c>
      <c r="D1774" s="168">
        <v>0</v>
      </c>
      <c r="E1774" s="168">
        <v>0</v>
      </c>
      <c r="F1774" s="168">
        <v>0</v>
      </c>
      <c r="G1774" s="168">
        <v>0</v>
      </c>
      <c r="H1774" s="169" t="str">
        <f t="shared" si="193"/>
        <v/>
      </c>
      <c r="I1774" s="171">
        <v>56</v>
      </c>
      <c r="J1774" s="171">
        <v>50</v>
      </c>
      <c r="K1774" s="171">
        <v>30</v>
      </c>
      <c r="L1774" s="172">
        <f t="shared" si="194"/>
        <v>0.6</v>
      </c>
      <c r="M1774" s="173">
        <v>0</v>
      </c>
      <c r="N1774" s="171">
        <v>6</v>
      </c>
      <c r="O1774" s="174">
        <f t="shared" si="195"/>
        <v>0.10714285714285714</v>
      </c>
      <c r="P1774" s="175">
        <f t="shared" si="196"/>
        <v>56</v>
      </c>
      <c r="Q1774" s="176">
        <f t="shared" si="197"/>
        <v>50</v>
      </c>
      <c r="R1774" s="176">
        <f t="shared" si="198"/>
        <v>6</v>
      </c>
      <c r="S1774" s="177">
        <f t="shared" si="199"/>
        <v>0.10714285714285714</v>
      </c>
      <c r="T1774" s="118"/>
    </row>
    <row r="1775" spans="1:20" x14ac:dyDescent="0.25">
      <c r="A1775" s="19" t="s">
        <v>426</v>
      </c>
      <c r="B1775" s="20" t="s">
        <v>10</v>
      </c>
      <c r="C1775" s="20" t="s">
        <v>22</v>
      </c>
      <c r="D1775" s="168">
        <v>0</v>
      </c>
      <c r="E1775" s="168">
        <v>0</v>
      </c>
      <c r="F1775" s="168">
        <v>0</v>
      </c>
      <c r="G1775" s="168">
        <v>0</v>
      </c>
      <c r="H1775" s="169" t="str">
        <f t="shared" si="193"/>
        <v/>
      </c>
      <c r="I1775" s="171">
        <v>1215</v>
      </c>
      <c r="J1775" s="171">
        <v>1204</v>
      </c>
      <c r="K1775" s="171">
        <v>1202</v>
      </c>
      <c r="L1775" s="172">
        <f t="shared" si="194"/>
        <v>0.99833887043189373</v>
      </c>
      <c r="M1775" s="173">
        <v>4</v>
      </c>
      <c r="N1775" s="171">
        <v>7</v>
      </c>
      <c r="O1775" s="174">
        <f t="shared" si="195"/>
        <v>5.7613168724279839E-3</v>
      </c>
      <c r="P1775" s="175">
        <f t="shared" si="196"/>
        <v>1215</v>
      </c>
      <c r="Q1775" s="176">
        <f t="shared" si="197"/>
        <v>1208</v>
      </c>
      <c r="R1775" s="176">
        <f t="shared" si="198"/>
        <v>7</v>
      </c>
      <c r="S1775" s="177">
        <f t="shared" si="199"/>
        <v>5.7613168724279839E-3</v>
      </c>
      <c r="T1775" s="118"/>
    </row>
    <row r="1776" spans="1:20" x14ac:dyDescent="0.25">
      <c r="A1776" s="19" t="s">
        <v>426</v>
      </c>
      <c r="B1776" s="20" t="s">
        <v>23</v>
      </c>
      <c r="C1776" s="20" t="s">
        <v>24</v>
      </c>
      <c r="D1776" s="168">
        <v>0</v>
      </c>
      <c r="E1776" s="168">
        <v>0</v>
      </c>
      <c r="F1776" s="168">
        <v>0</v>
      </c>
      <c r="G1776" s="168">
        <v>0</v>
      </c>
      <c r="H1776" s="169" t="str">
        <f t="shared" si="193"/>
        <v/>
      </c>
      <c r="I1776" s="171">
        <v>331</v>
      </c>
      <c r="J1776" s="171">
        <v>330</v>
      </c>
      <c r="K1776" s="171">
        <v>306</v>
      </c>
      <c r="L1776" s="172">
        <f t="shared" si="194"/>
        <v>0.92727272727272725</v>
      </c>
      <c r="M1776" s="173">
        <v>0</v>
      </c>
      <c r="N1776" s="171">
        <v>1</v>
      </c>
      <c r="O1776" s="174">
        <f t="shared" si="195"/>
        <v>3.0211480362537764E-3</v>
      </c>
      <c r="P1776" s="175">
        <f t="shared" si="196"/>
        <v>331</v>
      </c>
      <c r="Q1776" s="176">
        <f t="shared" si="197"/>
        <v>330</v>
      </c>
      <c r="R1776" s="176">
        <f t="shared" si="198"/>
        <v>1</v>
      </c>
      <c r="S1776" s="177">
        <f t="shared" si="199"/>
        <v>3.0211480362537764E-3</v>
      </c>
      <c r="T1776" s="118"/>
    </row>
    <row r="1777" spans="1:20" x14ac:dyDescent="0.25">
      <c r="A1777" s="19" t="s">
        <v>426</v>
      </c>
      <c r="B1777" s="20" t="s">
        <v>25</v>
      </c>
      <c r="C1777" s="20" t="s">
        <v>26</v>
      </c>
      <c r="D1777" s="168">
        <v>0</v>
      </c>
      <c r="E1777" s="168">
        <v>0</v>
      </c>
      <c r="F1777" s="168">
        <v>0</v>
      </c>
      <c r="G1777" s="168">
        <v>0</v>
      </c>
      <c r="H1777" s="169" t="str">
        <f t="shared" si="193"/>
        <v/>
      </c>
      <c r="I1777" s="171">
        <v>1860</v>
      </c>
      <c r="J1777" s="171">
        <v>1556</v>
      </c>
      <c r="K1777" s="171">
        <v>1083</v>
      </c>
      <c r="L1777" s="172">
        <f t="shared" si="194"/>
        <v>0.69601542416452444</v>
      </c>
      <c r="M1777" s="173">
        <v>0</v>
      </c>
      <c r="N1777" s="171">
        <v>304</v>
      </c>
      <c r="O1777" s="174">
        <f t="shared" si="195"/>
        <v>0.16344086021505377</v>
      </c>
      <c r="P1777" s="175">
        <f t="shared" si="196"/>
        <v>1860</v>
      </c>
      <c r="Q1777" s="176">
        <f t="shared" si="197"/>
        <v>1556</v>
      </c>
      <c r="R1777" s="176">
        <f t="shared" si="198"/>
        <v>304</v>
      </c>
      <c r="S1777" s="177">
        <f t="shared" si="199"/>
        <v>0.16344086021505377</v>
      </c>
      <c r="T1777" s="118"/>
    </row>
    <row r="1778" spans="1:20" x14ac:dyDescent="0.25">
      <c r="A1778" s="19" t="s">
        <v>426</v>
      </c>
      <c r="B1778" s="20" t="s">
        <v>29</v>
      </c>
      <c r="C1778" s="20" t="s">
        <v>30</v>
      </c>
      <c r="D1778" s="168">
        <v>0</v>
      </c>
      <c r="E1778" s="168">
        <v>0</v>
      </c>
      <c r="F1778" s="168">
        <v>0</v>
      </c>
      <c r="G1778" s="168">
        <v>0</v>
      </c>
      <c r="H1778" s="169" t="str">
        <f t="shared" si="193"/>
        <v/>
      </c>
      <c r="I1778" s="171">
        <v>1288</v>
      </c>
      <c r="J1778" s="171">
        <v>911</v>
      </c>
      <c r="K1778" s="171">
        <v>146</v>
      </c>
      <c r="L1778" s="172">
        <f t="shared" si="194"/>
        <v>0.16026344676180021</v>
      </c>
      <c r="M1778" s="173">
        <v>19</v>
      </c>
      <c r="N1778" s="171">
        <v>358</v>
      </c>
      <c r="O1778" s="174">
        <f t="shared" si="195"/>
        <v>0.27795031055900621</v>
      </c>
      <c r="P1778" s="175">
        <f t="shared" si="196"/>
        <v>1288</v>
      </c>
      <c r="Q1778" s="176">
        <f t="shared" si="197"/>
        <v>930</v>
      </c>
      <c r="R1778" s="176">
        <f t="shared" si="198"/>
        <v>358</v>
      </c>
      <c r="S1778" s="177">
        <f t="shared" si="199"/>
        <v>0.27795031055900621</v>
      </c>
      <c r="T1778" s="118"/>
    </row>
    <row r="1779" spans="1:20" x14ac:dyDescent="0.25">
      <c r="A1779" s="19" t="s">
        <v>426</v>
      </c>
      <c r="B1779" s="20" t="s">
        <v>50</v>
      </c>
      <c r="C1779" s="20" t="s">
        <v>56</v>
      </c>
      <c r="D1779" s="168">
        <v>0</v>
      </c>
      <c r="E1779" s="168">
        <v>0</v>
      </c>
      <c r="F1779" s="168">
        <v>0</v>
      </c>
      <c r="G1779" s="168">
        <v>0</v>
      </c>
      <c r="H1779" s="169" t="str">
        <f t="shared" si="193"/>
        <v/>
      </c>
      <c r="I1779" s="171">
        <v>24</v>
      </c>
      <c r="J1779" s="171">
        <v>17</v>
      </c>
      <c r="K1779" s="171">
        <v>16</v>
      </c>
      <c r="L1779" s="172">
        <f t="shared" si="194"/>
        <v>0.94117647058823528</v>
      </c>
      <c r="M1779" s="173">
        <v>0</v>
      </c>
      <c r="N1779" s="171">
        <v>7</v>
      </c>
      <c r="O1779" s="174">
        <f t="shared" si="195"/>
        <v>0.29166666666666669</v>
      </c>
      <c r="P1779" s="175">
        <f t="shared" si="196"/>
        <v>24</v>
      </c>
      <c r="Q1779" s="176">
        <f t="shared" si="197"/>
        <v>17</v>
      </c>
      <c r="R1779" s="176">
        <f t="shared" si="198"/>
        <v>7</v>
      </c>
      <c r="S1779" s="177">
        <f t="shared" si="199"/>
        <v>0.29166666666666669</v>
      </c>
      <c r="T1779" s="118"/>
    </row>
    <row r="1780" spans="1:20" x14ac:dyDescent="0.25">
      <c r="A1780" s="19" t="s">
        <v>426</v>
      </c>
      <c r="B1780" s="20" t="s">
        <v>50</v>
      </c>
      <c r="C1780" s="20" t="s">
        <v>58</v>
      </c>
      <c r="D1780" s="168">
        <v>0</v>
      </c>
      <c r="E1780" s="168">
        <v>0</v>
      </c>
      <c r="F1780" s="168">
        <v>0</v>
      </c>
      <c r="G1780" s="168">
        <v>0</v>
      </c>
      <c r="H1780" s="169" t="str">
        <f t="shared" si="193"/>
        <v/>
      </c>
      <c r="I1780" s="171">
        <v>94</v>
      </c>
      <c r="J1780" s="171">
        <v>82</v>
      </c>
      <c r="K1780" s="171">
        <v>63</v>
      </c>
      <c r="L1780" s="172">
        <f t="shared" si="194"/>
        <v>0.76829268292682928</v>
      </c>
      <c r="M1780" s="173">
        <v>0</v>
      </c>
      <c r="N1780" s="171">
        <v>12</v>
      </c>
      <c r="O1780" s="174">
        <f t="shared" si="195"/>
        <v>0.1276595744680851</v>
      </c>
      <c r="P1780" s="175">
        <f t="shared" si="196"/>
        <v>94</v>
      </c>
      <c r="Q1780" s="176">
        <f t="shared" si="197"/>
        <v>82</v>
      </c>
      <c r="R1780" s="176">
        <f t="shared" si="198"/>
        <v>12</v>
      </c>
      <c r="S1780" s="177">
        <f t="shared" si="199"/>
        <v>0.1276595744680851</v>
      </c>
      <c r="T1780" s="118"/>
    </row>
    <row r="1781" spans="1:20" x14ac:dyDescent="0.25">
      <c r="A1781" s="19" t="s">
        <v>426</v>
      </c>
      <c r="B1781" s="20" t="s">
        <v>67</v>
      </c>
      <c r="C1781" s="20" t="s">
        <v>69</v>
      </c>
      <c r="D1781" s="168">
        <v>0</v>
      </c>
      <c r="E1781" s="168">
        <v>0</v>
      </c>
      <c r="F1781" s="168">
        <v>0</v>
      </c>
      <c r="G1781" s="168">
        <v>0</v>
      </c>
      <c r="H1781" s="169" t="str">
        <f t="shared" si="193"/>
        <v/>
      </c>
      <c r="I1781" s="171">
        <v>2210</v>
      </c>
      <c r="J1781" s="171">
        <v>1297</v>
      </c>
      <c r="K1781" s="171">
        <v>214</v>
      </c>
      <c r="L1781" s="172">
        <f t="shared" si="194"/>
        <v>0.16499614494988435</v>
      </c>
      <c r="M1781" s="173">
        <v>2</v>
      </c>
      <c r="N1781" s="171">
        <v>911</v>
      </c>
      <c r="O1781" s="174">
        <f t="shared" si="195"/>
        <v>0.41221719457013573</v>
      </c>
      <c r="P1781" s="175">
        <f t="shared" si="196"/>
        <v>2210</v>
      </c>
      <c r="Q1781" s="176">
        <f t="shared" si="197"/>
        <v>1299</v>
      </c>
      <c r="R1781" s="176">
        <f t="shared" si="198"/>
        <v>911</v>
      </c>
      <c r="S1781" s="177">
        <f t="shared" si="199"/>
        <v>0.41221719457013573</v>
      </c>
      <c r="T1781" s="118"/>
    </row>
    <row r="1782" spans="1:20" x14ac:dyDescent="0.25">
      <c r="A1782" s="19" t="s">
        <v>426</v>
      </c>
      <c r="B1782" s="20" t="s">
        <v>70</v>
      </c>
      <c r="C1782" s="20" t="s">
        <v>72</v>
      </c>
      <c r="D1782" s="168">
        <v>0</v>
      </c>
      <c r="E1782" s="168">
        <v>0</v>
      </c>
      <c r="F1782" s="168">
        <v>0</v>
      </c>
      <c r="G1782" s="168">
        <v>0</v>
      </c>
      <c r="H1782" s="169" t="str">
        <f t="shared" si="193"/>
        <v/>
      </c>
      <c r="I1782" s="171">
        <v>2034</v>
      </c>
      <c r="J1782" s="171">
        <v>1888</v>
      </c>
      <c r="K1782" s="171">
        <v>995</v>
      </c>
      <c r="L1782" s="172">
        <f t="shared" si="194"/>
        <v>0.52701271186440679</v>
      </c>
      <c r="M1782" s="173">
        <v>19</v>
      </c>
      <c r="N1782" s="171">
        <v>127</v>
      </c>
      <c r="O1782" s="174">
        <f t="shared" si="195"/>
        <v>6.2438544739429697E-2</v>
      </c>
      <c r="P1782" s="175">
        <f t="shared" si="196"/>
        <v>2034</v>
      </c>
      <c r="Q1782" s="176">
        <f t="shared" si="197"/>
        <v>1907</v>
      </c>
      <c r="R1782" s="176">
        <f t="shared" si="198"/>
        <v>127</v>
      </c>
      <c r="S1782" s="177">
        <f t="shared" si="199"/>
        <v>6.2438544739429697E-2</v>
      </c>
      <c r="T1782" s="118"/>
    </row>
    <row r="1783" spans="1:20" x14ac:dyDescent="0.25">
      <c r="A1783" s="19" t="s">
        <v>426</v>
      </c>
      <c r="B1783" s="20" t="s">
        <v>70</v>
      </c>
      <c r="C1783" s="20" t="s">
        <v>73</v>
      </c>
      <c r="D1783" s="168">
        <v>0</v>
      </c>
      <c r="E1783" s="168">
        <v>0</v>
      </c>
      <c r="F1783" s="168">
        <v>0</v>
      </c>
      <c r="G1783" s="168">
        <v>0</v>
      </c>
      <c r="H1783" s="169" t="str">
        <f t="shared" si="193"/>
        <v/>
      </c>
      <c r="I1783" s="171">
        <v>3</v>
      </c>
      <c r="J1783" s="171">
        <v>3</v>
      </c>
      <c r="K1783" s="171">
        <v>3</v>
      </c>
      <c r="L1783" s="172">
        <f t="shared" si="194"/>
        <v>1</v>
      </c>
      <c r="M1783" s="173">
        <v>0</v>
      </c>
      <c r="N1783" s="171">
        <v>0</v>
      </c>
      <c r="O1783" s="174">
        <f t="shared" si="195"/>
        <v>0</v>
      </c>
      <c r="P1783" s="175">
        <f t="shared" si="196"/>
        <v>3</v>
      </c>
      <c r="Q1783" s="176">
        <f t="shared" si="197"/>
        <v>3</v>
      </c>
      <c r="R1783" s="176" t="str">
        <f t="shared" si="198"/>
        <v/>
      </c>
      <c r="S1783" s="177" t="str">
        <f t="shared" si="199"/>
        <v/>
      </c>
      <c r="T1783" s="118"/>
    </row>
    <row r="1784" spans="1:20" x14ac:dyDescent="0.25">
      <c r="A1784" s="19" t="s">
        <v>426</v>
      </c>
      <c r="B1784" s="20" t="s">
        <v>70</v>
      </c>
      <c r="C1784" s="20" t="s">
        <v>75</v>
      </c>
      <c r="D1784" s="168">
        <v>1</v>
      </c>
      <c r="E1784" s="168">
        <v>1</v>
      </c>
      <c r="F1784" s="168">
        <v>0</v>
      </c>
      <c r="G1784" s="168">
        <v>0</v>
      </c>
      <c r="H1784" s="169">
        <f t="shared" si="193"/>
        <v>0</v>
      </c>
      <c r="I1784" s="171">
        <v>2521</v>
      </c>
      <c r="J1784" s="171">
        <v>2410</v>
      </c>
      <c r="K1784" s="171">
        <v>1071</v>
      </c>
      <c r="L1784" s="172">
        <f t="shared" si="194"/>
        <v>0.44439834024896263</v>
      </c>
      <c r="M1784" s="173">
        <v>2</v>
      </c>
      <c r="N1784" s="171">
        <v>109</v>
      </c>
      <c r="O1784" s="174">
        <f t="shared" si="195"/>
        <v>4.32368107893693E-2</v>
      </c>
      <c r="P1784" s="175">
        <f t="shared" si="196"/>
        <v>2522</v>
      </c>
      <c r="Q1784" s="176">
        <f t="shared" si="197"/>
        <v>2413</v>
      </c>
      <c r="R1784" s="176">
        <f t="shared" si="198"/>
        <v>109</v>
      </c>
      <c r="S1784" s="177">
        <f t="shared" si="199"/>
        <v>4.3219666931007136E-2</v>
      </c>
      <c r="T1784" s="118"/>
    </row>
    <row r="1785" spans="1:20" x14ac:dyDescent="0.25">
      <c r="A1785" s="19" t="s">
        <v>426</v>
      </c>
      <c r="B1785" s="20" t="s">
        <v>82</v>
      </c>
      <c r="C1785" s="20" t="s">
        <v>83</v>
      </c>
      <c r="D1785" s="168">
        <v>0</v>
      </c>
      <c r="E1785" s="168">
        <v>0</v>
      </c>
      <c r="F1785" s="168">
        <v>0</v>
      </c>
      <c r="G1785" s="168">
        <v>0</v>
      </c>
      <c r="H1785" s="169" t="str">
        <f t="shared" si="193"/>
        <v/>
      </c>
      <c r="I1785" s="171">
        <v>50</v>
      </c>
      <c r="J1785" s="171">
        <v>45</v>
      </c>
      <c r="K1785" s="171">
        <v>32</v>
      </c>
      <c r="L1785" s="172">
        <f t="shared" si="194"/>
        <v>0.71111111111111114</v>
      </c>
      <c r="M1785" s="173">
        <v>0</v>
      </c>
      <c r="N1785" s="171">
        <v>5</v>
      </c>
      <c r="O1785" s="174">
        <f t="shared" si="195"/>
        <v>0.1</v>
      </c>
      <c r="P1785" s="175">
        <f t="shared" si="196"/>
        <v>50</v>
      </c>
      <c r="Q1785" s="176">
        <f t="shared" si="197"/>
        <v>45</v>
      </c>
      <c r="R1785" s="176">
        <f t="shared" si="198"/>
        <v>5</v>
      </c>
      <c r="S1785" s="177">
        <f t="shared" si="199"/>
        <v>0.1</v>
      </c>
      <c r="T1785" s="118"/>
    </row>
    <row r="1786" spans="1:20" x14ac:dyDescent="0.25">
      <c r="A1786" s="19" t="s">
        <v>426</v>
      </c>
      <c r="B1786" s="20" t="s">
        <v>84</v>
      </c>
      <c r="C1786" s="20" t="s">
        <v>85</v>
      </c>
      <c r="D1786" s="168">
        <v>0</v>
      </c>
      <c r="E1786" s="168">
        <v>0</v>
      </c>
      <c r="F1786" s="168">
        <v>0</v>
      </c>
      <c r="G1786" s="168">
        <v>0</v>
      </c>
      <c r="H1786" s="169" t="str">
        <f t="shared" si="193"/>
        <v/>
      </c>
      <c r="I1786" s="171">
        <v>28790</v>
      </c>
      <c r="J1786" s="171">
        <v>27711</v>
      </c>
      <c r="K1786" s="171">
        <v>10272</v>
      </c>
      <c r="L1786" s="172">
        <f t="shared" si="194"/>
        <v>0.37068312222583089</v>
      </c>
      <c r="M1786" s="173">
        <v>4</v>
      </c>
      <c r="N1786" s="171">
        <v>1075</v>
      </c>
      <c r="O1786" s="174">
        <f t="shared" si="195"/>
        <v>3.7339353942341093E-2</v>
      </c>
      <c r="P1786" s="175">
        <f t="shared" si="196"/>
        <v>28790</v>
      </c>
      <c r="Q1786" s="176">
        <f t="shared" si="197"/>
        <v>27715</v>
      </c>
      <c r="R1786" s="176">
        <f t="shared" si="198"/>
        <v>1075</v>
      </c>
      <c r="S1786" s="177">
        <f t="shared" si="199"/>
        <v>3.7339353942341093E-2</v>
      </c>
      <c r="T1786" s="118"/>
    </row>
    <row r="1787" spans="1:20" ht="30" x14ac:dyDescent="0.25">
      <c r="A1787" s="19" t="s">
        <v>426</v>
      </c>
      <c r="B1787" s="20" t="s">
        <v>84</v>
      </c>
      <c r="C1787" s="20" t="s">
        <v>88</v>
      </c>
      <c r="D1787" s="168">
        <v>0</v>
      </c>
      <c r="E1787" s="168">
        <v>0</v>
      </c>
      <c r="F1787" s="168">
        <v>0</v>
      </c>
      <c r="G1787" s="168">
        <v>0</v>
      </c>
      <c r="H1787" s="169" t="str">
        <f t="shared" si="193"/>
        <v/>
      </c>
      <c r="I1787" s="171">
        <v>14597</v>
      </c>
      <c r="J1787" s="171">
        <v>13397</v>
      </c>
      <c r="K1787" s="171">
        <v>3702</v>
      </c>
      <c r="L1787" s="172">
        <f t="shared" si="194"/>
        <v>0.27633052175860268</v>
      </c>
      <c r="M1787" s="173">
        <v>1</v>
      </c>
      <c r="N1787" s="171">
        <v>1199</v>
      </c>
      <c r="O1787" s="174">
        <f t="shared" si="195"/>
        <v>8.2140165787490574E-2</v>
      </c>
      <c r="P1787" s="175">
        <f t="shared" si="196"/>
        <v>14597</v>
      </c>
      <c r="Q1787" s="176">
        <f t="shared" si="197"/>
        <v>13398</v>
      </c>
      <c r="R1787" s="176">
        <f t="shared" si="198"/>
        <v>1199</v>
      </c>
      <c r="S1787" s="177">
        <f t="shared" si="199"/>
        <v>8.2140165787490574E-2</v>
      </c>
      <c r="T1787" s="118"/>
    </row>
    <row r="1788" spans="1:20" x14ac:dyDescent="0.25">
      <c r="A1788" s="19" t="s">
        <v>426</v>
      </c>
      <c r="B1788" s="20" t="s">
        <v>84</v>
      </c>
      <c r="C1788" s="20" t="s">
        <v>89</v>
      </c>
      <c r="D1788" s="168">
        <v>0</v>
      </c>
      <c r="E1788" s="168">
        <v>0</v>
      </c>
      <c r="F1788" s="168">
        <v>0</v>
      </c>
      <c r="G1788" s="168">
        <v>0</v>
      </c>
      <c r="H1788" s="169" t="str">
        <f t="shared" si="193"/>
        <v/>
      </c>
      <c r="I1788" s="171">
        <v>41442</v>
      </c>
      <c r="J1788" s="171">
        <v>39999</v>
      </c>
      <c r="K1788" s="171">
        <v>31065</v>
      </c>
      <c r="L1788" s="172">
        <f t="shared" si="194"/>
        <v>0.7766444161104028</v>
      </c>
      <c r="M1788" s="173">
        <v>0</v>
      </c>
      <c r="N1788" s="171">
        <v>1443</v>
      </c>
      <c r="O1788" s="174">
        <f t="shared" si="195"/>
        <v>3.481974808165629E-2</v>
      </c>
      <c r="P1788" s="175">
        <f t="shared" si="196"/>
        <v>41442</v>
      </c>
      <c r="Q1788" s="176">
        <f t="shared" si="197"/>
        <v>39999</v>
      </c>
      <c r="R1788" s="176">
        <f t="shared" si="198"/>
        <v>1443</v>
      </c>
      <c r="S1788" s="177">
        <f t="shared" si="199"/>
        <v>3.481974808165629E-2</v>
      </c>
      <c r="T1788" s="118"/>
    </row>
    <row r="1789" spans="1:20" x14ac:dyDescent="0.25">
      <c r="A1789" s="19" t="s">
        <v>426</v>
      </c>
      <c r="B1789" s="20" t="s">
        <v>92</v>
      </c>
      <c r="C1789" s="20" t="s">
        <v>93</v>
      </c>
      <c r="D1789" s="168">
        <v>0</v>
      </c>
      <c r="E1789" s="168">
        <v>0</v>
      </c>
      <c r="F1789" s="168">
        <v>0</v>
      </c>
      <c r="G1789" s="168">
        <v>0</v>
      </c>
      <c r="H1789" s="169" t="str">
        <f t="shared" si="193"/>
        <v/>
      </c>
      <c r="I1789" s="171">
        <v>29</v>
      </c>
      <c r="J1789" s="171">
        <v>27</v>
      </c>
      <c r="K1789" s="171">
        <v>26</v>
      </c>
      <c r="L1789" s="172">
        <f t="shared" si="194"/>
        <v>0.96296296296296291</v>
      </c>
      <c r="M1789" s="173">
        <v>1</v>
      </c>
      <c r="N1789" s="171">
        <v>1</v>
      </c>
      <c r="O1789" s="174">
        <f t="shared" si="195"/>
        <v>3.4482758620689655E-2</v>
      </c>
      <c r="P1789" s="175">
        <f t="shared" si="196"/>
        <v>29</v>
      </c>
      <c r="Q1789" s="176">
        <f t="shared" si="197"/>
        <v>28</v>
      </c>
      <c r="R1789" s="176">
        <f t="shared" si="198"/>
        <v>1</v>
      </c>
      <c r="S1789" s="177">
        <f t="shared" si="199"/>
        <v>3.4482758620689655E-2</v>
      </c>
      <c r="T1789" s="118"/>
    </row>
    <row r="1790" spans="1:20" ht="45" x14ac:dyDescent="0.25">
      <c r="A1790" s="19" t="s">
        <v>426</v>
      </c>
      <c r="B1790" s="20" t="s">
        <v>99</v>
      </c>
      <c r="C1790" s="20" t="s">
        <v>100</v>
      </c>
      <c r="D1790" s="168">
        <v>0</v>
      </c>
      <c r="E1790" s="168">
        <v>0</v>
      </c>
      <c r="F1790" s="168">
        <v>0</v>
      </c>
      <c r="G1790" s="168">
        <v>0</v>
      </c>
      <c r="H1790" s="169" t="str">
        <f t="shared" si="193"/>
        <v/>
      </c>
      <c r="I1790" s="171">
        <v>2630</v>
      </c>
      <c r="J1790" s="171">
        <v>684</v>
      </c>
      <c r="K1790" s="171">
        <v>235</v>
      </c>
      <c r="L1790" s="172">
        <f t="shared" si="194"/>
        <v>0.3435672514619883</v>
      </c>
      <c r="M1790" s="173">
        <v>30</v>
      </c>
      <c r="N1790" s="171">
        <v>1916</v>
      </c>
      <c r="O1790" s="174">
        <f t="shared" si="195"/>
        <v>0.72851711026615973</v>
      </c>
      <c r="P1790" s="175">
        <f t="shared" si="196"/>
        <v>2630</v>
      </c>
      <c r="Q1790" s="176">
        <f t="shared" si="197"/>
        <v>714</v>
      </c>
      <c r="R1790" s="176">
        <f t="shared" si="198"/>
        <v>1916</v>
      </c>
      <c r="S1790" s="177">
        <f t="shared" si="199"/>
        <v>0.72851711026615973</v>
      </c>
      <c r="T1790" s="118"/>
    </row>
    <row r="1791" spans="1:20" x14ac:dyDescent="0.25">
      <c r="A1791" s="19" t="s">
        <v>426</v>
      </c>
      <c r="B1791" s="20" t="s">
        <v>102</v>
      </c>
      <c r="C1791" s="20" t="s">
        <v>103</v>
      </c>
      <c r="D1791" s="168">
        <v>0</v>
      </c>
      <c r="E1791" s="168">
        <v>0</v>
      </c>
      <c r="F1791" s="168">
        <v>0</v>
      </c>
      <c r="G1791" s="168">
        <v>0</v>
      </c>
      <c r="H1791" s="169" t="str">
        <f t="shared" si="193"/>
        <v/>
      </c>
      <c r="I1791" s="171">
        <v>27</v>
      </c>
      <c r="J1791" s="171">
        <v>27</v>
      </c>
      <c r="K1791" s="171">
        <v>13</v>
      </c>
      <c r="L1791" s="172">
        <f t="shared" si="194"/>
        <v>0.48148148148148145</v>
      </c>
      <c r="M1791" s="173">
        <v>0</v>
      </c>
      <c r="N1791" s="171">
        <v>0</v>
      </c>
      <c r="O1791" s="174">
        <f t="shared" si="195"/>
        <v>0</v>
      </c>
      <c r="P1791" s="175">
        <f t="shared" si="196"/>
        <v>27</v>
      </c>
      <c r="Q1791" s="176">
        <f t="shared" si="197"/>
        <v>27</v>
      </c>
      <c r="R1791" s="176" t="str">
        <f t="shared" si="198"/>
        <v/>
      </c>
      <c r="S1791" s="177" t="str">
        <f t="shared" si="199"/>
        <v/>
      </c>
      <c r="T1791" s="118"/>
    </row>
    <row r="1792" spans="1:20" x14ac:dyDescent="0.25">
      <c r="A1792" s="19" t="s">
        <v>426</v>
      </c>
      <c r="B1792" s="20" t="s">
        <v>104</v>
      </c>
      <c r="C1792" s="20" t="s">
        <v>105</v>
      </c>
      <c r="D1792" s="168">
        <v>0</v>
      </c>
      <c r="E1792" s="168">
        <v>0</v>
      </c>
      <c r="F1792" s="168">
        <v>0</v>
      </c>
      <c r="G1792" s="168">
        <v>0</v>
      </c>
      <c r="H1792" s="169" t="str">
        <f t="shared" si="193"/>
        <v/>
      </c>
      <c r="I1792" s="171">
        <v>1436</v>
      </c>
      <c r="J1792" s="171">
        <v>894</v>
      </c>
      <c r="K1792" s="171">
        <v>279</v>
      </c>
      <c r="L1792" s="172">
        <f t="shared" si="194"/>
        <v>0.31208053691275167</v>
      </c>
      <c r="M1792" s="173">
        <v>14</v>
      </c>
      <c r="N1792" s="171">
        <v>528</v>
      </c>
      <c r="O1792" s="174">
        <f t="shared" si="195"/>
        <v>0.36768802228412256</v>
      </c>
      <c r="P1792" s="175">
        <f t="shared" si="196"/>
        <v>1436</v>
      </c>
      <c r="Q1792" s="176">
        <f t="shared" si="197"/>
        <v>908</v>
      </c>
      <c r="R1792" s="176">
        <f t="shared" si="198"/>
        <v>528</v>
      </c>
      <c r="S1792" s="177">
        <f t="shared" si="199"/>
        <v>0.36768802228412256</v>
      </c>
      <c r="T1792" s="118"/>
    </row>
    <row r="1793" spans="1:20" x14ac:dyDescent="0.25">
      <c r="A1793" s="19" t="s">
        <v>426</v>
      </c>
      <c r="B1793" s="20" t="s">
        <v>108</v>
      </c>
      <c r="C1793" s="20" t="s">
        <v>109</v>
      </c>
      <c r="D1793" s="168">
        <v>3</v>
      </c>
      <c r="E1793" s="168">
        <v>0</v>
      </c>
      <c r="F1793" s="168">
        <v>0</v>
      </c>
      <c r="G1793" s="168">
        <v>3</v>
      </c>
      <c r="H1793" s="169">
        <f t="shared" si="193"/>
        <v>1</v>
      </c>
      <c r="I1793" s="171">
        <v>944</v>
      </c>
      <c r="J1793" s="171">
        <v>812</v>
      </c>
      <c r="K1793" s="171">
        <v>96</v>
      </c>
      <c r="L1793" s="172">
        <f t="shared" si="194"/>
        <v>0.11822660098522167</v>
      </c>
      <c r="M1793" s="173">
        <v>1</v>
      </c>
      <c r="N1793" s="171">
        <v>131</v>
      </c>
      <c r="O1793" s="174">
        <f t="shared" si="195"/>
        <v>0.13877118644067796</v>
      </c>
      <c r="P1793" s="175">
        <f t="shared" si="196"/>
        <v>947</v>
      </c>
      <c r="Q1793" s="176">
        <f t="shared" si="197"/>
        <v>813</v>
      </c>
      <c r="R1793" s="176">
        <f t="shared" si="198"/>
        <v>134</v>
      </c>
      <c r="S1793" s="177">
        <f t="shared" si="199"/>
        <v>0.14149947201689547</v>
      </c>
      <c r="T1793" s="118"/>
    </row>
    <row r="1794" spans="1:20" ht="30" x14ac:dyDescent="0.25">
      <c r="A1794" s="19" t="s">
        <v>426</v>
      </c>
      <c r="B1794" s="20" t="s">
        <v>117</v>
      </c>
      <c r="C1794" s="20" t="s">
        <v>118</v>
      </c>
      <c r="D1794" s="168">
        <v>0</v>
      </c>
      <c r="E1794" s="168">
        <v>0</v>
      </c>
      <c r="F1794" s="168">
        <v>0</v>
      </c>
      <c r="G1794" s="168">
        <v>0</v>
      </c>
      <c r="H1794" s="169" t="str">
        <f t="shared" ref="H1794:H1853" si="200">IF((E1794+G1794)&lt;&gt;0,G1794/(E1794+G1794),"")</f>
        <v/>
      </c>
      <c r="I1794" s="171">
        <v>1876</v>
      </c>
      <c r="J1794" s="171">
        <v>1316</v>
      </c>
      <c r="K1794" s="171">
        <v>877</v>
      </c>
      <c r="L1794" s="172">
        <f t="shared" ref="L1794:L1853" si="201">IF(J1794&lt;&gt;0,K1794/J1794,"")</f>
        <v>0.6664133738601824</v>
      </c>
      <c r="M1794" s="173">
        <v>0</v>
      </c>
      <c r="N1794" s="171">
        <v>560</v>
      </c>
      <c r="O1794" s="174">
        <f t="shared" ref="O1794:O1853" si="202">IF((J1794+M1794+N1794)&lt;&gt;0,N1794/(J1794+M1794+N1794),"")</f>
        <v>0.29850746268656714</v>
      </c>
      <c r="P1794" s="175">
        <f t="shared" si="196"/>
        <v>1876</v>
      </c>
      <c r="Q1794" s="176">
        <f t="shared" si="197"/>
        <v>1316</v>
      </c>
      <c r="R1794" s="176">
        <f t="shared" si="198"/>
        <v>560</v>
      </c>
      <c r="S1794" s="177">
        <f t="shared" si="199"/>
        <v>0.29850746268656714</v>
      </c>
      <c r="T1794" s="118"/>
    </row>
    <row r="1795" spans="1:20" x14ac:dyDescent="0.25">
      <c r="A1795" s="19" t="s">
        <v>426</v>
      </c>
      <c r="B1795" s="20" t="s">
        <v>119</v>
      </c>
      <c r="C1795" s="20" t="s">
        <v>120</v>
      </c>
      <c r="D1795" s="168">
        <v>0</v>
      </c>
      <c r="E1795" s="168">
        <v>0</v>
      </c>
      <c r="F1795" s="168">
        <v>0</v>
      </c>
      <c r="G1795" s="168">
        <v>0</v>
      </c>
      <c r="H1795" s="169" t="str">
        <f t="shared" si="200"/>
        <v/>
      </c>
      <c r="I1795" s="171">
        <v>2299</v>
      </c>
      <c r="J1795" s="171">
        <v>1663</v>
      </c>
      <c r="K1795" s="171">
        <v>1631</v>
      </c>
      <c r="L1795" s="172">
        <f t="shared" si="201"/>
        <v>0.98075766686710764</v>
      </c>
      <c r="M1795" s="173">
        <v>0</v>
      </c>
      <c r="N1795" s="171">
        <v>636</v>
      </c>
      <c r="O1795" s="174">
        <f t="shared" si="202"/>
        <v>0.27664201826881252</v>
      </c>
      <c r="P1795" s="175">
        <f t="shared" ref="P1795:P1853" si="203">IF(SUM(D1795,I1795)&gt;0,SUM(D1795,I1795),"")</f>
        <v>2299</v>
      </c>
      <c r="Q1795" s="176">
        <f t="shared" ref="Q1795:Q1853" si="204">IF(SUM(E1795,J1795, M1795)&gt;0,SUM(E1795,J1795, M1795),"")</f>
        <v>1663</v>
      </c>
      <c r="R1795" s="176">
        <f t="shared" ref="R1795:R1853" si="205">IF(SUM(G1795,N1795)&gt;0,SUM(G1795,N1795),"")</f>
        <v>636</v>
      </c>
      <c r="S1795" s="177">
        <f t="shared" ref="S1795:S1853" si="206">IFERROR(IF((Q1795+R1795)&lt;&gt;0,R1795/(Q1795+R1795),""),"")</f>
        <v>0.27664201826881252</v>
      </c>
      <c r="T1795" s="118"/>
    </row>
    <row r="1796" spans="1:20" x14ac:dyDescent="0.25">
      <c r="A1796" s="19" t="s">
        <v>426</v>
      </c>
      <c r="B1796" s="20" t="s">
        <v>121</v>
      </c>
      <c r="C1796" s="20" t="s">
        <v>123</v>
      </c>
      <c r="D1796" s="168">
        <v>0</v>
      </c>
      <c r="E1796" s="168">
        <v>0</v>
      </c>
      <c r="F1796" s="168">
        <v>0</v>
      </c>
      <c r="G1796" s="168">
        <v>0</v>
      </c>
      <c r="H1796" s="169" t="str">
        <f t="shared" si="200"/>
        <v/>
      </c>
      <c r="I1796" s="171">
        <v>5643</v>
      </c>
      <c r="J1796" s="171">
        <v>4166</v>
      </c>
      <c r="K1796" s="171">
        <v>1306</v>
      </c>
      <c r="L1796" s="172">
        <f t="shared" si="201"/>
        <v>0.31349015842534805</v>
      </c>
      <c r="M1796" s="173">
        <v>82</v>
      </c>
      <c r="N1796" s="171">
        <v>1395</v>
      </c>
      <c r="O1796" s="174">
        <f t="shared" si="202"/>
        <v>0.24720893141945774</v>
      </c>
      <c r="P1796" s="175">
        <f t="shared" si="203"/>
        <v>5643</v>
      </c>
      <c r="Q1796" s="176">
        <f t="shared" si="204"/>
        <v>4248</v>
      </c>
      <c r="R1796" s="176">
        <f t="shared" si="205"/>
        <v>1395</v>
      </c>
      <c r="S1796" s="177">
        <f t="shared" si="206"/>
        <v>0.24720893141945774</v>
      </c>
      <c r="T1796" s="118"/>
    </row>
    <row r="1797" spans="1:20" x14ac:dyDescent="0.25">
      <c r="A1797" s="19" t="s">
        <v>426</v>
      </c>
      <c r="B1797" s="20" t="s">
        <v>132</v>
      </c>
      <c r="C1797" s="20" t="s">
        <v>133</v>
      </c>
      <c r="D1797" s="168">
        <v>0</v>
      </c>
      <c r="E1797" s="168">
        <v>0</v>
      </c>
      <c r="F1797" s="168">
        <v>0</v>
      </c>
      <c r="G1797" s="168">
        <v>0</v>
      </c>
      <c r="H1797" s="169" t="str">
        <f t="shared" si="200"/>
        <v/>
      </c>
      <c r="I1797" s="171">
        <v>1210</v>
      </c>
      <c r="J1797" s="171">
        <v>805</v>
      </c>
      <c r="K1797" s="171">
        <v>54</v>
      </c>
      <c r="L1797" s="172">
        <f t="shared" si="201"/>
        <v>6.70807453416149E-2</v>
      </c>
      <c r="M1797" s="173">
        <v>83</v>
      </c>
      <c r="N1797" s="171">
        <v>322</v>
      </c>
      <c r="O1797" s="174">
        <f t="shared" si="202"/>
        <v>0.26611570247933886</v>
      </c>
      <c r="P1797" s="175">
        <f t="shared" si="203"/>
        <v>1210</v>
      </c>
      <c r="Q1797" s="176">
        <f t="shared" si="204"/>
        <v>888</v>
      </c>
      <c r="R1797" s="176">
        <f t="shared" si="205"/>
        <v>322</v>
      </c>
      <c r="S1797" s="177">
        <f t="shared" si="206"/>
        <v>0.26611570247933886</v>
      </c>
      <c r="T1797" s="118"/>
    </row>
    <row r="1798" spans="1:20" x14ac:dyDescent="0.25">
      <c r="A1798" s="19" t="s">
        <v>426</v>
      </c>
      <c r="B1798" s="20" t="s">
        <v>136</v>
      </c>
      <c r="C1798" s="20" t="s">
        <v>138</v>
      </c>
      <c r="D1798" s="168">
        <v>0</v>
      </c>
      <c r="E1798" s="168">
        <v>0</v>
      </c>
      <c r="F1798" s="168">
        <v>0</v>
      </c>
      <c r="G1798" s="168">
        <v>0</v>
      </c>
      <c r="H1798" s="169" t="str">
        <f t="shared" si="200"/>
        <v/>
      </c>
      <c r="I1798" s="171">
        <v>6</v>
      </c>
      <c r="J1798" s="171">
        <v>6</v>
      </c>
      <c r="K1798" s="171">
        <v>5</v>
      </c>
      <c r="L1798" s="172">
        <f t="shared" si="201"/>
        <v>0.83333333333333337</v>
      </c>
      <c r="M1798" s="173">
        <v>0</v>
      </c>
      <c r="N1798" s="171">
        <v>0</v>
      </c>
      <c r="O1798" s="174">
        <f t="shared" si="202"/>
        <v>0</v>
      </c>
      <c r="P1798" s="175">
        <f t="shared" si="203"/>
        <v>6</v>
      </c>
      <c r="Q1798" s="176">
        <f t="shared" si="204"/>
        <v>6</v>
      </c>
      <c r="R1798" s="176" t="str">
        <f t="shared" si="205"/>
        <v/>
      </c>
      <c r="S1798" s="177" t="str">
        <f t="shared" si="206"/>
        <v/>
      </c>
      <c r="T1798" s="118"/>
    </row>
    <row r="1799" spans="1:20" x14ac:dyDescent="0.25">
      <c r="A1799" s="19" t="s">
        <v>426</v>
      </c>
      <c r="B1799" s="20" t="s">
        <v>141</v>
      </c>
      <c r="C1799" s="20" t="s">
        <v>142</v>
      </c>
      <c r="D1799" s="168">
        <v>0</v>
      </c>
      <c r="E1799" s="168">
        <v>0</v>
      </c>
      <c r="F1799" s="168">
        <v>0</v>
      </c>
      <c r="G1799" s="168">
        <v>0</v>
      </c>
      <c r="H1799" s="169" t="str">
        <f t="shared" si="200"/>
        <v/>
      </c>
      <c r="I1799" s="171">
        <v>773</v>
      </c>
      <c r="J1799" s="171">
        <v>725</v>
      </c>
      <c r="K1799" s="171">
        <v>552</v>
      </c>
      <c r="L1799" s="172">
        <f t="shared" si="201"/>
        <v>0.76137931034482753</v>
      </c>
      <c r="M1799" s="173">
        <v>6</v>
      </c>
      <c r="N1799" s="171">
        <v>42</v>
      </c>
      <c r="O1799" s="174">
        <f t="shared" si="202"/>
        <v>5.4333764553686936E-2</v>
      </c>
      <c r="P1799" s="175">
        <f t="shared" si="203"/>
        <v>773</v>
      </c>
      <c r="Q1799" s="176">
        <f t="shared" si="204"/>
        <v>731</v>
      </c>
      <c r="R1799" s="176">
        <f t="shared" si="205"/>
        <v>42</v>
      </c>
      <c r="S1799" s="177">
        <f t="shared" si="206"/>
        <v>5.4333764553686936E-2</v>
      </c>
      <c r="T1799" s="118"/>
    </row>
    <row r="1800" spans="1:20" x14ac:dyDescent="0.25">
      <c r="A1800" s="19" t="s">
        <v>426</v>
      </c>
      <c r="B1800" s="20" t="s">
        <v>143</v>
      </c>
      <c r="C1800" s="20" t="s">
        <v>144</v>
      </c>
      <c r="D1800" s="168">
        <v>0</v>
      </c>
      <c r="E1800" s="168">
        <v>0</v>
      </c>
      <c r="F1800" s="168">
        <v>0</v>
      </c>
      <c r="G1800" s="168">
        <v>0</v>
      </c>
      <c r="H1800" s="169" t="str">
        <f t="shared" si="200"/>
        <v/>
      </c>
      <c r="I1800" s="171">
        <v>3</v>
      </c>
      <c r="J1800" s="171">
        <v>2</v>
      </c>
      <c r="K1800" s="171">
        <v>0</v>
      </c>
      <c r="L1800" s="172">
        <f t="shared" si="201"/>
        <v>0</v>
      </c>
      <c r="M1800" s="173">
        <v>1</v>
      </c>
      <c r="N1800" s="171">
        <v>0</v>
      </c>
      <c r="O1800" s="174">
        <f t="shared" si="202"/>
        <v>0</v>
      </c>
      <c r="P1800" s="175">
        <f t="shared" si="203"/>
        <v>3</v>
      </c>
      <c r="Q1800" s="176">
        <f t="shared" si="204"/>
        <v>3</v>
      </c>
      <c r="R1800" s="176" t="str">
        <f t="shared" si="205"/>
        <v/>
      </c>
      <c r="S1800" s="177" t="str">
        <f t="shared" si="206"/>
        <v/>
      </c>
      <c r="T1800" s="118"/>
    </row>
    <row r="1801" spans="1:20" x14ac:dyDescent="0.25">
      <c r="A1801" s="19" t="s">
        <v>426</v>
      </c>
      <c r="B1801" s="20" t="s">
        <v>143</v>
      </c>
      <c r="C1801" s="20" t="s">
        <v>149</v>
      </c>
      <c r="D1801" s="168">
        <v>0</v>
      </c>
      <c r="E1801" s="168">
        <v>0</v>
      </c>
      <c r="F1801" s="168">
        <v>0</v>
      </c>
      <c r="G1801" s="168">
        <v>0</v>
      </c>
      <c r="H1801" s="169" t="str">
        <f t="shared" si="200"/>
        <v/>
      </c>
      <c r="I1801" s="171">
        <v>15</v>
      </c>
      <c r="J1801" s="171">
        <v>15</v>
      </c>
      <c r="K1801" s="171">
        <v>15</v>
      </c>
      <c r="L1801" s="172">
        <f t="shared" si="201"/>
        <v>1</v>
      </c>
      <c r="M1801" s="173">
        <v>0</v>
      </c>
      <c r="N1801" s="171">
        <v>0</v>
      </c>
      <c r="O1801" s="174">
        <f t="shared" si="202"/>
        <v>0</v>
      </c>
      <c r="P1801" s="175">
        <f t="shared" si="203"/>
        <v>15</v>
      </c>
      <c r="Q1801" s="176">
        <f t="shared" si="204"/>
        <v>15</v>
      </c>
      <c r="R1801" s="176" t="str">
        <f t="shared" si="205"/>
        <v/>
      </c>
      <c r="S1801" s="177" t="str">
        <f t="shared" si="206"/>
        <v/>
      </c>
      <c r="T1801" s="118"/>
    </row>
    <row r="1802" spans="1:20" x14ac:dyDescent="0.25">
      <c r="A1802" s="19" t="s">
        <v>426</v>
      </c>
      <c r="B1802" s="20" t="s">
        <v>150</v>
      </c>
      <c r="C1802" s="20" t="s">
        <v>151</v>
      </c>
      <c r="D1802" s="168">
        <v>25</v>
      </c>
      <c r="E1802" s="168">
        <v>22</v>
      </c>
      <c r="F1802" s="168">
        <v>19</v>
      </c>
      <c r="G1802" s="168">
        <v>3</v>
      </c>
      <c r="H1802" s="169">
        <f t="shared" si="200"/>
        <v>0.12</v>
      </c>
      <c r="I1802" s="171">
        <v>4628</v>
      </c>
      <c r="J1802" s="171">
        <v>2778</v>
      </c>
      <c r="K1802" s="171">
        <v>483</v>
      </c>
      <c r="L1802" s="172">
        <f t="shared" si="201"/>
        <v>0.17386609071274298</v>
      </c>
      <c r="M1802" s="173">
        <v>0</v>
      </c>
      <c r="N1802" s="171">
        <v>1850</v>
      </c>
      <c r="O1802" s="174">
        <f t="shared" si="202"/>
        <v>0.39974070872947276</v>
      </c>
      <c r="P1802" s="175">
        <f t="shared" si="203"/>
        <v>4653</v>
      </c>
      <c r="Q1802" s="176">
        <f t="shared" si="204"/>
        <v>2800</v>
      </c>
      <c r="R1802" s="176">
        <f t="shared" si="205"/>
        <v>1853</v>
      </c>
      <c r="S1802" s="177">
        <f t="shared" si="206"/>
        <v>0.39823769611003651</v>
      </c>
      <c r="T1802" s="118"/>
    </row>
    <row r="1803" spans="1:20" x14ac:dyDescent="0.25">
      <c r="A1803" s="19" t="s">
        <v>426</v>
      </c>
      <c r="B1803" s="20" t="s">
        <v>152</v>
      </c>
      <c r="C1803" s="20" t="s">
        <v>153</v>
      </c>
      <c r="D1803" s="168">
        <v>0</v>
      </c>
      <c r="E1803" s="168">
        <v>0</v>
      </c>
      <c r="F1803" s="168">
        <v>0</v>
      </c>
      <c r="G1803" s="168">
        <v>0</v>
      </c>
      <c r="H1803" s="169" t="str">
        <f t="shared" si="200"/>
        <v/>
      </c>
      <c r="I1803" s="171">
        <v>1</v>
      </c>
      <c r="J1803" s="171">
        <v>1</v>
      </c>
      <c r="K1803" s="171">
        <v>1</v>
      </c>
      <c r="L1803" s="172">
        <f t="shared" si="201"/>
        <v>1</v>
      </c>
      <c r="M1803" s="173">
        <v>0</v>
      </c>
      <c r="N1803" s="171">
        <v>0</v>
      </c>
      <c r="O1803" s="174">
        <f t="shared" si="202"/>
        <v>0</v>
      </c>
      <c r="P1803" s="175">
        <f t="shared" si="203"/>
        <v>1</v>
      </c>
      <c r="Q1803" s="176">
        <f t="shared" si="204"/>
        <v>1</v>
      </c>
      <c r="R1803" s="176" t="str">
        <f t="shared" si="205"/>
        <v/>
      </c>
      <c r="S1803" s="177" t="str">
        <f t="shared" si="206"/>
        <v/>
      </c>
      <c r="T1803" s="118"/>
    </row>
    <row r="1804" spans="1:20" ht="30" x14ac:dyDescent="0.25">
      <c r="A1804" s="19" t="s">
        <v>426</v>
      </c>
      <c r="B1804" s="20" t="s">
        <v>165</v>
      </c>
      <c r="C1804" s="20" t="s">
        <v>166</v>
      </c>
      <c r="D1804" s="168">
        <v>0</v>
      </c>
      <c r="E1804" s="168">
        <v>0</v>
      </c>
      <c r="F1804" s="168">
        <v>0</v>
      </c>
      <c r="G1804" s="168">
        <v>0</v>
      </c>
      <c r="H1804" s="169" t="str">
        <f t="shared" si="200"/>
        <v/>
      </c>
      <c r="I1804" s="171">
        <v>939</v>
      </c>
      <c r="J1804" s="171">
        <v>885</v>
      </c>
      <c r="K1804" s="171">
        <v>205</v>
      </c>
      <c r="L1804" s="172">
        <f t="shared" si="201"/>
        <v>0.23163841807909605</v>
      </c>
      <c r="M1804" s="173">
        <v>0</v>
      </c>
      <c r="N1804" s="171">
        <v>54</v>
      </c>
      <c r="O1804" s="174">
        <f t="shared" si="202"/>
        <v>5.7507987220447282E-2</v>
      </c>
      <c r="P1804" s="175">
        <f t="shared" si="203"/>
        <v>939</v>
      </c>
      <c r="Q1804" s="176">
        <f t="shared" si="204"/>
        <v>885</v>
      </c>
      <c r="R1804" s="176">
        <f t="shared" si="205"/>
        <v>54</v>
      </c>
      <c r="S1804" s="177">
        <f t="shared" si="206"/>
        <v>5.7507987220447282E-2</v>
      </c>
      <c r="T1804" s="118"/>
    </row>
    <row r="1805" spans="1:20" x14ac:dyDescent="0.25">
      <c r="A1805" s="19" t="s">
        <v>426</v>
      </c>
      <c r="B1805" s="20" t="s">
        <v>169</v>
      </c>
      <c r="C1805" s="20" t="s">
        <v>175</v>
      </c>
      <c r="D1805" s="168">
        <v>0</v>
      </c>
      <c r="E1805" s="168">
        <v>0</v>
      </c>
      <c r="F1805" s="168">
        <v>0</v>
      </c>
      <c r="G1805" s="168">
        <v>0</v>
      </c>
      <c r="H1805" s="169" t="str">
        <f t="shared" si="200"/>
        <v/>
      </c>
      <c r="I1805" s="171">
        <v>226044</v>
      </c>
      <c r="J1805" s="171">
        <v>195369</v>
      </c>
      <c r="K1805" s="171">
        <v>157454</v>
      </c>
      <c r="L1805" s="172">
        <f t="shared" si="201"/>
        <v>0.80593134018191215</v>
      </c>
      <c r="M1805" s="173">
        <v>45</v>
      </c>
      <c r="N1805" s="171">
        <v>30630</v>
      </c>
      <c r="O1805" s="174">
        <f t="shared" si="202"/>
        <v>0.13550459202633117</v>
      </c>
      <c r="P1805" s="175">
        <f t="shared" si="203"/>
        <v>226044</v>
      </c>
      <c r="Q1805" s="176">
        <f t="shared" si="204"/>
        <v>195414</v>
      </c>
      <c r="R1805" s="176">
        <f t="shared" si="205"/>
        <v>30630</v>
      </c>
      <c r="S1805" s="177">
        <f t="shared" si="206"/>
        <v>0.13550459202633117</v>
      </c>
      <c r="T1805" s="118"/>
    </row>
    <row r="1806" spans="1:20" x14ac:dyDescent="0.25">
      <c r="A1806" s="19" t="s">
        <v>426</v>
      </c>
      <c r="B1806" s="20" t="s">
        <v>176</v>
      </c>
      <c r="C1806" s="20" t="s">
        <v>177</v>
      </c>
      <c r="D1806" s="168">
        <v>0</v>
      </c>
      <c r="E1806" s="168">
        <v>0</v>
      </c>
      <c r="F1806" s="168">
        <v>0</v>
      </c>
      <c r="G1806" s="168">
        <v>0</v>
      </c>
      <c r="H1806" s="169" t="str">
        <f t="shared" si="200"/>
        <v/>
      </c>
      <c r="I1806" s="171">
        <v>19162</v>
      </c>
      <c r="J1806" s="171">
        <v>17310</v>
      </c>
      <c r="K1806" s="171">
        <v>2879</v>
      </c>
      <c r="L1806" s="172">
        <f t="shared" si="201"/>
        <v>0.16632004621606009</v>
      </c>
      <c r="M1806" s="173">
        <v>83</v>
      </c>
      <c r="N1806" s="171">
        <v>1769</v>
      </c>
      <c r="O1806" s="174">
        <f t="shared" si="202"/>
        <v>9.2318129631562468E-2</v>
      </c>
      <c r="P1806" s="175">
        <f t="shared" si="203"/>
        <v>19162</v>
      </c>
      <c r="Q1806" s="176">
        <f t="shared" si="204"/>
        <v>17393</v>
      </c>
      <c r="R1806" s="176">
        <f t="shared" si="205"/>
        <v>1769</v>
      </c>
      <c r="S1806" s="177">
        <f t="shared" si="206"/>
        <v>9.2318129631562468E-2</v>
      </c>
      <c r="T1806" s="118"/>
    </row>
    <row r="1807" spans="1:20" x14ac:dyDescent="0.25">
      <c r="A1807" s="19" t="s">
        <v>426</v>
      </c>
      <c r="B1807" s="20" t="s">
        <v>178</v>
      </c>
      <c r="C1807" s="20" t="s">
        <v>179</v>
      </c>
      <c r="D1807" s="168">
        <v>0</v>
      </c>
      <c r="E1807" s="168">
        <v>0</v>
      </c>
      <c r="F1807" s="168">
        <v>0</v>
      </c>
      <c r="G1807" s="168">
        <v>0</v>
      </c>
      <c r="H1807" s="169" t="str">
        <f t="shared" si="200"/>
        <v/>
      </c>
      <c r="I1807" s="171">
        <v>5746</v>
      </c>
      <c r="J1807" s="171">
        <v>4568</v>
      </c>
      <c r="K1807" s="171">
        <v>1356</v>
      </c>
      <c r="L1807" s="172">
        <f t="shared" si="201"/>
        <v>0.29684763572679512</v>
      </c>
      <c r="M1807" s="173">
        <v>170</v>
      </c>
      <c r="N1807" s="171">
        <v>1008</v>
      </c>
      <c r="O1807" s="174">
        <f t="shared" si="202"/>
        <v>0.17542638357117996</v>
      </c>
      <c r="P1807" s="175">
        <f t="shared" si="203"/>
        <v>5746</v>
      </c>
      <c r="Q1807" s="176">
        <f t="shared" si="204"/>
        <v>4738</v>
      </c>
      <c r="R1807" s="176">
        <f t="shared" si="205"/>
        <v>1008</v>
      </c>
      <c r="S1807" s="177">
        <f t="shared" si="206"/>
        <v>0.17542638357117996</v>
      </c>
      <c r="T1807" s="118"/>
    </row>
    <row r="1808" spans="1:20" x14ac:dyDescent="0.25">
      <c r="A1808" s="19" t="s">
        <v>426</v>
      </c>
      <c r="B1808" s="20" t="s">
        <v>185</v>
      </c>
      <c r="C1808" s="20" t="s">
        <v>188</v>
      </c>
      <c r="D1808" s="168">
        <v>0</v>
      </c>
      <c r="E1808" s="168">
        <v>0</v>
      </c>
      <c r="F1808" s="168">
        <v>0</v>
      </c>
      <c r="G1808" s="168">
        <v>0</v>
      </c>
      <c r="H1808" s="169" t="str">
        <f t="shared" si="200"/>
        <v/>
      </c>
      <c r="I1808" s="171">
        <v>232</v>
      </c>
      <c r="J1808" s="171">
        <v>214</v>
      </c>
      <c r="K1808" s="171">
        <v>212</v>
      </c>
      <c r="L1808" s="172">
        <f t="shared" si="201"/>
        <v>0.99065420560747663</v>
      </c>
      <c r="M1808" s="173">
        <v>0</v>
      </c>
      <c r="N1808" s="171">
        <v>18</v>
      </c>
      <c r="O1808" s="174">
        <f t="shared" si="202"/>
        <v>7.7586206896551727E-2</v>
      </c>
      <c r="P1808" s="175">
        <f t="shared" si="203"/>
        <v>232</v>
      </c>
      <c r="Q1808" s="176">
        <f t="shared" si="204"/>
        <v>214</v>
      </c>
      <c r="R1808" s="176">
        <f t="shared" si="205"/>
        <v>18</v>
      </c>
      <c r="S1808" s="177">
        <f t="shared" si="206"/>
        <v>7.7586206896551727E-2</v>
      </c>
      <c r="T1808" s="118"/>
    </row>
    <row r="1809" spans="1:20" x14ac:dyDescent="0.25">
      <c r="A1809" s="19" t="s">
        <v>426</v>
      </c>
      <c r="B1809" s="20" t="s">
        <v>189</v>
      </c>
      <c r="C1809" s="20" t="s">
        <v>190</v>
      </c>
      <c r="D1809" s="168">
        <v>0</v>
      </c>
      <c r="E1809" s="168">
        <v>0</v>
      </c>
      <c r="F1809" s="168">
        <v>0</v>
      </c>
      <c r="G1809" s="168">
        <v>0</v>
      </c>
      <c r="H1809" s="169" t="str">
        <f t="shared" si="200"/>
        <v/>
      </c>
      <c r="I1809" s="171">
        <v>15</v>
      </c>
      <c r="J1809" s="171">
        <v>13</v>
      </c>
      <c r="K1809" s="171">
        <v>13</v>
      </c>
      <c r="L1809" s="172">
        <f t="shared" si="201"/>
        <v>1</v>
      </c>
      <c r="M1809" s="173">
        <v>2</v>
      </c>
      <c r="N1809" s="171">
        <v>0</v>
      </c>
      <c r="O1809" s="174">
        <f t="shared" si="202"/>
        <v>0</v>
      </c>
      <c r="P1809" s="175">
        <f t="shared" si="203"/>
        <v>15</v>
      </c>
      <c r="Q1809" s="176">
        <f t="shared" si="204"/>
        <v>15</v>
      </c>
      <c r="R1809" s="176" t="str">
        <f t="shared" si="205"/>
        <v/>
      </c>
      <c r="S1809" s="177" t="str">
        <f t="shared" si="206"/>
        <v/>
      </c>
      <c r="T1809" s="118"/>
    </row>
    <row r="1810" spans="1:20" x14ac:dyDescent="0.25">
      <c r="A1810" s="19" t="s">
        <v>426</v>
      </c>
      <c r="B1810" s="20" t="s">
        <v>189</v>
      </c>
      <c r="C1810" s="20" t="s">
        <v>192</v>
      </c>
      <c r="D1810" s="168">
        <v>0</v>
      </c>
      <c r="E1810" s="168">
        <v>0</v>
      </c>
      <c r="F1810" s="168">
        <v>0</v>
      </c>
      <c r="G1810" s="168">
        <v>0</v>
      </c>
      <c r="H1810" s="169" t="str">
        <f t="shared" si="200"/>
        <v/>
      </c>
      <c r="I1810" s="171">
        <v>4</v>
      </c>
      <c r="J1810" s="171">
        <v>4</v>
      </c>
      <c r="K1810" s="171">
        <v>3</v>
      </c>
      <c r="L1810" s="172">
        <f t="shared" si="201"/>
        <v>0.75</v>
      </c>
      <c r="M1810" s="173">
        <v>0</v>
      </c>
      <c r="N1810" s="171">
        <v>0</v>
      </c>
      <c r="O1810" s="174">
        <f t="shared" si="202"/>
        <v>0</v>
      </c>
      <c r="P1810" s="175">
        <f t="shared" si="203"/>
        <v>4</v>
      </c>
      <c r="Q1810" s="176">
        <f t="shared" si="204"/>
        <v>4</v>
      </c>
      <c r="R1810" s="176" t="str">
        <f t="shared" si="205"/>
        <v/>
      </c>
      <c r="S1810" s="177" t="str">
        <f t="shared" si="206"/>
        <v/>
      </c>
      <c r="T1810" s="118"/>
    </row>
    <row r="1811" spans="1:20" x14ac:dyDescent="0.25">
      <c r="A1811" s="19" t="s">
        <v>426</v>
      </c>
      <c r="B1811" s="20" t="s">
        <v>195</v>
      </c>
      <c r="C1811" s="20" t="s">
        <v>197</v>
      </c>
      <c r="D1811" s="168">
        <v>0</v>
      </c>
      <c r="E1811" s="168">
        <v>0</v>
      </c>
      <c r="F1811" s="168">
        <v>0</v>
      </c>
      <c r="G1811" s="168">
        <v>0</v>
      </c>
      <c r="H1811" s="169" t="str">
        <f t="shared" si="200"/>
        <v/>
      </c>
      <c r="I1811" s="171">
        <v>857</v>
      </c>
      <c r="J1811" s="171">
        <v>802</v>
      </c>
      <c r="K1811" s="171">
        <v>397</v>
      </c>
      <c r="L1811" s="172">
        <f t="shared" si="201"/>
        <v>0.49501246882793015</v>
      </c>
      <c r="M1811" s="173">
        <v>2</v>
      </c>
      <c r="N1811" s="171">
        <v>53</v>
      </c>
      <c r="O1811" s="174">
        <f t="shared" si="202"/>
        <v>6.1843640606767794E-2</v>
      </c>
      <c r="P1811" s="175">
        <f t="shared" si="203"/>
        <v>857</v>
      </c>
      <c r="Q1811" s="176">
        <f t="shared" si="204"/>
        <v>804</v>
      </c>
      <c r="R1811" s="176">
        <f t="shared" si="205"/>
        <v>53</v>
      </c>
      <c r="S1811" s="177">
        <f t="shared" si="206"/>
        <v>6.1843640606767794E-2</v>
      </c>
      <c r="T1811" s="118"/>
    </row>
    <row r="1812" spans="1:20" x14ac:dyDescent="0.25">
      <c r="A1812" s="19" t="s">
        <v>426</v>
      </c>
      <c r="B1812" s="20" t="s">
        <v>198</v>
      </c>
      <c r="C1812" s="20" t="s">
        <v>199</v>
      </c>
      <c r="D1812" s="168">
        <v>0</v>
      </c>
      <c r="E1812" s="168">
        <v>0</v>
      </c>
      <c r="F1812" s="168">
        <v>0</v>
      </c>
      <c r="G1812" s="168">
        <v>0</v>
      </c>
      <c r="H1812" s="169" t="str">
        <f t="shared" si="200"/>
        <v/>
      </c>
      <c r="I1812" s="171">
        <v>2782</v>
      </c>
      <c r="J1812" s="171">
        <v>2436</v>
      </c>
      <c r="K1812" s="171">
        <v>813</v>
      </c>
      <c r="L1812" s="172">
        <f t="shared" si="201"/>
        <v>0.33374384236453203</v>
      </c>
      <c r="M1812" s="173">
        <v>128</v>
      </c>
      <c r="N1812" s="171">
        <v>218</v>
      </c>
      <c r="O1812" s="174">
        <f t="shared" si="202"/>
        <v>7.8360891445003591E-2</v>
      </c>
      <c r="P1812" s="175">
        <f t="shared" si="203"/>
        <v>2782</v>
      </c>
      <c r="Q1812" s="176">
        <f t="shared" si="204"/>
        <v>2564</v>
      </c>
      <c r="R1812" s="176">
        <f t="shared" si="205"/>
        <v>218</v>
      </c>
      <c r="S1812" s="177">
        <f t="shared" si="206"/>
        <v>7.8360891445003591E-2</v>
      </c>
      <c r="T1812" s="118"/>
    </row>
    <row r="1813" spans="1:20" x14ac:dyDescent="0.25">
      <c r="A1813" s="19" t="s">
        <v>426</v>
      </c>
      <c r="B1813" s="20" t="s">
        <v>200</v>
      </c>
      <c r="C1813" s="20" t="s">
        <v>202</v>
      </c>
      <c r="D1813" s="168">
        <v>0</v>
      </c>
      <c r="E1813" s="168">
        <v>0</v>
      </c>
      <c r="F1813" s="168">
        <v>0</v>
      </c>
      <c r="G1813" s="168">
        <v>0</v>
      </c>
      <c r="H1813" s="169" t="str">
        <f t="shared" si="200"/>
        <v/>
      </c>
      <c r="I1813" s="171">
        <v>4272</v>
      </c>
      <c r="J1813" s="171">
        <v>3650</v>
      </c>
      <c r="K1813" s="171">
        <v>885</v>
      </c>
      <c r="L1813" s="172">
        <f t="shared" si="201"/>
        <v>0.24246575342465754</v>
      </c>
      <c r="M1813" s="173">
        <v>97</v>
      </c>
      <c r="N1813" s="171">
        <v>525</v>
      </c>
      <c r="O1813" s="174">
        <f t="shared" si="202"/>
        <v>0.12289325842696629</v>
      </c>
      <c r="P1813" s="175">
        <f t="shared" si="203"/>
        <v>4272</v>
      </c>
      <c r="Q1813" s="176">
        <f t="shared" si="204"/>
        <v>3747</v>
      </c>
      <c r="R1813" s="176">
        <f t="shared" si="205"/>
        <v>525</v>
      </c>
      <c r="S1813" s="177">
        <f t="shared" si="206"/>
        <v>0.12289325842696629</v>
      </c>
      <c r="T1813" s="118"/>
    </row>
    <row r="1814" spans="1:20" x14ac:dyDescent="0.25">
      <c r="A1814" s="19" t="s">
        <v>426</v>
      </c>
      <c r="B1814" s="20" t="s">
        <v>203</v>
      </c>
      <c r="C1814" s="20" t="s">
        <v>204</v>
      </c>
      <c r="D1814" s="168">
        <v>0</v>
      </c>
      <c r="E1814" s="168">
        <v>0</v>
      </c>
      <c r="F1814" s="168">
        <v>0</v>
      </c>
      <c r="G1814" s="168">
        <v>0</v>
      </c>
      <c r="H1814" s="169" t="str">
        <f t="shared" si="200"/>
        <v/>
      </c>
      <c r="I1814" s="171">
        <v>4245</v>
      </c>
      <c r="J1814" s="171">
        <v>3264</v>
      </c>
      <c r="K1814" s="171">
        <v>1639</v>
      </c>
      <c r="L1814" s="172">
        <f t="shared" si="201"/>
        <v>0.5021446078431373</v>
      </c>
      <c r="M1814" s="173">
        <v>189</v>
      </c>
      <c r="N1814" s="171">
        <v>792</v>
      </c>
      <c r="O1814" s="174">
        <f t="shared" si="202"/>
        <v>0.18657243816254418</v>
      </c>
      <c r="P1814" s="175">
        <f t="shared" si="203"/>
        <v>4245</v>
      </c>
      <c r="Q1814" s="176">
        <f t="shared" si="204"/>
        <v>3453</v>
      </c>
      <c r="R1814" s="176">
        <f t="shared" si="205"/>
        <v>792</v>
      </c>
      <c r="S1814" s="177">
        <f t="shared" si="206"/>
        <v>0.18657243816254418</v>
      </c>
      <c r="T1814" s="118"/>
    </row>
    <row r="1815" spans="1:20" x14ac:dyDescent="0.25">
      <c r="A1815" s="19" t="s">
        <v>426</v>
      </c>
      <c r="B1815" s="20" t="s">
        <v>205</v>
      </c>
      <c r="C1815" s="20" t="s">
        <v>206</v>
      </c>
      <c r="D1815" s="168">
        <v>0</v>
      </c>
      <c r="E1815" s="168">
        <v>0</v>
      </c>
      <c r="F1815" s="168">
        <v>0</v>
      </c>
      <c r="G1815" s="168">
        <v>0</v>
      </c>
      <c r="H1815" s="169" t="str">
        <f t="shared" si="200"/>
        <v/>
      </c>
      <c r="I1815" s="171">
        <v>723</v>
      </c>
      <c r="J1815" s="171">
        <v>699</v>
      </c>
      <c r="K1815" s="171">
        <v>696</v>
      </c>
      <c r="L1815" s="172">
        <f t="shared" si="201"/>
        <v>0.99570815450643779</v>
      </c>
      <c r="M1815" s="173">
        <v>3</v>
      </c>
      <c r="N1815" s="171">
        <v>21</v>
      </c>
      <c r="O1815" s="174">
        <f t="shared" si="202"/>
        <v>2.9045643153526972E-2</v>
      </c>
      <c r="P1815" s="175">
        <f t="shared" si="203"/>
        <v>723</v>
      </c>
      <c r="Q1815" s="176">
        <f t="shared" si="204"/>
        <v>702</v>
      </c>
      <c r="R1815" s="176">
        <f t="shared" si="205"/>
        <v>21</v>
      </c>
      <c r="S1815" s="177">
        <f t="shared" si="206"/>
        <v>2.9045643153526972E-2</v>
      </c>
      <c r="T1815" s="118"/>
    </row>
    <row r="1816" spans="1:20" x14ac:dyDescent="0.25">
      <c r="A1816" s="19" t="s">
        <v>426</v>
      </c>
      <c r="B1816" s="20" t="s">
        <v>208</v>
      </c>
      <c r="C1816" s="20" t="s">
        <v>209</v>
      </c>
      <c r="D1816" s="168">
        <v>0</v>
      </c>
      <c r="E1816" s="168">
        <v>0</v>
      </c>
      <c r="F1816" s="168">
        <v>0</v>
      </c>
      <c r="G1816" s="168">
        <v>0</v>
      </c>
      <c r="H1816" s="169" t="str">
        <f t="shared" si="200"/>
        <v/>
      </c>
      <c r="I1816" s="171">
        <v>3317</v>
      </c>
      <c r="J1816" s="171">
        <v>2406</v>
      </c>
      <c r="K1816" s="171">
        <v>414</v>
      </c>
      <c r="L1816" s="172">
        <f t="shared" si="201"/>
        <v>0.17206982543640897</v>
      </c>
      <c r="M1816" s="173">
        <v>48</v>
      </c>
      <c r="N1816" s="171">
        <v>863</v>
      </c>
      <c r="O1816" s="174">
        <f t="shared" si="202"/>
        <v>0.2601748567983117</v>
      </c>
      <c r="P1816" s="175">
        <f t="shared" si="203"/>
        <v>3317</v>
      </c>
      <c r="Q1816" s="176">
        <f t="shared" si="204"/>
        <v>2454</v>
      </c>
      <c r="R1816" s="176">
        <f t="shared" si="205"/>
        <v>863</v>
      </c>
      <c r="S1816" s="177">
        <f t="shared" si="206"/>
        <v>0.2601748567983117</v>
      </c>
      <c r="T1816" s="118"/>
    </row>
    <row r="1817" spans="1:20" x14ac:dyDescent="0.25">
      <c r="A1817" s="19" t="s">
        <v>426</v>
      </c>
      <c r="B1817" s="20" t="s">
        <v>214</v>
      </c>
      <c r="C1817" s="20" t="s">
        <v>215</v>
      </c>
      <c r="D1817" s="168">
        <v>0</v>
      </c>
      <c r="E1817" s="168">
        <v>0</v>
      </c>
      <c r="F1817" s="168">
        <v>0</v>
      </c>
      <c r="G1817" s="168">
        <v>0</v>
      </c>
      <c r="H1817" s="169" t="str">
        <f t="shared" si="200"/>
        <v/>
      </c>
      <c r="I1817" s="171">
        <v>2866</v>
      </c>
      <c r="J1817" s="171">
        <v>2436</v>
      </c>
      <c r="K1817" s="171">
        <v>1436</v>
      </c>
      <c r="L1817" s="172">
        <f t="shared" si="201"/>
        <v>0.58949096880131358</v>
      </c>
      <c r="M1817" s="173">
        <v>46</v>
      </c>
      <c r="N1817" s="171">
        <v>384</v>
      </c>
      <c r="O1817" s="174">
        <f t="shared" si="202"/>
        <v>0.13398464759246337</v>
      </c>
      <c r="P1817" s="175">
        <f t="shared" si="203"/>
        <v>2866</v>
      </c>
      <c r="Q1817" s="176">
        <f t="shared" si="204"/>
        <v>2482</v>
      </c>
      <c r="R1817" s="176">
        <f t="shared" si="205"/>
        <v>384</v>
      </c>
      <c r="S1817" s="177">
        <f t="shared" si="206"/>
        <v>0.13398464759246337</v>
      </c>
      <c r="T1817" s="118"/>
    </row>
    <row r="1818" spans="1:20" x14ac:dyDescent="0.25">
      <c r="A1818" s="19" t="s">
        <v>426</v>
      </c>
      <c r="B1818" s="20" t="s">
        <v>226</v>
      </c>
      <c r="C1818" s="20" t="s">
        <v>227</v>
      </c>
      <c r="D1818" s="168">
        <v>0</v>
      </c>
      <c r="E1818" s="168">
        <v>0</v>
      </c>
      <c r="F1818" s="168">
        <v>0</v>
      </c>
      <c r="G1818" s="168">
        <v>0</v>
      </c>
      <c r="H1818" s="169" t="str">
        <f t="shared" si="200"/>
        <v/>
      </c>
      <c r="I1818" s="171">
        <v>901</v>
      </c>
      <c r="J1818" s="171">
        <v>653</v>
      </c>
      <c r="K1818" s="171">
        <v>167</v>
      </c>
      <c r="L1818" s="172">
        <f t="shared" si="201"/>
        <v>0.2557427258805513</v>
      </c>
      <c r="M1818" s="173">
        <v>0</v>
      </c>
      <c r="N1818" s="171">
        <v>248</v>
      </c>
      <c r="O1818" s="174">
        <f t="shared" si="202"/>
        <v>0.27524972253052166</v>
      </c>
      <c r="P1818" s="175">
        <f t="shared" si="203"/>
        <v>901</v>
      </c>
      <c r="Q1818" s="176">
        <f t="shared" si="204"/>
        <v>653</v>
      </c>
      <c r="R1818" s="176">
        <f t="shared" si="205"/>
        <v>248</v>
      </c>
      <c r="S1818" s="177">
        <f t="shared" si="206"/>
        <v>0.27524972253052166</v>
      </c>
      <c r="T1818" s="118"/>
    </row>
    <row r="1819" spans="1:20" x14ac:dyDescent="0.25">
      <c r="A1819" s="19" t="s">
        <v>426</v>
      </c>
      <c r="B1819" s="20" t="s">
        <v>238</v>
      </c>
      <c r="C1819" s="20" t="s">
        <v>239</v>
      </c>
      <c r="D1819" s="168">
        <v>0</v>
      </c>
      <c r="E1819" s="168">
        <v>0</v>
      </c>
      <c r="F1819" s="168">
        <v>0</v>
      </c>
      <c r="G1819" s="168">
        <v>0</v>
      </c>
      <c r="H1819" s="169" t="str">
        <f t="shared" si="200"/>
        <v/>
      </c>
      <c r="I1819" s="171">
        <v>132</v>
      </c>
      <c r="J1819" s="171">
        <v>120</v>
      </c>
      <c r="K1819" s="171">
        <v>82</v>
      </c>
      <c r="L1819" s="172">
        <f t="shared" si="201"/>
        <v>0.68333333333333335</v>
      </c>
      <c r="M1819" s="173">
        <v>5</v>
      </c>
      <c r="N1819" s="171">
        <v>7</v>
      </c>
      <c r="O1819" s="174">
        <f t="shared" si="202"/>
        <v>5.3030303030303032E-2</v>
      </c>
      <c r="P1819" s="175">
        <f t="shared" si="203"/>
        <v>132</v>
      </c>
      <c r="Q1819" s="176">
        <f t="shared" si="204"/>
        <v>125</v>
      </c>
      <c r="R1819" s="176">
        <f t="shared" si="205"/>
        <v>7</v>
      </c>
      <c r="S1819" s="177">
        <f t="shared" si="206"/>
        <v>5.3030303030303032E-2</v>
      </c>
      <c r="T1819" s="118"/>
    </row>
    <row r="1820" spans="1:20" x14ac:dyDescent="0.25">
      <c r="A1820" s="19" t="s">
        <v>426</v>
      </c>
      <c r="B1820" s="20" t="s">
        <v>249</v>
      </c>
      <c r="C1820" s="20" t="s">
        <v>251</v>
      </c>
      <c r="D1820" s="168">
        <v>0</v>
      </c>
      <c r="E1820" s="168">
        <v>0</v>
      </c>
      <c r="F1820" s="168">
        <v>0</v>
      </c>
      <c r="G1820" s="168">
        <v>0</v>
      </c>
      <c r="H1820" s="169" t="str">
        <f t="shared" si="200"/>
        <v/>
      </c>
      <c r="I1820" s="171">
        <v>6313</v>
      </c>
      <c r="J1820" s="171">
        <v>4714</v>
      </c>
      <c r="K1820" s="171">
        <v>3777</v>
      </c>
      <c r="L1820" s="172">
        <f t="shared" si="201"/>
        <v>0.80123037759864235</v>
      </c>
      <c r="M1820" s="173">
        <v>11</v>
      </c>
      <c r="N1820" s="171">
        <v>1588</v>
      </c>
      <c r="O1820" s="174">
        <f t="shared" si="202"/>
        <v>0.2515444321241882</v>
      </c>
      <c r="P1820" s="175">
        <f t="shared" si="203"/>
        <v>6313</v>
      </c>
      <c r="Q1820" s="176">
        <f t="shared" si="204"/>
        <v>4725</v>
      </c>
      <c r="R1820" s="176">
        <f t="shared" si="205"/>
        <v>1588</v>
      </c>
      <c r="S1820" s="177">
        <f t="shared" si="206"/>
        <v>0.2515444321241882</v>
      </c>
      <c r="T1820" s="118"/>
    </row>
    <row r="1821" spans="1:20" x14ac:dyDescent="0.25">
      <c r="A1821" s="19" t="s">
        <v>426</v>
      </c>
      <c r="B1821" s="20" t="s">
        <v>259</v>
      </c>
      <c r="C1821" s="20" t="s">
        <v>260</v>
      </c>
      <c r="D1821" s="168">
        <v>0</v>
      </c>
      <c r="E1821" s="168">
        <v>0</v>
      </c>
      <c r="F1821" s="168">
        <v>0</v>
      </c>
      <c r="G1821" s="168">
        <v>0</v>
      </c>
      <c r="H1821" s="169" t="str">
        <f t="shared" si="200"/>
        <v/>
      </c>
      <c r="I1821" s="171">
        <v>2581</v>
      </c>
      <c r="J1821" s="171">
        <v>1756</v>
      </c>
      <c r="K1821" s="171">
        <v>172</v>
      </c>
      <c r="L1821" s="172">
        <f t="shared" si="201"/>
        <v>9.7949886104783598E-2</v>
      </c>
      <c r="M1821" s="173">
        <v>19</v>
      </c>
      <c r="N1821" s="171">
        <v>806</v>
      </c>
      <c r="O1821" s="174">
        <f t="shared" si="202"/>
        <v>0.3122820612165827</v>
      </c>
      <c r="P1821" s="175">
        <f t="shared" si="203"/>
        <v>2581</v>
      </c>
      <c r="Q1821" s="176">
        <f t="shared" si="204"/>
        <v>1775</v>
      </c>
      <c r="R1821" s="176">
        <f t="shared" si="205"/>
        <v>806</v>
      </c>
      <c r="S1821" s="177">
        <f t="shared" si="206"/>
        <v>0.3122820612165827</v>
      </c>
      <c r="T1821" s="118"/>
    </row>
    <row r="1822" spans="1:20" x14ac:dyDescent="0.25">
      <c r="A1822" s="19" t="s">
        <v>426</v>
      </c>
      <c r="B1822" s="20" t="s">
        <v>261</v>
      </c>
      <c r="C1822" s="20" t="s">
        <v>264</v>
      </c>
      <c r="D1822" s="168">
        <v>0</v>
      </c>
      <c r="E1822" s="168">
        <v>0</v>
      </c>
      <c r="F1822" s="168">
        <v>0</v>
      </c>
      <c r="G1822" s="168">
        <v>0</v>
      </c>
      <c r="H1822" s="169" t="str">
        <f t="shared" si="200"/>
        <v/>
      </c>
      <c r="I1822" s="171">
        <v>1</v>
      </c>
      <c r="J1822" s="171">
        <v>1</v>
      </c>
      <c r="K1822" s="171">
        <v>1</v>
      </c>
      <c r="L1822" s="172">
        <f t="shared" si="201"/>
        <v>1</v>
      </c>
      <c r="M1822" s="173">
        <v>0</v>
      </c>
      <c r="N1822" s="171">
        <v>0</v>
      </c>
      <c r="O1822" s="174">
        <f t="shared" si="202"/>
        <v>0</v>
      </c>
      <c r="P1822" s="175">
        <f t="shared" si="203"/>
        <v>1</v>
      </c>
      <c r="Q1822" s="176">
        <f t="shared" si="204"/>
        <v>1</v>
      </c>
      <c r="R1822" s="176" t="str">
        <f t="shared" si="205"/>
        <v/>
      </c>
      <c r="S1822" s="177" t="str">
        <f t="shared" si="206"/>
        <v/>
      </c>
      <c r="T1822" s="118"/>
    </row>
    <row r="1823" spans="1:20" x14ac:dyDescent="0.25">
      <c r="A1823" s="19" t="s">
        <v>426</v>
      </c>
      <c r="B1823" s="20" t="s">
        <v>266</v>
      </c>
      <c r="C1823" s="20" t="s">
        <v>267</v>
      </c>
      <c r="D1823" s="168">
        <v>0</v>
      </c>
      <c r="E1823" s="168">
        <v>0</v>
      </c>
      <c r="F1823" s="168">
        <v>0</v>
      </c>
      <c r="G1823" s="168">
        <v>0</v>
      </c>
      <c r="H1823" s="169" t="str">
        <f t="shared" si="200"/>
        <v/>
      </c>
      <c r="I1823" s="171">
        <v>267</v>
      </c>
      <c r="J1823" s="171">
        <v>259</v>
      </c>
      <c r="K1823" s="171">
        <v>223</v>
      </c>
      <c r="L1823" s="172">
        <f t="shared" si="201"/>
        <v>0.86100386100386095</v>
      </c>
      <c r="M1823" s="173">
        <v>7</v>
      </c>
      <c r="N1823" s="171">
        <v>1</v>
      </c>
      <c r="O1823" s="174">
        <f t="shared" si="202"/>
        <v>3.7453183520599251E-3</v>
      </c>
      <c r="P1823" s="175">
        <f t="shared" si="203"/>
        <v>267</v>
      </c>
      <c r="Q1823" s="176">
        <f t="shared" si="204"/>
        <v>266</v>
      </c>
      <c r="R1823" s="176">
        <f t="shared" si="205"/>
        <v>1</v>
      </c>
      <c r="S1823" s="177">
        <f t="shared" si="206"/>
        <v>3.7453183520599251E-3</v>
      </c>
      <c r="T1823" s="118"/>
    </row>
    <row r="1824" spans="1:20" x14ac:dyDescent="0.25">
      <c r="A1824" s="19" t="s">
        <v>426</v>
      </c>
      <c r="B1824" s="20" t="s">
        <v>271</v>
      </c>
      <c r="C1824" s="20" t="s">
        <v>272</v>
      </c>
      <c r="D1824" s="168">
        <v>0</v>
      </c>
      <c r="E1824" s="168">
        <v>0</v>
      </c>
      <c r="F1824" s="168">
        <v>0</v>
      </c>
      <c r="G1824" s="168">
        <v>0</v>
      </c>
      <c r="H1824" s="169" t="str">
        <f t="shared" si="200"/>
        <v/>
      </c>
      <c r="I1824" s="171">
        <v>2597</v>
      </c>
      <c r="J1824" s="171">
        <v>1805</v>
      </c>
      <c r="K1824" s="171">
        <v>346</v>
      </c>
      <c r="L1824" s="172">
        <f t="shared" si="201"/>
        <v>0.19168975069252078</v>
      </c>
      <c r="M1824" s="173">
        <v>85</v>
      </c>
      <c r="N1824" s="171">
        <v>707</v>
      </c>
      <c r="O1824" s="174">
        <f t="shared" si="202"/>
        <v>0.27223719676549868</v>
      </c>
      <c r="P1824" s="175">
        <f t="shared" si="203"/>
        <v>2597</v>
      </c>
      <c r="Q1824" s="176">
        <f t="shared" si="204"/>
        <v>1890</v>
      </c>
      <c r="R1824" s="176">
        <f t="shared" si="205"/>
        <v>707</v>
      </c>
      <c r="S1824" s="177">
        <f t="shared" si="206"/>
        <v>0.27223719676549868</v>
      </c>
      <c r="T1824" s="118"/>
    </row>
    <row r="1825" spans="1:20" x14ac:dyDescent="0.25">
      <c r="A1825" s="19" t="s">
        <v>426</v>
      </c>
      <c r="B1825" s="20" t="s">
        <v>281</v>
      </c>
      <c r="C1825" s="20" t="s">
        <v>282</v>
      </c>
      <c r="D1825" s="168">
        <v>0</v>
      </c>
      <c r="E1825" s="168">
        <v>0</v>
      </c>
      <c r="F1825" s="168">
        <v>0</v>
      </c>
      <c r="G1825" s="168">
        <v>0</v>
      </c>
      <c r="H1825" s="169" t="str">
        <f t="shared" si="200"/>
        <v/>
      </c>
      <c r="I1825" s="171">
        <v>4682</v>
      </c>
      <c r="J1825" s="171">
        <v>2253</v>
      </c>
      <c r="K1825" s="171">
        <v>320</v>
      </c>
      <c r="L1825" s="172">
        <f t="shared" si="201"/>
        <v>0.14203284509542832</v>
      </c>
      <c r="M1825" s="173">
        <v>78</v>
      </c>
      <c r="N1825" s="171">
        <v>2351</v>
      </c>
      <c r="O1825" s="174">
        <f t="shared" si="202"/>
        <v>0.50213583938487827</v>
      </c>
      <c r="P1825" s="175">
        <f t="shared" si="203"/>
        <v>4682</v>
      </c>
      <c r="Q1825" s="176">
        <f t="shared" si="204"/>
        <v>2331</v>
      </c>
      <c r="R1825" s="176">
        <f t="shared" si="205"/>
        <v>2351</v>
      </c>
      <c r="S1825" s="177">
        <f t="shared" si="206"/>
        <v>0.50213583938487827</v>
      </c>
      <c r="T1825" s="118"/>
    </row>
    <row r="1826" spans="1:20" ht="30" x14ac:dyDescent="0.25">
      <c r="A1826" s="19" t="s">
        <v>426</v>
      </c>
      <c r="B1826" s="20" t="s">
        <v>284</v>
      </c>
      <c r="C1826" s="20" t="s">
        <v>285</v>
      </c>
      <c r="D1826" s="168">
        <v>0</v>
      </c>
      <c r="E1826" s="168">
        <v>0</v>
      </c>
      <c r="F1826" s="168">
        <v>0</v>
      </c>
      <c r="G1826" s="168">
        <v>0</v>
      </c>
      <c r="H1826" s="169" t="str">
        <f t="shared" si="200"/>
        <v/>
      </c>
      <c r="I1826" s="171">
        <v>652</v>
      </c>
      <c r="J1826" s="171">
        <v>558</v>
      </c>
      <c r="K1826" s="171">
        <v>185</v>
      </c>
      <c r="L1826" s="172">
        <f t="shared" si="201"/>
        <v>0.33154121863799285</v>
      </c>
      <c r="M1826" s="173">
        <v>6</v>
      </c>
      <c r="N1826" s="171">
        <v>88</v>
      </c>
      <c r="O1826" s="174">
        <f t="shared" si="202"/>
        <v>0.13496932515337423</v>
      </c>
      <c r="P1826" s="175">
        <f t="shared" si="203"/>
        <v>652</v>
      </c>
      <c r="Q1826" s="176">
        <f t="shared" si="204"/>
        <v>564</v>
      </c>
      <c r="R1826" s="176">
        <f t="shared" si="205"/>
        <v>88</v>
      </c>
      <c r="S1826" s="177">
        <f t="shared" si="206"/>
        <v>0.13496932515337423</v>
      </c>
      <c r="T1826" s="118"/>
    </row>
    <row r="1827" spans="1:20" x14ac:dyDescent="0.25">
      <c r="A1827" s="19" t="s">
        <v>426</v>
      </c>
      <c r="B1827" s="20" t="s">
        <v>290</v>
      </c>
      <c r="C1827" s="20" t="s">
        <v>291</v>
      </c>
      <c r="D1827" s="168">
        <v>0</v>
      </c>
      <c r="E1827" s="168">
        <v>0</v>
      </c>
      <c r="F1827" s="168">
        <v>0</v>
      </c>
      <c r="G1827" s="168">
        <v>0</v>
      </c>
      <c r="H1827" s="169" t="str">
        <f t="shared" si="200"/>
        <v/>
      </c>
      <c r="I1827" s="171">
        <v>99</v>
      </c>
      <c r="J1827" s="171">
        <v>93</v>
      </c>
      <c r="K1827" s="171">
        <v>89</v>
      </c>
      <c r="L1827" s="172">
        <f t="shared" si="201"/>
        <v>0.956989247311828</v>
      </c>
      <c r="M1827" s="173">
        <v>0</v>
      </c>
      <c r="N1827" s="171">
        <v>6</v>
      </c>
      <c r="O1827" s="174">
        <f t="shared" si="202"/>
        <v>6.0606060606060608E-2</v>
      </c>
      <c r="P1827" s="175">
        <f t="shared" si="203"/>
        <v>99</v>
      </c>
      <c r="Q1827" s="176">
        <f t="shared" si="204"/>
        <v>93</v>
      </c>
      <c r="R1827" s="176">
        <f t="shared" si="205"/>
        <v>6</v>
      </c>
      <c r="S1827" s="177">
        <f t="shared" si="206"/>
        <v>6.0606060606060608E-2</v>
      </c>
      <c r="T1827" s="118"/>
    </row>
    <row r="1828" spans="1:20" x14ac:dyDescent="0.25">
      <c r="A1828" s="19" t="s">
        <v>426</v>
      </c>
      <c r="B1828" s="20" t="s">
        <v>292</v>
      </c>
      <c r="C1828" s="20" t="s">
        <v>293</v>
      </c>
      <c r="D1828" s="168">
        <v>0</v>
      </c>
      <c r="E1828" s="168">
        <v>0</v>
      </c>
      <c r="F1828" s="168">
        <v>0</v>
      </c>
      <c r="G1828" s="168">
        <v>0</v>
      </c>
      <c r="H1828" s="169" t="str">
        <f t="shared" si="200"/>
        <v/>
      </c>
      <c r="I1828" s="171">
        <v>16001</v>
      </c>
      <c r="J1828" s="171">
        <v>15317</v>
      </c>
      <c r="K1828" s="171">
        <v>13398</v>
      </c>
      <c r="L1828" s="172">
        <f t="shared" si="201"/>
        <v>0.87471436965463212</v>
      </c>
      <c r="M1828" s="173">
        <v>1</v>
      </c>
      <c r="N1828" s="171">
        <v>683</v>
      </c>
      <c r="O1828" s="174">
        <f t="shared" si="202"/>
        <v>4.2684832197987625E-2</v>
      </c>
      <c r="P1828" s="175">
        <f t="shared" si="203"/>
        <v>16001</v>
      </c>
      <c r="Q1828" s="176">
        <f t="shared" si="204"/>
        <v>15318</v>
      </c>
      <c r="R1828" s="176">
        <f t="shared" si="205"/>
        <v>683</v>
      </c>
      <c r="S1828" s="177">
        <f t="shared" si="206"/>
        <v>4.2684832197987625E-2</v>
      </c>
      <c r="T1828" s="118"/>
    </row>
    <row r="1829" spans="1:20" x14ac:dyDescent="0.25">
      <c r="A1829" s="19" t="s">
        <v>426</v>
      </c>
      <c r="B1829" s="20" t="s">
        <v>298</v>
      </c>
      <c r="C1829" s="20" t="s">
        <v>299</v>
      </c>
      <c r="D1829" s="168">
        <v>0</v>
      </c>
      <c r="E1829" s="168">
        <v>0</v>
      </c>
      <c r="F1829" s="168">
        <v>0</v>
      </c>
      <c r="G1829" s="168">
        <v>0</v>
      </c>
      <c r="H1829" s="169" t="str">
        <f t="shared" si="200"/>
        <v/>
      </c>
      <c r="I1829" s="171">
        <v>12549</v>
      </c>
      <c r="J1829" s="171">
        <v>11466</v>
      </c>
      <c r="K1829" s="171">
        <v>11438</v>
      </c>
      <c r="L1829" s="172">
        <f t="shared" si="201"/>
        <v>0.99755799755799757</v>
      </c>
      <c r="M1829" s="173">
        <v>175</v>
      </c>
      <c r="N1829" s="171">
        <v>908</v>
      </c>
      <c r="O1829" s="174">
        <f t="shared" si="202"/>
        <v>7.235636305681728E-2</v>
      </c>
      <c r="P1829" s="175">
        <f t="shared" si="203"/>
        <v>12549</v>
      </c>
      <c r="Q1829" s="176">
        <f t="shared" si="204"/>
        <v>11641</v>
      </c>
      <c r="R1829" s="176">
        <f t="shared" si="205"/>
        <v>908</v>
      </c>
      <c r="S1829" s="177">
        <f t="shared" si="206"/>
        <v>7.235636305681728E-2</v>
      </c>
      <c r="T1829" s="118"/>
    </row>
    <row r="1830" spans="1:20" x14ac:dyDescent="0.25">
      <c r="A1830" s="19" t="s">
        <v>426</v>
      </c>
      <c r="B1830" s="20" t="s">
        <v>300</v>
      </c>
      <c r="C1830" s="20" t="s">
        <v>301</v>
      </c>
      <c r="D1830" s="168">
        <v>0</v>
      </c>
      <c r="E1830" s="168">
        <v>0</v>
      </c>
      <c r="F1830" s="168">
        <v>0</v>
      </c>
      <c r="G1830" s="168">
        <v>0</v>
      </c>
      <c r="H1830" s="169" t="str">
        <f t="shared" si="200"/>
        <v/>
      </c>
      <c r="I1830" s="171">
        <v>46</v>
      </c>
      <c r="J1830" s="171">
        <v>46</v>
      </c>
      <c r="K1830" s="171">
        <v>46</v>
      </c>
      <c r="L1830" s="172">
        <f t="shared" si="201"/>
        <v>1</v>
      </c>
      <c r="M1830" s="173">
        <v>0</v>
      </c>
      <c r="N1830" s="171">
        <v>0</v>
      </c>
      <c r="O1830" s="174">
        <f t="shared" si="202"/>
        <v>0</v>
      </c>
      <c r="P1830" s="175">
        <f t="shared" si="203"/>
        <v>46</v>
      </c>
      <c r="Q1830" s="176">
        <f t="shared" si="204"/>
        <v>46</v>
      </c>
      <c r="R1830" s="176" t="str">
        <f t="shared" si="205"/>
        <v/>
      </c>
      <c r="S1830" s="177" t="str">
        <f t="shared" si="206"/>
        <v/>
      </c>
      <c r="T1830" s="118"/>
    </row>
    <row r="1831" spans="1:20" ht="30" x14ac:dyDescent="0.25">
      <c r="A1831" s="19" t="s">
        <v>426</v>
      </c>
      <c r="B1831" s="20" t="s">
        <v>302</v>
      </c>
      <c r="C1831" s="20" t="s">
        <v>305</v>
      </c>
      <c r="D1831" s="168">
        <v>0</v>
      </c>
      <c r="E1831" s="168">
        <v>0</v>
      </c>
      <c r="F1831" s="168">
        <v>0</v>
      </c>
      <c r="G1831" s="168">
        <v>0</v>
      </c>
      <c r="H1831" s="169" t="str">
        <f t="shared" si="200"/>
        <v/>
      </c>
      <c r="I1831" s="171">
        <v>11378</v>
      </c>
      <c r="J1831" s="171">
        <v>9065</v>
      </c>
      <c r="K1831" s="171">
        <v>5759</v>
      </c>
      <c r="L1831" s="172">
        <f t="shared" si="201"/>
        <v>0.63530060672917821</v>
      </c>
      <c r="M1831" s="173">
        <v>1280</v>
      </c>
      <c r="N1831" s="171">
        <v>1033</v>
      </c>
      <c r="O1831" s="174">
        <f t="shared" si="202"/>
        <v>9.0789242397609424E-2</v>
      </c>
      <c r="P1831" s="175">
        <f t="shared" si="203"/>
        <v>11378</v>
      </c>
      <c r="Q1831" s="176">
        <f t="shared" si="204"/>
        <v>10345</v>
      </c>
      <c r="R1831" s="176">
        <f t="shared" si="205"/>
        <v>1033</v>
      </c>
      <c r="S1831" s="177">
        <f t="shared" si="206"/>
        <v>9.0789242397609424E-2</v>
      </c>
      <c r="T1831" s="118"/>
    </row>
    <row r="1832" spans="1:20" x14ac:dyDescent="0.25">
      <c r="A1832" s="19" t="s">
        <v>426</v>
      </c>
      <c r="B1832" s="20" t="s">
        <v>316</v>
      </c>
      <c r="C1832" s="20" t="s">
        <v>318</v>
      </c>
      <c r="D1832" s="168">
        <v>0</v>
      </c>
      <c r="E1832" s="168">
        <v>0</v>
      </c>
      <c r="F1832" s="168">
        <v>0</v>
      </c>
      <c r="G1832" s="168">
        <v>0</v>
      </c>
      <c r="H1832" s="169" t="str">
        <f t="shared" si="200"/>
        <v/>
      </c>
      <c r="I1832" s="171">
        <v>31146</v>
      </c>
      <c r="J1832" s="171">
        <v>29593</v>
      </c>
      <c r="K1832" s="171">
        <v>26449</v>
      </c>
      <c r="L1832" s="172">
        <f t="shared" si="201"/>
        <v>0.89375865914236474</v>
      </c>
      <c r="M1832" s="173">
        <v>102</v>
      </c>
      <c r="N1832" s="171">
        <v>1451</v>
      </c>
      <c r="O1832" s="174">
        <f t="shared" si="202"/>
        <v>4.658704167469338E-2</v>
      </c>
      <c r="P1832" s="175">
        <f t="shared" si="203"/>
        <v>31146</v>
      </c>
      <c r="Q1832" s="176">
        <f t="shared" si="204"/>
        <v>29695</v>
      </c>
      <c r="R1832" s="176">
        <f t="shared" si="205"/>
        <v>1451</v>
      </c>
      <c r="S1832" s="177">
        <f t="shared" si="206"/>
        <v>4.658704167469338E-2</v>
      </c>
      <c r="T1832" s="118"/>
    </row>
    <row r="1833" spans="1:20" x14ac:dyDescent="0.25">
      <c r="A1833" s="19" t="s">
        <v>426</v>
      </c>
      <c r="B1833" s="20" t="s">
        <v>319</v>
      </c>
      <c r="C1833" s="20" t="s">
        <v>320</v>
      </c>
      <c r="D1833" s="168">
        <v>0</v>
      </c>
      <c r="E1833" s="168">
        <v>0</v>
      </c>
      <c r="F1833" s="168">
        <v>0</v>
      </c>
      <c r="G1833" s="168">
        <v>0</v>
      </c>
      <c r="H1833" s="169" t="str">
        <f t="shared" si="200"/>
        <v/>
      </c>
      <c r="I1833" s="171">
        <v>2638</v>
      </c>
      <c r="J1833" s="171">
        <v>1640</v>
      </c>
      <c r="K1833" s="171">
        <v>449</v>
      </c>
      <c r="L1833" s="172">
        <f t="shared" si="201"/>
        <v>0.27378048780487807</v>
      </c>
      <c r="M1833" s="173">
        <v>1</v>
      </c>
      <c r="N1833" s="171">
        <v>997</v>
      </c>
      <c r="O1833" s="174">
        <f t="shared" si="202"/>
        <v>0.37793783169067474</v>
      </c>
      <c r="P1833" s="175">
        <f t="shared" si="203"/>
        <v>2638</v>
      </c>
      <c r="Q1833" s="176">
        <f t="shared" si="204"/>
        <v>1641</v>
      </c>
      <c r="R1833" s="176">
        <f t="shared" si="205"/>
        <v>997</v>
      </c>
      <c r="S1833" s="177">
        <f t="shared" si="206"/>
        <v>0.37793783169067474</v>
      </c>
      <c r="T1833" s="118"/>
    </row>
    <row r="1834" spans="1:20" x14ac:dyDescent="0.25">
      <c r="A1834" s="19" t="s">
        <v>426</v>
      </c>
      <c r="B1834" s="20" t="s">
        <v>321</v>
      </c>
      <c r="C1834" s="20" t="s">
        <v>322</v>
      </c>
      <c r="D1834" s="168">
        <v>0</v>
      </c>
      <c r="E1834" s="168">
        <v>0</v>
      </c>
      <c r="F1834" s="168">
        <v>0</v>
      </c>
      <c r="G1834" s="168">
        <v>0</v>
      </c>
      <c r="H1834" s="169" t="str">
        <f t="shared" si="200"/>
        <v/>
      </c>
      <c r="I1834" s="171">
        <v>1586</v>
      </c>
      <c r="J1834" s="171">
        <v>1458</v>
      </c>
      <c r="K1834" s="171">
        <v>702</v>
      </c>
      <c r="L1834" s="172">
        <f t="shared" si="201"/>
        <v>0.48148148148148145</v>
      </c>
      <c r="M1834" s="173">
        <v>8</v>
      </c>
      <c r="N1834" s="171">
        <v>120</v>
      </c>
      <c r="O1834" s="174">
        <f t="shared" si="202"/>
        <v>7.5662042875157626E-2</v>
      </c>
      <c r="P1834" s="175">
        <f t="shared" si="203"/>
        <v>1586</v>
      </c>
      <c r="Q1834" s="176">
        <f t="shared" si="204"/>
        <v>1466</v>
      </c>
      <c r="R1834" s="176">
        <f t="shared" si="205"/>
        <v>120</v>
      </c>
      <c r="S1834" s="177">
        <f t="shared" si="206"/>
        <v>7.5662042875157626E-2</v>
      </c>
      <c r="T1834" s="118"/>
    </row>
    <row r="1835" spans="1:20" x14ac:dyDescent="0.25">
      <c r="A1835" s="19" t="s">
        <v>426</v>
      </c>
      <c r="B1835" s="20" t="s">
        <v>325</v>
      </c>
      <c r="C1835" s="20" t="s">
        <v>325</v>
      </c>
      <c r="D1835" s="168">
        <v>0</v>
      </c>
      <c r="E1835" s="168">
        <v>0</v>
      </c>
      <c r="F1835" s="168">
        <v>0</v>
      </c>
      <c r="G1835" s="168">
        <v>0</v>
      </c>
      <c r="H1835" s="169" t="str">
        <f t="shared" si="200"/>
        <v/>
      </c>
      <c r="I1835" s="171">
        <v>4477</v>
      </c>
      <c r="J1835" s="171">
        <v>4293</v>
      </c>
      <c r="K1835" s="171">
        <v>2673</v>
      </c>
      <c r="L1835" s="172">
        <f t="shared" si="201"/>
        <v>0.62264150943396224</v>
      </c>
      <c r="M1835" s="173">
        <v>71</v>
      </c>
      <c r="N1835" s="171">
        <v>113</v>
      </c>
      <c r="O1835" s="174">
        <f t="shared" si="202"/>
        <v>2.524011614920706E-2</v>
      </c>
      <c r="P1835" s="175">
        <f t="shared" si="203"/>
        <v>4477</v>
      </c>
      <c r="Q1835" s="176">
        <f t="shared" si="204"/>
        <v>4364</v>
      </c>
      <c r="R1835" s="176">
        <f t="shared" si="205"/>
        <v>113</v>
      </c>
      <c r="S1835" s="177">
        <f t="shared" si="206"/>
        <v>2.524011614920706E-2</v>
      </c>
      <c r="T1835" s="118"/>
    </row>
    <row r="1836" spans="1:20" x14ac:dyDescent="0.25">
      <c r="A1836" s="19" t="s">
        <v>426</v>
      </c>
      <c r="B1836" s="20" t="s">
        <v>330</v>
      </c>
      <c r="C1836" s="20" t="s">
        <v>333</v>
      </c>
      <c r="D1836" s="168">
        <v>0</v>
      </c>
      <c r="E1836" s="168">
        <v>0</v>
      </c>
      <c r="F1836" s="168">
        <v>0</v>
      </c>
      <c r="G1836" s="168">
        <v>0</v>
      </c>
      <c r="H1836" s="169" t="str">
        <f t="shared" si="200"/>
        <v/>
      </c>
      <c r="I1836" s="171">
        <v>8223</v>
      </c>
      <c r="J1836" s="171">
        <v>7228</v>
      </c>
      <c r="K1836" s="171">
        <v>3929</v>
      </c>
      <c r="L1836" s="172">
        <f t="shared" si="201"/>
        <v>0.5435805201992252</v>
      </c>
      <c r="M1836" s="173">
        <v>87</v>
      </c>
      <c r="N1836" s="171">
        <v>908</v>
      </c>
      <c r="O1836" s="174">
        <f t="shared" si="202"/>
        <v>0.11042198710932749</v>
      </c>
      <c r="P1836" s="175">
        <f t="shared" si="203"/>
        <v>8223</v>
      </c>
      <c r="Q1836" s="176">
        <f t="shared" si="204"/>
        <v>7315</v>
      </c>
      <c r="R1836" s="176">
        <f t="shared" si="205"/>
        <v>908</v>
      </c>
      <c r="S1836" s="177">
        <f t="shared" si="206"/>
        <v>0.11042198710932749</v>
      </c>
      <c r="T1836" s="118"/>
    </row>
    <row r="1837" spans="1:20" x14ac:dyDescent="0.25">
      <c r="A1837" s="19" t="s">
        <v>426</v>
      </c>
      <c r="B1837" s="20" t="s">
        <v>334</v>
      </c>
      <c r="C1837" s="20" t="s">
        <v>335</v>
      </c>
      <c r="D1837" s="168">
        <v>0</v>
      </c>
      <c r="E1837" s="168">
        <v>0</v>
      </c>
      <c r="F1837" s="168">
        <v>0</v>
      </c>
      <c r="G1837" s="168">
        <v>0</v>
      </c>
      <c r="H1837" s="169" t="str">
        <f t="shared" si="200"/>
        <v/>
      </c>
      <c r="I1837" s="171">
        <v>286</v>
      </c>
      <c r="J1837" s="171">
        <v>264</v>
      </c>
      <c r="K1837" s="171">
        <v>34</v>
      </c>
      <c r="L1837" s="172">
        <f t="shared" si="201"/>
        <v>0.12878787878787878</v>
      </c>
      <c r="M1837" s="173">
        <v>1</v>
      </c>
      <c r="N1837" s="171">
        <v>21</v>
      </c>
      <c r="O1837" s="174">
        <f t="shared" si="202"/>
        <v>7.3426573426573424E-2</v>
      </c>
      <c r="P1837" s="175">
        <f t="shared" si="203"/>
        <v>286</v>
      </c>
      <c r="Q1837" s="176">
        <f t="shared" si="204"/>
        <v>265</v>
      </c>
      <c r="R1837" s="176">
        <f t="shared" si="205"/>
        <v>21</v>
      </c>
      <c r="S1837" s="177">
        <f t="shared" si="206"/>
        <v>7.3426573426573424E-2</v>
      </c>
      <c r="T1837" s="118"/>
    </row>
    <row r="1838" spans="1:20" x14ac:dyDescent="0.25">
      <c r="A1838" s="19" t="s">
        <v>426</v>
      </c>
      <c r="B1838" s="20" t="s">
        <v>336</v>
      </c>
      <c r="C1838" s="20" t="s">
        <v>338</v>
      </c>
      <c r="D1838" s="168">
        <v>0</v>
      </c>
      <c r="E1838" s="168">
        <v>0</v>
      </c>
      <c r="F1838" s="168">
        <v>0</v>
      </c>
      <c r="G1838" s="168">
        <v>0</v>
      </c>
      <c r="H1838" s="169" t="str">
        <f t="shared" si="200"/>
        <v/>
      </c>
      <c r="I1838" s="171">
        <v>11</v>
      </c>
      <c r="J1838" s="171">
        <v>9</v>
      </c>
      <c r="K1838" s="171">
        <v>8</v>
      </c>
      <c r="L1838" s="172">
        <f t="shared" si="201"/>
        <v>0.88888888888888884</v>
      </c>
      <c r="M1838" s="173">
        <v>2</v>
      </c>
      <c r="N1838" s="171">
        <v>0</v>
      </c>
      <c r="O1838" s="174">
        <f t="shared" si="202"/>
        <v>0</v>
      </c>
      <c r="P1838" s="175">
        <f t="shared" si="203"/>
        <v>11</v>
      </c>
      <c r="Q1838" s="176">
        <f t="shared" si="204"/>
        <v>11</v>
      </c>
      <c r="R1838" s="176" t="str">
        <f t="shared" si="205"/>
        <v/>
      </c>
      <c r="S1838" s="177" t="str">
        <f t="shared" si="206"/>
        <v/>
      </c>
      <c r="T1838" s="118"/>
    </row>
    <row r="1839" spans="1:20" x14ac:dyDescent="0.25">
      <c r="A1839" s="19" t="s">
        <v>426</v>
      </c>
      <c r="B1839" s="20" t="s">
        <v>340</v>
      </c>
      <c r="C1839" s="20" t="s">
        <v>341</v>
      </c>
      <c r="D1839" s="168">
        <v>14</v>
      </c>
      <c r="E1839" s="168">
        <v>4</v>
      </c>
      <c r="F1839" s="168">
        <v>4</v>
      </c>
      <c r="G1839" s="168">
        <v>10</v>
      </c>
      <c r="H1839" s="169">
        <f t="shared" si="200"/>
        <v>0.7142857142857143</v>
      </c>
      <c r="I1839" s="171">
        <v>6908</v>
      </c>
      <c r="J1839" s="171">
        <v>4653</v>
      </c>
      <c r="K1839" s="171">
        <v>1236</v>
      </c>
      <c r="L1839" s="172">
        <f t="shared" si="201"/>
        <v>0.26563507414571247</v>
      </c>
      <c r="M1839" s="173">
        <v>125</v>
      </c>
      <c r="N1839" s="171">
        <v>2130</v>
      </c>
      <c r="O1839" s="174">
        <f t="shared" si="202"/>
        <v>0.30833815865663</v>
      </c>
      <c r="P1839" s="175">
        <f t="shared" si="203"/>
        <v>6922</v>
      </c>
      <c r="Q1839" s="176">
        <f t="shared" si="204"/>
        <v>4782</v>
      </c>
      <c r="R1839" s="176">
        <f t="shared" si="205"/>
        <v>2140</v>
      </c>
      <c r="S1839" s="177">
        <f t="shared" si="206"/>
        <v>0.30915920254261775</v>
      </c>
      <c r="T1839" s="118"/>
    </row>
    <row r="1840" spans="1:20" x14ac:dyDescent="0.25">
      <c r="A1840" s="19" t="s">
        <v>426</v>
      </c>
      <c r="B1840" s="20" t="s">
        <v>344</v>
      </c>
      <c r="C1840" s="20" t="s">
        <v>345</v>
      </c>
      <c r="D1840" s="168">
        <v>0</v>
      </c>
      <c r="E1840" s="168">
        <v>0</v>
      </c>
      <c r="F1840" s="168">
        <v>0</v>
      </c>
      <c r="G1840" s="168">
        <v>0</v>
      </c>
      <c r="H1840" s="169" t="str">
        <f t="shared" si="200"/>
        <v/>
      </c>
      <c r="I1840" s="171">
        <v>2</v>
      </c>
      <c r="J1840" s="171">
        <v>1</v>
      </c>
      <c r="K1840" s="171">
        <v>1</v>
      </c>
      <c r="L1840" s="172">
        <f t="shared" si="201"/>
        <v>1</v>
      </c>
      <c r="M1840" s="173">
        <v>1</v>
      </c>
      <c r="N1840" s="171">
        <v>0</v>
      </c>
      <c r="O1840" s="174">
        <f t="shared" si="202"/>
        <v>0</v>
      </c>
      <c r="P1840" s="175">
        <f t="shared" si="203"/>
        <v>2</v>
      </c>
      <c r="Q1840" s="176">
        <f t="shared" si="204"/>
        <v>2</v>
      </c>
      <c r="R1840" s="176" t="str">
        <f t="shared" si="205"/>
        <v/>
      </c>
      <c r="S1840" s="177" t="str">
        <f t="shared" si="206"/>
        <v/>
      </c>
      <c r="T1840" s="118"/>
    </row>
    <row r="1841" spans="1:20" x14ac:dyDescent="0.25">
      <c r="A1841" s="19" t="s">
        <v>426</v>
      </c>
      <c r="B1841" s="20" t="s">
        <v>352</v>
      </c>
      <c r="C1841" s="20" t="s">
        <v>353</v>
      </c>
      <c r="D1841" s="168">
        <v>0</v>
      </c>
      <c r="E1841" s="168">
        <v>0</v>
      </c>
      <c r="F1841" s="168">
        <v>0</v>
      </c>
      <c r="G1841" s="168">
        <v>0</v>
      </c>
      <c r="H1841" s="169" t="str">
        <f t="shared" si="200"/>
        <v/>
      </c>
      <c r="I1841" s="171">
        <v>164</v>
      </c>
      <c r="J1841" s="171">
        <v>160</v>
      </c>
      <c r="K1841" s="171">
        <v>38</v>
      </c>
      <c r="L1841" s="172">
        <f t="shared" si="201"/>
        <v>0.23749999999999999</v>
      </c>
      <c r="M1841" s="173">
        <v>0</v>
      </c>
      <c r="N1841" s="171">
        <v>4</v>
      </c>
      <c r="O1841" s="174">
        <f t="shared" si="202"/>
        <v>2.4390243902439025E-2</v>
      </c>
      <c r="P1841" s="175">
        <f t="shared" si="203"/>
        <v>164</v>
      </c>
      <c r="Q1841" s="176">
        <f t="shared" si="204"/>
        <v>160</v>
      </c>
      <c r="R1841" s="176">
        <f t="shared" si="205"/>
        <v>4</v>
      </c>
      <c r="S1841" s="177">
        <f t="shared" si="206"/>
        <v>2.4390243902439025E-2</v>
      </c>
      <c r="T1841" s="118"/>
    </row>
    <row r="1842" spans="1:20" x14ac:dyDescent="0.25">
      <c r="A1842" s="19" t="s">
        <v>426</v>
      </c>
      <c r="B1842" s="20" t="s">
        <v>356</v>
      </c>
      <c r="C1842" s="20" t="s">
        <v>357</v>
      </c>
      <c r="D1842" s="168">
        <v>1</v>
      </c>
      <c r="E1842" s="168">
        <v>0</v>
      </c>
      <c r="F1842" s="168">
        <v>0</v>
      </c>
      <c r="G1842" s="168">
        <v>1</v>
      </c>
      <c r="H1842" s="169">
        <f t="shared" si="200"/>
        <v>1</v>
      </c>
      <c r="I1842" s="171">
        <v>1398</v>
      </c>
      <c r="J1842" s="171">
        <v>1297</v>
      </c>
      <c r="K1842" s="171">
        <v>418</v>
      </c>
      <c r="L1842" s="172">
        <f t="shared" si="201"/>
        <v>0.32228218966846567</v>
      </c>
      <c r="M1842" s="173">
        <v>2</v>
      </c>
      <c r="N1842" s="171">
        <v>99</v>
      </c>
      <c r="O1842" s="174">
        <f t="shared" si="202"/>
        <v>7.0815450643776826E-2</v>
      </c>
      <c r="P1842" s="175">
        <f t="shared" si="203"/>
        <v>1399</v>
      </c>
      <c r="Q1842" s="176">
        <f t="shared" si="204"/>
        <v>1299</v>
      </c>
      <c r="R1842" s="176">
        <f t="shared" si="205"/>
        <v>100</v>
      </c>
      <c r="S1842" s="177">
        <f t="shared" si="206"/>
        <v>7.147962830593281E-2</v>
      </c>
      <c r="T1842" s="118"/>
    </row>
    <row r="1843" spans="1:20" x14ac:dyDescent="0.25">
      <c r="A1843" s="19" t="s">
        <v>426</v>
      </c>
      <c r="B1843" s="20" t="s">
        <v>358</v>
      </c>
      <c r="C1843" s="20" t="s">
        <v>359</v>
      </c>
      <c r="D1843" s="168">
        <v>0</v>
      </c>
      <c r="E1843" s="168">
        <v>0</v>
      </c>
      <c r="F1843" s="168">
        <v>0</v>
      </c>
      <c r="G1843" s="168">
        <v>0</v>
      </c>
      <c r="H1843" s="169" t="str">
        <f t="shared" si="200"/>
        <v/>
      </c>
      <c r="I1843" s="171">
        <v>26989</v>
      </c>
      <c r="J1843" s="171">
        <v>25762</v>
      </c>
      <c r="K1843" s="171">
        <v>5144</v>
      </c>
      <c r="L1843" s="172">
        <f t="shared" si="201"/>
        <v>0.19967393835882308</v>
      </c>
      <c r="M1843" s="173">
        <v>2</v>
      </c>
      <c r="N1843" s="171">
        <v>1225</v>
      </c>
      <c r="O1843" s="174">
        <f t="shared" si="202"/>
        <v>4.5388862129015523E-2</v>
      </c>
      <c r="P1843" s="175">
        <f t="shared" si="203"/>
        <v>26989</v>
      </c>
      <c r="Q1843" s="176">
        <f t="shared" si="204"/>
        <v>25764</v>
      </c>
      <c r="R1843" s="176">
        <f t="shared" si="205"/>
        <v>1225</v>
      </c>
      <c r="S1843" s="177">
        <f t="shared" si="206"/>
        <v>4.5388862129015523E-2</v>
      </c>
      <c r="T1843" s="118"/>
    </row>
    <row r="1844" spans="1:20" x14ac:dyDescent="0.25">
      <c r="A1844" s="19" t="s">
        <v>426</v>
      </c>
      <c r="B1844" s="20" t="s">
        <v>366</v>
      </c>
      <c r="C1844" s="20" t="s">
        <v>367</v>
      </c>
      <c r="D1844" s="168">
        <v>0</v>
      </c>
      <c r="E1844" s="168">
        <v>0</v>
      </c>
      <c r="F1844" s="168">
        <v>0</v>
      </c>
      <c r="G1844" s="168">
        <v>0</v>
      </c>
      <c r="H1844" s="169" t="str">
        <f t="shared" si="200"/>
        <v/>
      </c>
      <c r="I1844" s="171">
        <v>4539</v>
      </c>
      <c r="J1844" s="171">
        <v>3590</v>
      </c>
      <c r="K1844" s="171">
        <v>3556</v>
      </c>
      <c r="L1844" s="172">
        <f t="shared" si="201"/>
        <v>0.9905292479108635</v>
      </c>
      <c r="M1844" s="173">
        <v>55</v>
      </c>
      <c r="N1844" s="171">
        <v>894</v>
      </c>
      <c r="O1844" s="174">
        <f t="shared" si="202"/>
        <v>0.19695968274950429</v>
      </c>
      <c r="P1844" s="175">
        <f t="shared" si="203"/>
        <v>4539</v>
      </c>
      <c r="Q1844" s="176">
        <f t="shared" si="204"/>
        <v>3645</v>
      </c>
      <c r="R1844" s="176">
        <f t="shared" si="205"/>
        <v>894</v>
      </c>
      <c r="S1844" s="177">
        <f t="shared" si="206"/>
        <v>0.19695968274950429</v>
      </c>
      <c r="T1844" s="118"/>
    </row>
    <row r="1845" spans="1:20" x14ac:dyDescent="0.25">
      <c r="A1845" s="19" t="s">
        <v>426</v>
      </c>
      <c r="B1845" s="20" t="s">
        <v>368</v>
      </c>
      <c r="C1845" s="20" t="s">
        <v>372</v>
      </c>
      <c r="D1845" s="168">
        <v>0</v>
      </c>
      <c r="E1845" s="168">
        <v>0</v>
      </c>
      <c r="F1845" s="168">
        <v>0</v>
      </c>
      <c r="G1845" s="168">
        <v>0</v>
      </c>
      <c r="H1845" s="169" t="str">
        <f t="shared" si="200"/>
        <v/>
      </c>
      <c r="I1845" s="171">
        <v>23072</v>
      </c>
      <c r="J1845" s="171">
        <v>20792</v>
      </c>
      <c r="K1845" s="171">
        <v>16179</v>
      </c>
      <c r="L1845" s="172">
        <f t="shared" si="201"/>
        <v>0.7781358214697961</v>
      </c>
      <c r="M1845" s="173">
        <v>22</v>
      </c>
      <c r="N1845" s="171">
        <v>2258</v>
      </c>
      <c r="O1845" s="174">
        <f t="shared" si="202"/>
        <v>9.7867545076282939E-2</v>
      </c>
      <c r="P1845" s="175">
        <f t="shared" si="203"/>
        <v>23072</v>
      </c>
      <c r="Q1845" s="176">
        <f t="shared" si="204"/>
        <v>20814</v>
      </c>
      <c r="R1845" s="176">
        <f t="shared" si="205"/>
        <v>2258</v>
      </c>
      <c r="S1845" s="177">
        <f t="shared" si="206"/>
        <v>9.7867545076282939E-2</v>
      </c>
      <c r="T1845" s="118"/>
    </row>
    <row r="1846" spans="1:20" ht="30" x14ac:dyDescent="0.25">
      <c r="A1846" s="19" t="s">
        <v>426</v>
      </c>
      <c r="B1846" s="20" t="s">
        <v>387</v>
      </c>
      <c r="C1846" s="20" t="s">
        <v>388</v>
      </c>
      <c r="D1846" s="168">
        <v>1</v>
      </c>
      <c r="E1846" s="168">
        <v>1</v>
      </c>
      <c r="F1846" s="168">
        <v>1</v>
      </c>
      <c r="G1846" s="168">
        <v>0</v>
      </c>
      <c r="H1846" s="169">
        <f t="shared" si="200"/>
        <v>0</v>
      </c>
      <c r="I1846" s="171">
        <v>25603</v>
      </c>
      <c r="J1846" s="171">
        <v>19881</v>
      </c>
      <c r="K1846" s="171">
        <v>13629</v>
      </c>
      <c r="L1846" s="172">
        <f t="shared" si="201"/>
        <v>0.68552889693677377</v>
      </c>
      <c r="M1846" s="173">
        <v>273</v>
      </c>
      <c r="N1846" s="171">
        <v>5449</v>
      </c>
      <c r="O1846" s="174">
        <f t="shared" si="202"/>
        <v>0.2128266218802484</v>
      </c>
      <c r="P1846" s="175">
        <f t="shared" si="203"/>
        <v>25604</v>
      </c>
      <c r="Q1846" s="176">
        <f t="shared" si="204"/>
        <v>20155</v>
      </c>
      <c r="R1846" s="176">
        <f t="shared" si="205"/>
        <v>5449</v>
      </c>
      <c r="S1846" s="177">
        <f t="shared" si="206"/>
        <v>0.21281830963911888</v>
      </c>
      <c r="T1846" s="118"/>
    </row>
    <row r="1847" spans="1:20" x14ac:dyDescent="0.25">
      <c r="A1847" s="19" t="s">
        <v>426</v>
      </c>
      <c r="B1847" s="20" t="s">
        <v>390</v>
      </c>
      <c r="C1847" s="20" t="s">
        <v>392</v>
      </c>
      <c r="D1847" s="168">
        <v>6</v>
      </c>
      <c r="E1847" s="168">
        <v>6</v>
      </c>
      <c r="F1847" s="168">
        <v>6</v>
      </c>
      <c r="G1847" s="168">
        <v>0</v>
      </c>
      <c r="H1847" s="169">
        <f t="shared" si="200"/>
        <v>0</v>
      </c>
      <c r="I1847" s="171">
        <v>16123</v>
      </c>
      <c r="J1847" s="171">
        <v>14362</v>
      </c>
      <c r="K1847" s="171">
        <v>12864</v>
      </c>
      <c r="L1847" s="172">
        <f t="shared" si="201"/>
        <v>0.89569697813674976</v>
      </c>
      <c r="M1847" s="173">
        <v>52</v>
      </c>
      <c r="N1847" s="171">
        <v>1709</v>
      </c>
      <c r="O1847" s="174">
        <f t="shared" si="202"/>
        <v>0.10599764311852633</v>
      </c>
      <c r="P1847" s="175">
        <f t="shared" si="203"/>
        <v>16129</v>
      </c>
      <c r="Q1847" s="176">
        <f t="shared" si="204"/>
        <v>14420</v>
      </c>
      <c r="R1847" s="176">
        <f t="shared" si="205"/>
        <v>1709</v>
      </c>
      <c r="S1847" s="177">
        <f t="shared" si="206"/>
        <v>0.10595821191642384</v>
      </c>
      <c r="T1847" s="118"/>
    </row>
    <row r="1848" spans="1:20" x14ac:dyDescent="0.25">
      <c r="A1848" s="19" t="s">
        <v>426</v>
      </c>
      <c r="B1848" s="20" t="s">
        <v>396</v>
      </c>
      <c r="C1848" s="20" t="s">
        <v>397</v>
      </c>
      <c r="D1848" s="168">
        <v>0</v>
      </c>
      <c r="E1848" s="168">
        <v>0</v>
      </c>
      <c r="F1848" s="168">
        <v>0</v>
      </c>
      <c r="G1848" s="168">
        <v>0</v>
      </c>
      <c r="H1848" s="169" t="str">
        <f t="shared" si="200"/>
        <v/>
      </c>
      <c r="I1848" s="171">
        <v>1655</v>
      </c>
      <c r="J1848" s="171">
        <v>1643</v>
      </c>
      <c r="K1848" s="171">
        <v>1640</v>
      </c>
      <c r="L1848" s="172">
        <f t="shared" si="201"/>
        <v>0.99817407181984175</v>
      </c>
      <c r="M1848" s="173">
        <v>2</v>
      </c>
      <c r="N1848" s="171">
        <v>10</v>
      </c>
      <c r="O1848" s="174">
        <f t="shared" si="202"/>
        <v>6.0422960725075529E-3</v>
      </c>
      <c r="P1848" s="175">
        <f t="shared" si="203"/>
        <v>1655</v>
      </c>
      <c r="Q1848" s="176">
        <f t="shared" si="204"/>
        <v>1645</v>
      </c>
      <c r="R1848" s="176">
        <f t="shared" si="205"/>
        <v>10</v>
      </c>
      <c r="S1848" s="177">
        <f t="shared" si="206"/>
        <v>6.0422960725075529E-3</v>
      </c>
      <c r="T1848" s="118"/>
    </row>
    <row r="1849" spans="1:20" x14ac:dyDescent="0.25">
      <c r="A1849" s="19" t="s">
        <v>426</v>
      </c>
      <c r="B1849" s="20" t="s">
        <v>396</v>
      </c>
      <c r="C1849" s="20" t="s">
        <v>405</v>
      </c>
      <c r="D1849" s="168">
        <v>0</v>
      </c>
      <c r="E1849" s="168">
        <v>0</v>
      </c>
      <c r="F1849" s="168">
        <v>0</v>
      </c>
      <c r="G1849" s="168">
        <v>0</v>
      </c>
      <c r="H1849" s="169" t="str">
        <f t="shared" si="200"/>
        <v/>
      </c>
      <c r="I1849" s="171">
        <v>3426</v>
      </c>
      <c r="J1849" s="171">
        <v>3350</v>
      </c>
      <c r="K1849" s="171">
        <v>3338</v>
      </c>
      <c r="L1849" s="172">
        <f t="shared" si="201"/>
        <v>0.99641791044776118</v>
      </c>
      <c r="M1849" s="173">
        <v>17</v>
      </c>
      <c r="N1849" s="171">
        <v>59</v>
      </c>
      <c r="O1849" s="174">
        <f t="shared" si="202"/>
        <v>1.7221249270286048E-2</v>
      </c>
      <c r="P1849" s="175">
        <f t="shared" si="203"/>
        <v>3426</v>
      </c>
      <c r="Q1849" s="176">
        <f t="shared" si="204"/>
        <v>3367</v>
      </c>
      <c r="R1849" s="176">
        <f t="shared" si="205"/>
        <v>59</v>
      </c>
      <c r="S1849" s="177">
        <f t="shared" si="206"/>
        <v>1.7221249270286048E-2</v>
      </c>
      <c r="T1849" s="118"/>
    </row>
    <row r="1850" spans="1:20" x14ac:dyDescent="0.25">
      <c r="A1850" s="19" t="s">
        <v>426</v>
      </c>
      <c r="B1850" s="20" t="s">
        <v>396</v>
      </c>
      <c r="C1850" s="20" t="s">
        <v>407</v>
      </c>
      <c r="D1850" s="168">
        <v>0</v>
      </c>
      <c r="E1850" s="168">
        <v>0</v>
      </c>
      <c r="F1850" s="168">
        <v>0</v>
      </c>
      <c r="G1850" s="168">
        <v>0</v>
      </c>
      <c r="H1850" s="169" t="str">
        <f t="shared" si="200"/>
        <v/>
      </c>
      <c r="I1850" s="171">
        <v>3438</v>
      </c>
      <c r="J1850" s="171">
        <v>3089</v>
      </c>
      <c r="K1850" s="171">
        <v>3087</v>
      </c>
      <c r="L1850" s="172">
        <f t="shared" si="201"/>
        <v>0.99935254127549367</v>
      </c>
      <c r="M1850" s="173">
        <v>17</v>
      </c>
      <c r="N1850" s="171">
        <v>332</v>
      </c>
      <c r="O1850" s="174">
        <f t="shared" si="202"/>
        <v>9.6567771960442111E-2</v>
      </c>
      <c r="P1850" s="175">
        <f t="shared" si="203"/>
        <v>3438</v>
      </c>
      <c r="Q1850" s="176">
        <f t="shared" si="204"/>
        <v>3106</v>
      </c>
      <c r="R1850" s="176">
        <f t="shared" si="205"/>
        <v>332</v>
      </c>
      <c r="S1850" s="177">
        <f t="shared" si="206"/>
        <v>9.6567771960442111E-2</v>
      </c>
      <c r="T1850" s="118"/>
    </row>
    <row r="1851" spans="1:20" x14ac:dyDescent="0.25">
      <c r="A1851" s="19" t="s">
        <v>426</v>
      </c>
      <c r="B1851" s="20" t="s">
        <v>396</v>
      </c>
      <c r="C1851" s="20" t="s">
        <v>409</v>
      </c>
      <c r="D1851" s="168">
        <v>0</v>
      </c>
      <c r="E1851" s="168">
        <v>0</v>
      </c>
      <c r="F1851" s="168">
        <v>0</v>
      </c>
      <c r="G1851" s="168">
        <v>0</v>
      </c>
      <c r="H1851" s="169" t="str">
        <f t="shared" si="200"/>
        <v/>
      </c>
      <c r="I1851" s="171">
        <v>1070</v>
      </c>
      <c r="J1851" s="171">
        <v>1058</v>
      </c>
      <c r="K1851" s="171">
        <v>1056</v>
      </c>
      <c r="L1851" s="172">
        <f t="shared" si="201"/>
        <v>0.99810964083175802</v>
      </c>
      <c r="M1851" s="173">
        <v>3</v>
      </c>
      <c r="N1851" s="171">
        <v>9</v>
      </c>
      <c r="O1851" s="174">
        <f t="shared" si="202"/>
        <v>8.4112149532710283E-3</v>
      </c>
      <c r="P1851" s="175">
        <f t="shared" si="203"/>
        <v>1070</v>
      </c>
      <c r="Q1851" s="176">
        <f t="shared" si="204"/>
        <v>1061</v>
      </c>
      <c r="R1851" s="176">
        <f t="shared" si="205"/>
        <v>9</v>
      </c>
      <c r="S1851" s="177">
        <f t="shared" si="206"/>
        <v>8.4112149532710283E-3</v>
      </c>
      <c r="T1851" s="118"/>
    </row>
    <row r="1852" spans="1:20" x14ac:dyDescent="0.25">
      <c r="A1852" s="19" t="s">
        <v>426</v>
      </c>
      <c r="B1852" s="20" t="s">
        <v>414</v>
      </c>
      <c r="C1852" s="20" t="s">
        <v>415</v>
      </c>
      <c r="D1852" s="168">
        <v>0</v>
      </c>
      <c r="E1852" s="168">
        <v>0</v>
      </c>
      <c r="F1852" s="168">
        <v>0</v>
      </c>
      <c r="G1852" s="168">
        <v>0</v>
      </c>
      <c r="H1852" s="169" t="str">
        <f t="shared" si="200"/>
        <v/>
      </c>
      <c r="I1852" s="171">
        <v>6</v>
      </c>
      <c r="J1852" s="171">
        <v>6</v>
      </c>
      <c r="K1852" s="171">
        <v>6</v>
      </c>
      <c r="L1852" s="172">
        <f t="shared" si="201"/>
        <v>1</v>
      </c>
      <c r="M1852" s="173">
        <v>0</v>
      </c>
      <c r="N1852" s="171">
        <v>0</v>
      </c>
      <c r="O1852" s="174">
        <f t="shared" si="202"/>
        <v>0</v>
      </c>
      <c r="P1852" s="175">
        <f t="shared" si="203"/>
        <v>6</v>
      </c>
      <c r="Q1852" s="176">
        <f t="shared" si="204"/>
        <v>6</v>
      </c>
      <c r="R1852" s="176" t="str">
        <f t="shared" si="205"/>
        <v/>
      </c>
      <c r="S1852" s="177" t="str">
        <f t="shared" si="206"/>
        <v/>
      </c>
      <c r="T1852" s="118"/>
    </row>
    <row r="1853" spans="1:20" x14ac:dyDescent="0.25">
      <c r="A1853" s="19" t="s">
        <v>426</v>
      </c>
      <c r="B1853" s="20" t="s">
        <v>416</v>
      </c>
      <c r="C1853" s="20" t="s">
        <v>419</v>
      </c>
      <c r="D1853" s="168">
        <v>0</v>
      </c>
      <c r="E1853" s="168">
        <v>0</v>
      </c>
      <c r="F1853" s="168">
        <v>0</v>
      </c>
      <c r="G1853" s="168">
        <v>0</v>
      </c>
      <c r="H1853" s="169" t="str">
        <f t="shared" si="200"/>
        <v/>
      </c>
      <c r="I1853" s="171">
        <v>4362</v>
      </c>
      <c r="J1853" s="171">
        <v>3947</v>
      </c>
      <c r="K1853" s="171">
        <v>767</v>
      </c>
      <c r="L1853" s="172">
        <f t="shared" si="201"/>
        <v>0.19432480364834051</v>
      </c>
      <c r="M1853" s="173">
        <v>0</v>
      </c>
      <c r="N1853" s="171">
        <v>415</v>
      </c>
      <c r="O1853" s="174">
        <f t="shared" si="202"/>
        <v>9.513984410820725E-2</v>
      </c>
      <c r="P1853" s="175">
        <f t="shared" si="203"/>
        <v>4362</v>
      </c>
      <c r="Q1853" s="176">
        <f t="shared" si="204"/>
        <v>3947</v>
      </c>
      <c r="R1853" s="176">
        <f t="shared" si="205"/>
        <v>415</v>
      </c>
      <c r="S1853" s="177">
        <f t="shared" si="206"/>
        <v>9.513984410820725E-2</v>
      </c>
      <c r="T1853" s="118"/>
    </row>
    <row r="1855" spans="1:20" x14ac:dyDescent="0.25">
      <c r="B1855" s="24"/>
      <c r="C1855" s="24"/>
      <c r="D1855" s="24"/>
      <c r="E1855" s="24"/>
      <c r="F1855" s="24"/>
      <c r="G1855" s="24"/>
      <c r="H1855" s="24"/>
      <c r="I1855" s="24"/>
      <c r="J1855" s="24"/>
      <c r="K1855" s="24"/>
      <c r="L1855" s="24"/>
      <c r="M1855" s="24"/>
      <c r="N1855" s="24"/>
      <c r="O1855" s="24"/>
      <c r="P1855" s="24"/>
      <c r="Q1855" s="24"/>
      <c r="R1855" s="24"/>
    </row>
    <row r="1856" spans="1:20" x14ac:dyDescent="0.25">
      <c r="B1856" s="24"/>
      <c r="C1856" s="24"/>
      <c r="D1856" s="24"/>
      <c r="E1856" s="24"/>
      <c r="F1856" s="24"/>
      <c r="G1856" s="24"/>
      <c r="H1856" s="24"/>
      <c r="I1856" s="24"/>
      <c r="J1856" s="24"/>
      <c r="K1856" s="24"/>
      <c r="L1856" s="24"/>
      <c r="M1856" s="24"/>
      <c r="N1856" s="24"/>
      <c r="O1856" s="24"/>
      <c r="P1856" s="24"/>
      <c r="Q1856" s="24"/>
      <c r="R1856" s="24"/>
    </row>
    <row r="1857" spans="2:19" ht="15.75" thickBot="1" x14ac:dyDescent="0.3">
      <c r="B1857" s="24"/>
      <c r="D1857" s="24"/>
      <c r="E1857" s="24"/>
      <c r="F1857" s="24"/>
      <c r="G1857" s="24"/>
      <c r="H1857" s="24"/>
      <c r="I1857" s="24"/>
      <c r="J1857" s="24"/>
      <c r="K1857" s="24"/>
      <c r="L1857" s="24"/>
      <c r="M1857" s="24"/>
      <c r="N1857" s="24"/>
      <c r="O1857" s="24"/>
      <c r="P1857" s="24"/>
      <c r="Q1857" s="24"/>
      <c r="R1857" s="24"/>
    </row>
    <row r="1858" spans="2:19" ht="30" x14ac:dyDescent="0.25">
      <c r="B1858" s="24"/>
      <c r="C1858" s="25" t="str">
        <f>"Selection Sub total in 2025"</f>
        <v>Selection Sub total in 2025</v>
      </c>
      <c r="D1858" s="196">
        <f>SUBTOTAL(9,D2:D1853)</f>
        <v>6091</v>
      </c>
      <c r="E1858" s="196">
        <f>SUBTOTAL(9,E2:E1853)</f>
        <v>4211</v>
      </c>
      <c r="F1858" s="196">
        <f>SUBTOTAL(9,F2:F1853)</f>
        <v>1785</v>
      </c>
      <c r="G1858" s="196">
        <f>SUBTOTAL(9,G2:G1853)</f>
        <v>1539</v>
      </c>
      <c r="H1858" s="26">
        <f>IF((E1858+G1858)&lt;&gt;0,G1858/(E1858+G1858),"")</f>
        <v>0.26765217391304347</v>
      </c>
      <c r="I1858" s="196">
        <f>SUBTOTAL(9,I2:I1853)</f>
        <v>11934106</v>
      </c>
      <c r="J1858" s="196">
        <f>SUBTOTAL(9,J2:J1853)</f>
        <v>10022610</v>
      </c>
      <c r="K1858" s="196">
        <f>SUBTOTAL(9,K2:K1853)</f>
        <v>5136077</v>
      </c>
      <c r="L1858" s="27">
        <f>IF(J1858&lt;&gt;0,K1858/J1858,"")</f>
        <v>0.51244905269186369</v>
      </c>
      <c r="M1858" s="196">
        <f>SUBTOTAL(9,M2:M1853)</f>
        <v>39489</v>
      </c>
      <c r="N1858" s="196">
        <f>SUBTOTAL(9,N2:N1853)</f>
        <v>1745023</v>
      </c>
      <c r="O1858" s="27">
        <f>IF((J1858+M1858+N1858)&lt;&gt;0,N1858/(J1858+M1858+N1858),"")</f>
        <v>0.14779410257639414</v>
      </c>
      <c r="P1858" s="196">
        <f>SUBTOTAL(9,P2:P1853)</f>
        <v>11940197</v>
      </c>
      <c r="Q1858" s="196">
        <f>SUBTOTAL(9,Q2:Q1853)</f>
        <v>10066310</v>
      </c>
      <c r="R1858" s="196">
        <f>SUBTOTAL(9,R2:R1853)</f>
        <v>1746562</v>
      </c>
      <c r="S1858" s="28">
        <f>IFERROR(IF((Q1858+R1858)&lt;&gt;0,R1858/(Q1858+R1858),""),"")</f>
        <v>0.14785244435053557</v>
      </c>
    </row>
    <row r="1859" spans="2:19" x14ac:dyDescent="0.25">
      <c r="B1859" s="24"/>
      <c r="C1859" s="29" t="s">
        <v>510</v>
      </c>
      <c r="D1859" s="191">
        <f>SUM(D2:D1853)</f>
        <v>6091</v>
      </c>
      <c r="E1859" s="191">
        <f>SUM(E2:E1853)</f>
        <v>4211</v>
      </c>
      <c r="F1859" s="191">
        <f>SUM(F2:F1853)</f>
        <v>1785</v>
      </c>
      <c r="G1859" s="192">
        <f>SUM(G2:G1853)</f>
        <v>1539</v>
      </c>
      <c r="H1859" s="30">
        <f>IF((E1859+G1859)&lt;&gt;0,G1859/(E1859+G1859),"")</f>
        <v>0.26765217391304347</v>
      </c>
      <c r="I1859" s="192">
        <f>SUM(I2:I1853)</f>
        <v>11934106</v>
      </c>
      <c r="J1859" s="192">
        <f>SUM(J2:J1853)</f>
        <v>10022610</v>
      </c>
      <c r="K1859" s="192">
        <f>SUM(K2:K1853)</f>
        <v>5136077</v>
      </c>
      <c r="L1859" s="31">
        <f>IF(J1859&lt;&gt;0,K1859/J1859,"")</f>
        <v>0.51244905269186369</v>
      </c>
      <c r="M1859" s="192">
        <f>SUM(M2:M1853)</f>
        <v>39489</v>
      </c>
      <c r="N1859" s="192">
        <f>SUM(N2:N1853)</f>
        <v>1745023</v>
      </c>
      <c r="O1859" s="31">
        <f>IF((J1859+M1859+N1859)&lt;&gt;0,N1859/(J1859+M1859+N1859),"")</f>
        <v>0.14779410257639414</v>
      </c>
      <c r="P1859" s="192">
        <f>SUM(P2:P1853)</f>
        <v>11940197</v>
      </c>
      <c r="Q1859" s="191">
        <f>SUM(Q2:Q1853)</f>
        <v>10066310</v>
      </c>
      <c r="R1859" s="191">
        <f>SUM(R2:R1853)</f>
        <v>1746562</v>
      </c>
      <c r="S1859" s="32">
        <f>IFERROR(IF((Q1859+R1859)&lt;&gt;0,R1859/(Q1859+R1859),""),"")</f>
        <v>0.14785244435053557</v>
      </c>
    </row>
    <row r="1860" spans="2:19" ht="30.75" thickBot="1" x14ac:dyDescent="0.3">
      <c r="B1860" s="24"/>
      <c r="C1860" s="33" t="s">
        <v>461</v>
      </c>
      <c r="D1860" s="193">
        <f>D1858/D1859</f>
        <v>1</v>
      </c>
      <c r="E1860" s="193">
        <f>E1858/E1859</f>
        <v>1</v>
      </c>
      <c r="F1860" s="193">
        <f>F1858/F1859</f>
        <v>1</v>
      </c>
      <c r="G1860" s="194">
        <f>G1858/G1859</f>
        <v>1</v>
      </c>
      <c r="H1860" s="194"/>
      <c r="I1860" s="194">
        <f>I1858/I1859</f>
        <v>1</v>
      </c>
      <c r="J1860" s="194">
        <f>J1858/J1859</f>
        <v>1</v>
      </c>
      <c r="K1860" s="194">
        <f>K1858/K1859</f>
        <v>1</v>
      </c>
      <c r="L1860" s="194"/>
      <c r="M1860" s="194">
        <f>M1858/M1859</f>
        <v>1</v>
      </c>
      <c r="N1860" s="194">
        <f>N1858/N1859</f>
        <v>1</v>
      </c>
      <c r="O1860" s="194"/>
      <c r="P1860" s="194">
        <f>P1858/P1859</f>
        <v>1</v>
      </c>
      <c r="Q1860" s="193">
        <f>Q1858/Q1859</f>
        <v>1</v>
      </c>
      <c r="R1860" s="193">
        <f>R1858/R1859</f>
        <v>1</v>
      </c>
      <c r="S1860" s="195"/>
    </row>
  </sheetData>
  <protectedRanges>
    <protectedRange password="90E5" sqref="B140:C217" name="Range1_7"/>
    <protectedRange password="90E5" sqref="B218:C238" name="Range1_8"/>
    <protectedRange password="90E5" sqref="B239:C251" name="Range1_9"/>
    <protectedRange password="90E5" sqref="B252:C266" name="Range1"/>
    <protectedRange password="90E5" sqref="B267:C271" name="Range1_1"/>
    <protectedRange password="90E5" sqref="B272:C378" name="Range1_2"/>
    <protectedRange password="90E5" sqref="B506:C723" name="Range1_3"/>
    <protectedRange password="90E5" sqref="B724:C813 C814 B814:B816" name="Range1_4"/>
    <protectedRange password="90E5" sqref="B817:C863 C815:C816" name="Range1_10"/>
    <protectedRange password="90E5" sqref="B864:C866 B1022:C1029" name="Range1_11"/>
    <protectedRange password="90E5" sqref="B1030:C1047" name="Range1_12"/>
    <protectedRange password="90E5" sqref="B1048:C1052" name="Range1_13"/>
    <protectedRange password="90E5" sqref="B1053:C1078" name="Range1_14"/>
    <protectedRange password="90E5" sqref="B1079:C1127" name="Range1_15"/>
    <protectedRange password="90E5" sqref="B1128:C1208" name="Range1_16"/>
    <protectedRange password="90E5" sqref="B1209:C1248" name="Range1_17"/>
    <protectedRange password="90E5" sqref="B1249:C1312" name="Range1_18"/>
    <protectedRange password="90E5" sqref="B867:C1021" name="Range1_24"/>
    <protectedRange password="90E5" sqref="B1313:C1392" name="Range1_5"/>
    <protectedRange password="90E5" sqref="B1393:C1475" name="Range1_25"/>
    <protectedRange password="90E5" sqref="B1476:C1513" name="Range1_27"/>
    <protectedRange password="90E5" sqref="B1514:C1535" name="Range1_28"/>
    <protectedRange password="90E5" sqref="B1536:C1572" name="Range1_29"/>
    <protectedRange password="90E5" sqref="B1573:C1735" name="Range1_30"/>
  </protectedRanges>
  <autoFilter ref="A1:S1853" xr:uid="{FBF984E7-1BEB-4CD0-9087-367916208C82}">
    <sortState xmlns:xlrd2="http://schemas.microsoft.com/office/spreadsheetml/2017/richdata2" ref="A2:S1853">
      <sortCondition ref="A1:A1735"/>
    </sortState>
  </autoFilter>
  <dataValidations count="1">
    <dataValidation type="whole" allowBlank="1" showInputMessage="1" showErrorMessage="1" error="Please enter a whole number" sqref="I2:K1735 D2:G1735 M2:N1735" xr:uid="{284918A9-5350-43FB-801D-CA3B8CB91893}">
      <formula1>0</formula1>
      <formula2>99999999</formula2>
    </dataValidation>
  </dataValidations>
  <pageMargins left="0.7" right="0.7" top="0.75" bottom="0.75" header="0.3" footer="0.3"/>
  <pageSetup orientation="portrait" r:id="rId1"/>
  <ignoredErrors>
    <ignoredError sqref="H1858:H1859 L1858:L1859 O1858:O185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8B66-D939-4701-93E2-DDFE42429508}">
  <sheetPr>
    <tabColor rgb="FFFFC000"/>
  </sheetPr>
  <dimension ref="A1:H33"/>
  <sheetViews>
    <sheetView topLeftCell="A3" zoomScaleNormal="100" workbookViewId="0">
      <selection activeCell="B5" sqref="B5:H33"/>
    </sheetView>
  </sheetViews>
  <sheetFormatPr defaultRowHeight="15" x14ac:dyDescent="0.25"/>
  <cols>
    <col min="1" max="1" width="19.28515625" bestFit="1" customWidth="1"/>
    <col min="2" max="2" width="11.28515625" bestFit="1" customWidth="1"/>
    <col min="3" max="3" width="11.42578125" bestFit="1" customWidth="1"/>
    <col min="4" max="4" width="12.140625" bestFit="1" customWidth="1"/>
    <col min="5" max="5" width="7.85546875" bestFit="1" customWidth="1"/>
    <col min="6" max="6" width="10.28515625" bestFit="1" customWidth="1"/>
    <col min="7" max="8" width="14.140625" customWidth="1"/>
  </cols>
  <sheetData>
    <row r="1" spans="1:8" ht="15.75" thickBot="1" x14ac:dyDescent="0.3">
      <c r="A1" s="6"/>
      <c r="B1" s="6"/>
      <c r="C1" s="6"/>
      <c r="D1" s="6"/>
      <c r="E1" s="6"/>
      <c r="F1" s="6"/>
      <c r="G1" s="6"/>
      <c r="H1" s="6"/>
    </row>
    <row r="2" spans="1:8" ht="35.450000000000003" customHeight="1" x14ac:dyDescent="0.25">
      <c r="A2" s="152" t="s">
        <v>1</v>
      </c>
      <c r="B2" s="143" t="s">
        <v>477</v>
      </c>
      <c r="C2" s="6"/>
      <c r="D2" s="6"/>
      <c r="E2" s="6"/>
      <c r="F2" s="6"/>
      <c r="G2" s="6"/>
      <c r="H2" s="6"/>
    </row>
    <row r="3" spans="1:8" ht="15.75" thickBot="1" x14ac:dyDescent="0.3">
      <c r="A3" s="34"/>
      <c r="B3" s="34"/>
      <c r="C3" s="6"/>
      <c r="D3" s="6"/>
      <c r="E3" s="6"/>
      <c r="F3" s="6"/>
      <c r="G3" s="6"/>
      <c r="H3" s="6"/>
    </row>
    <row r="4" spans="1:8" ht="86.45" customHeight="1" thickBot="1" x14ac:dyDescent="0.3">
      <c r="A4" s="151" t="s">
        <v>0</v>
      </c>
      <c r="B4" s="150" t="s">
        <v>493</v>
      </c>
      <c r="C4" s="144" t="s">
        <v>503</v>
      </c>
      <c r="D4" s="144" t="s">
        <v>494</v>
      </c>
      <c r="E4" s="144" t="s">
        <v>495</v>
      </c>
      <c r="F4" s="144" t="s">
        <v>496</v>
      </c>
      <c r="G4" s="71" t="s">
        <v>476</v>
      </c>
      <c r="H4" s="72" t="s">
        <v>475</v>
      </c>
    </row>
    <row r="5" spans="1:8" ht="14.45" customHeight="1" x14ac:dyDescent="0.25">
      <c r="A5" s="136" t="s">
        <v>3</v>
      </c>
      <c r="B5" s="145">
        <v>250112</v>
      </c>
      <c r="C5" s="146">
        <v>213694</v>
      </c>
      <c r="D5" s="146">
        <v>115162</v>
      </c>
      <c r="E5" s="146">
        <v>1565</v>
      </c>
      <c r="F5" s="146">
        <v>29079</v>
      </c>
      <c r="G5" s="63">
        <f>IF(B5&lt;&gt;0,F5/(C5+E5+F5),"")</f>
        <v>0.11901136949635341</v>
      </c>
      <c r="H5" s="64">
        <f>IF(C5&lt;&gt;0,D5/C5,"")</f>
        <v>0.5389107789643135</v>
      </c>
    </row>
    <row r="6" spans="1:8" ht="14.45" customHeight="1" x14ac:dyDescent="0.25">
      <c r="A6" s="138" t="s">
        <v>424</v>
      </c>
      <c r="B6" s="147">
        <v>263617</v>
      </c>
      <c r="C6" s="137">
        <v>190296</v>
      </c>
      <c r="D6" s="137">
        <v>136612</v>
      </c>
      <c r="E6" s="137">
        <v>352</v>
      </c>
      <c r="F6" s="137">
        <v>67376</v>
      </c>
      <c r="G6" s="65">
        <f t="shared" ref="G6:G8" si="0">IF(B6&lt;&gt;0,F6/(C6+E6+F6),"")</f>
        <v>0.26112299631042074</v>
      </c>
      <c r="H6" s="66">
        <f t="shared" ref="H6:H8" si="1">IF(C6&lt;&gt;0,D6/C6,"")</f>
        <v>0.71789212595114982</v>
      </c>
    </row>
    <row r="7" spans="1:8" ht="14.45" customHeight="1" x14ac:dyDescent="0.25">
      <c r="A7" s="138" t="s">
        <v>425</v>
      </c>
      <c r="B7" s="147">
        <v>179402</v>
      </c>
      <c r="C7" s="137">
        <v>152236</v>
      </c>
      <c r="D7" s="137">
        <v>79937</v>
      </c>
      <c r="E7" s="137">
        <v>242</v>
      </c>
      <c r="F7" s="137">
        <v>21775</v>
      </c>
      <c r="G7" s="65">
        <f t="shared" si="0"/>
        <v>0.12496198056848376</v>
      </c>
      <c r="H7" s="66">
        <f t="shared" si="1"/>
        <v>0.52508605060563862</v>
      </c>
    </row>
    <row r="8" spans="1:8" ht="14.45" customHeight="1" x14ac:dyDescent="0.25">
      <c r="A8" s="138" t="s">
        <v>433</v>
      </c>
      <c r="B8" s="147">
        <v>43432</v>
      </c>
      <c r="C8" s="137">
        <v>34053</v>
      </c>
      <c r="D8" s="137">
        <v>26475</v>
      </c>
      <c r="E8" s="137">
        <v>409</v>
      </c>
      <c r="F8" s="137">
        <v>7837</v>
      </c>
      <c r="G8" s="65">
        <f t="shared" si="0"/>
        <v>0.18527624766542944</v>
      </c>
      <c r="H8" s="66">
        <f t="shared" si="1"/>
        <v>0.77746454056911285</v>
      </c>
    </row>
    <row r="9" spans="1:8" ht="14.45" customHeight="1" x14ac:dyDescent="0.25">
      <c r="A9" s="138" t="s">
        <v>427</v>
      </c>
      <c r="B9" s="147">
        <v>172788</v>
      </c>
      <c r="C9" s="137">
        <v>147943</v>
      </c>
      <c r="D9" s="137">
        <v>53098</v>
      </c>
      <c r="E9" s="137">
        <v>313</v>
      </c>
      <c r="F9" s="137">
        <v>24532</v>
      </c>
      <c r="G9" s="65">
        <f t="shared" ref="G9:G33" si="2">IF(B9&lt;&gt;0,F9/(C9+E9+F9),"")</f>
        <v>0.14197745213787993</v>
      </c>
      <c r="H9" s="66">
        <f t="shared" ref="H9:H33" si="3">IF(C9&lt;&gt;0,D9/C9,"")</f>
        <v>0.35890849854335793</v>
      </c>
    </row>
    <row r="10" spans="1:8" ht="14.45" customHeight="1" x14ac:dyDescent="0.25">
      <c r="A10" s="138" t="s">
        <v>429</v>
      </c>
      <c r="B10" s="147">
        <v>186130</v>
      </c>
      <c r="C10" s="137">
        <v>139649</v>
      </c>
      <c r="D10" s="137">
        <v>74341</v>
      </c>
      <c r="E10" s="137">
        <v>97</v>
      </c>
      <c r="F10" s="137">
        <v>38652</v>
      </c>
      <c r="G10" s="65">
        <f t="shared" si="2"/>
        <v>0.21666162176706016</v>
      </c>
      <c r="H10" s="66">
        <f t="shared" si="3"/>
        <v>0.53234179979806517</v>
      </c>
    </row>
    <row r="11" spans="1:8" ht="14.45" customHeight="1" x14ac:dyDescent="0.25">
      <c r="A11" s="138" t="s">
        <v>430</v>
      </c>
      <c r="B11" s="147">
        <v>11828</v>
      </c>
      <c r="C11" s="137">
        <v>8886</v>
      </c>
      <c r="D11" s="137">
        <v>4319</v>
      </c>
      <c r="E11" s="137">
        <v>148</v>
      </c>
      <c r="F11" s="137">
        <v>2940</v>
      </c>
      <c r="G11" s="65">
        <f t="shared" si="2"/>
        <v>0.2455319859696008</v>
      </c>
      <c r="H11" s="66">
        <f t="shared" si="3"/>
        <v>0.48604546477605221</v>
      </c>
    </row>
    <row r="12" spans="1:8" ht="14.45" customHeight="1" x14ac:dyDescent="0.25">
      <c r="A12" s="138" t="s">
        <v>460</v>
      </c>
      <c r="B12" s="147">
        <v>90463</v>
      </c>
      <c r="C12" s="137">
        <v>77543</v>
      </c>
      <c r="D12" s="137">
        <v>15991</v>
      </c>
      <c r="E12" s="137">
        <v>675</v>
      </c>
      <c r="F12" s="137">
        <v>12101</v>
      </c>
      <c r="G12" s="65">
        <f t="shared" si="2"/>
        <v>0.13398066851935916</v>
      </c>
      <c r="H12" s="66">
        <f t="shared" si="3"/>
        <v>0.20622106444166463</v>
      </c>
    </row>
    <row r="13" spans="1:8" ht="14.45" customHeight="1" x14ac:dyDescent="0.25">
      <c r="A13" s="138" t="s">
        <v>432</v>
      </c>
      <c r="B13" s="147">
        <v>3105356</v>
      </c>
      <c r="C13" s="137">
        <v>2646866</v>
      </c>
      <c r="D13" s="137">
        <v>1008875</v>
      </c>
      <c r="E13" s="137">
        <v>5518</v>
      </c>
      <c r="F13" s="137">
        <v>440758</v>
      </c>
      <c r="G13" s="65">
        <f t="shared" si="2"/>
        <v>0.14249523623551716</v>
      </c>
      <c r="H13" s="66">
        <f t="shared" si="3"/>
        <v>0.38115832082168116</v>
      </c>
    </row>
    <row r="14" spans="1:8" ht="14.45" customHeight="1" x14ac:dyDescent="0.25">
      <c r="A14" s="138" t="s">
        <v>428</v>
      </c>
      <c r="B14" s="147">
        <v>1497619</v>
      </c>
      <c r="C14" s="137">
        <v>1288597</v>
      </c>
      <c r="D14" s="137">
        <v>1148527</v>
      </c>
      <c r="E14" s="137">
        <v>8169</v>
      </c>
      <c r="F14" s="137">
        <v>195222</v>
      </c>
      <c r="G14" s="65">
        <f t="shared" si="2"/>
        <v>0.1308468968919321</v>
      </c>
      <c r="H14" s="66">
        <f t="shared" si="3"/>
        <v>0.89130038328507677</v>
      </c>
    </row>
    <row r="15" spans="1:8" ht="14.45" customHeight="1" x14ac:dyDescent="0.25">
      <c r="A15" s="138" t="s">
        <v>431</v>
      </c>
      <c r="B15" s="147">
        <v>704973</v>
      </c>
      <c r="C15" s="137">
        <v>596646</v>
      </c>
      <c r="D15" s="137">
        <v>367474</v>
      </c>
      <c r="E15" s="137">
        <v>1426</v>
      </c>
      <c r="F15" s="137">
        <v>101237</v>
      </c>
      <c r="G15" s="65">
        <f t="shared" si="2"/>
        <v>0.14476719161343554</v>
      </c>
      <c r="H15" s="66">
        <f t="shared" si="3"/>
        <v>0.61589954512390932</v>
      </c>
    </row>
    <row r="16" spans="1:8" ht="14.45" customHeight="1" x14ac:dyDescent="0.25">
      <c r="A16" s="138" t="s">
        <v>434</v>
      </c>
      <c r="B16" s="147">
        <v>265479</v>
      </c>
      <c r="C16" s="137">
        <v>228385</v>
      </c>
      <c r="D16" s="137">
        <v>100237</v>
      </c>
      <c r="E16" s="137">
        <v>184</v>
      </c>
      <c r="F16" s="137">
        <v>34060</v>
      </c>
      <c r="G16" s="65">
        <f t="shared" si="2"/>
        <v>0.12968864824524329</v>
      </c>
      <c r="H16" s="66">
        <f t="shared" si="3"/>
        <v>0.43889484861089828</v>
      </c>
    </row>
    <row r="17" spans="1:8" ht="14.45" customHeight="1" x14ac:dyDescent="0.25">
      <c r="A17" s="138" t="s">
        <v>435</v>
      </c>
      <c r="B17" s="147">
        <v>67380</v>
      </c>
      <c r="C17" s="137">
        <v>57743</v>
      </c>
      <c r="D17" s="137">
        <v>20398</v>
      </c>
      <c r="E17" s="137">
        <v>10</v>
      </c>
      <c r="F17" s="137">
        <v>9271</v>
      </c>
      <c r="G17" s="65">
        <f t="shared" si="2"/>
        <v>0.13832358558128433</v>
      </c>
      <c r="H17" s="66">
        <f t="shared" si="3"/>
        <v>0.35325493999272639</v>
      </c>
    </row>
    <row r="18" spans="1:8" ht="14.45" customHeight="1" x14ac:dyDescent="0.25">
      <c r="A18" s="138" t="s">
        <v>457</v>
      </c>
      <c r="B18" s="147">
        <v>1059956</v>
      </c>
      <c r="C18" s="137">
        <v>939333</v>
      </c>
      <c r="D18" s="137">
        <v>549913</v>
      </c>
      <c r="E18" s="137">
        <v>4837</v>
      </c>
      <c r="F18" s="137">
        <v>120599</v>
      </c>
      <c r="G18" s="65">
        <f t="shared" si="2"/>
        <v>0.11326306457081302</v>
      </c>
      <c r="H18" s="66">
        <f t="shared" si="3"/>
        <v>0.58542923542556258</v>
      </c>
    </row>
    <row r="19" spans="1:8" ht="14.45" customHeight="1" x14ac:dyDescent="0.25">
      <c r="A19" s="138" t="s">
        <v>438</v>
      </c>
      <c r="B19" s="147">
        <v>19222</v>
      </c>
      <c r="C19" s="137">
        <v>16677</v>
      </c>
      <c r="D19" s="137">
        <v>7459</v>
      </c>
      <c r="E19" s="137">
        <v>364</v>
      </c>
      <c r="F19" s="137">
        <v>2379</v>
      </c>
      <c r="G19" s="65">
        <f t="shared" si="2"/>
        <v>0.12250257466529352</v>
      </c>
      <c r="H19" s="66">
        <f t="shared" si="3"/>
        <v>0.44726269712778077</v>
      </c>
    </row>
    <row r="20" spans="1:8" ht="14.45" customHeight="1" x14ac:dyDescent="0.25">
      <c r="A20" s="138" t="s">
        <v>436</v>
      </c>
      <c r="B20" s="147">
        <v>42543</v>
      </c>
      <c r="C20" s="137">
        <v>35585</v>
      </c>
      <c r="D20" s="137">
        <v>19634</v>
      </c>
      <c r="E20" s="137">
        <v>301</v>
      </c>
      <c r="F20" s="137">
        <v>6025</v>
      </c>
      <c r="G20" s="65">
        <f t="shared" si="2"/>
        <v>0.14375700889981149</v>
      </c>
      <c r="H20" s="66">
        <f t="shared" si="3"/>
        <v>0.55174933258395387</v>
      </c>
    </row>
    <row r="21" spans="1:8" ht="14.45" customHeight="1" x14ac:dyDescent="0.25">
      <c r="A21" s="138" t="s">
        <v>437</v>
      </c>
      <c r="B21" s="147">
        <v>13889</v>
      </c>
      <c r="C21" s="137">
        <v>11244</v>
      </c>
      <c r="D21" s="137">
        <v>7335</v>
      </c>
      <c r="E21" s="137">
        <v>143</v>
      </c>
      <c r="F21" s="137">
        <v>1964</v>
      </c>
      <c r="G21" s="65">
        <f t="shared" si="2"/>
        <v>0.14710508576136619</v>
      </c>
      <c r="H21" s="66">
        <f t="shared" si="3"/>
        <v>0.65234791889007471</v>
      </c>
    </row>
    <row r="22" spans="1:8" ht="14.45" customHeight="1" x14ac:dyDescent="0.25">
      <c r="A22" s="138" t="s">
        <v>439</v>
      </c>
      <c r="B22" s="147">
        <v>54037</v>
      </c>
      <c r="C22" s="137">
        <v>33140</v>
      </c>
      <c r="D22" s="137">
        <v>14819</v>
      </c>
      <c r="E22" s="137">
        <v>34</v>
      </c>
      <c r="F22" s="137">
        <v>20655</v>
      </c>
      <c r="G22" s="65">
        <f t="shared" si="2"/>
        <v>0.38371509780973079</v>
      </c>
      <c r="H22" s="66">
        <f t="shared" si="3"/>
        <v>0.44716354858177432</v>
      </c>
    </row>
    <row r="23" spans="1:8" ht="14.45" customHeight="1" x14ac:dyDescent="0.25">
      <c r="A23" s="138" t="s">
        <v>440</v>
      </c>
      <c r="B23" s="147">
        <v>746011</v>
      </c>
      <c r="C23" s="137">
        <v>607324</v>
      </c>
      <c r="D23" s="137">
        <v>379315</v>
      </c>
      <c r="E23" s="137">
        <v>2777</v>
      </c>
      <c r="F23" s="137">
        <v>131072</v>
      </c>
      <c r="G23" s="65">
        <f t="shared" si="2"/>
        <v>0.17684400268223477</v>
      </c>
      <c r="H23" s="66">
        <f t="shared" si="3"/>
        <v>0.62456777601412095</v>
      </c>
    </row>
    <row r="24" spans="1:8" ht="14.45" customHeight="1" x14ac:dyDescent="0.25">
      <c r="A24" s="138" t="s">
        <v>441</v>
      </c>
      <c r="B24" s="147">
        <v>181112</v>
      </c>
      <c r="C24" s="137">
        <v>152671</v>
      </c>
      <c r="D24" s="137">
        <v>70830</v>
      </c>
      <c r="E24" s="137">
        <v>0</v>
      </c>
      <c r="F24" s="137">
        <v>28441</v>
      </c>
      <c r="G24" s="65">
        <f t="shared" si="2"/>
        <v>0.15703542559300324</v>
      </c>
      <c r="H24" s="66">
        <f t="shared" si="3"/>
        <v>0.46393879649704267</v>
      </c>
    </row>
    <row r="25" spans="1:8" ht="14.45" customHeight="1" x14ac:dyDescent="0.25">
      <c r="A25" s="138" t="s">
        <v>442</v>
      </c>
      <c r="B25" s="147">
        <v>109483</v>
      </c>
      <c r="C25" s="137">
        <v>91761</v>
      </c>
      <c r="D25" s="137">
        <v>40331</v>
      </c>
      <c r="E25" s="137">
        <v>573</v>
      </c>
      <c r="F25" s="137">
        <v>17382</v>
      </c>
      <c r="G25" s="65">
        <f t="shared" si="2"/>
        <v>0.15842721207481134</v>
      </c>
      <c r="H25" s="66">
        <f t="shared" si="3"/>
        <v>0.43952223711598609</v>
      </c>
    </row>
    <row r="26" spans="1:8" ht="14.45" customHeight="1" x14ac:dyDescent="0.25">
      <c r="A26" s="138" t="s">
        <v>448</v>
      </c>
      <c r="B26" s="147">
        <v>253108</v>
      </c>
      <c r="C26" s="137">
        <v>194381</v>
      </c>
      <c r="D26" s="137">
        <v>101790</v>
      </c>
      <c r="E26" s="137">
        <v>181</v>
      </c>
      <c r="F26" s="137">
        <v>59254</v>
      </c>
      <c r="G26" s="65">
        <f t="shared" si="2"/>
        <v>0.23345257982160306</v>
      </c>
      <c r="H26" s="66">
        <f t="shared" si="3"/>
        <v>0.52366229209644977</v>
      </c>
    </row>
    <row r="27" spans="1:8" ht="14.45" customHeight="1" x14ac:dyDescent="0.25">
      <c r="A27" s="138" t="s">
        <v>443</v>
      </c>
      <c r="B27" s="147">
        <v>54100</v>
      </c>
      <c r="C27" s="137">
        <v>47776</v>
      </c>
      <c r="D27" s="137">
        <v>24053</v>
      </c>
      <c r="E27" s="137">
        <v>120</v>
      </c>
      <c r="F27" s="137">
        <v>6209</v>
      </c>
      <c r="G27" s="65">
        <f t="shared" si="2"/>
        <v>0.1147583402643009</v>
      </c>
      <c r="H27" s="66">
        <f t="shared" si="3"/>
        <v>0.50345361687876755</v>
      </c>
    </row>
    <row r="28" spans="1:8" ht="14.45" customHeight="1" x14ac:dyDescent="0.25">
      <c r="A28" s="138" t="s">
        <v>446</v>
      </c>
      <c r="B28" s="147">
        <v>18033</v>
      </c>
      <c r="C28" s="137">
        <v>15988</v>
      </c>
      <c r="D28" s="137">
        <v>6292</v>
      </c>
      <c r="E28" s="137">
        <v>244</v>
      </c>
      <c r="F28" s="137">
        <v>1729</v>
      </c>
      <c r="G28" s="65">
        <f t="shared" si="2"/>
        <v>9.6264127832526025E-2</v>
      </c>
      <c r="H28" s="66">
        <f t="shared" si="3"/>
        <v>0.39354515886915187</v>
      </c>
    </row>
    <row r="29" spans="1:8" ht="14.45" customHeight="1" x14ac:dyDescent="0.25">
      <c r="A29" s="138" t="s">
        <v>445</v>
      </c>
      <c r="B29" s="147">
        <v>20279</v>
      </c>
      <c r="C29" s="137">
        <v>15348</v>
      </c>
      <c r="D29" s="137">
        <v>10568</v>
      </c>
      <c r="E29" s="137">
        <v>535</v>
      </c>
      <c r="F29" s="137">
        <v>4316</v>
      </c>
      <c r="G29" s="65">
        <f t="shared" si="2"/>
        <v>0.21367394425466607</v>
      </c>
      <c r="H29" s="66">
        <f t="shared" si="3"/>
        <v>0.68855876987229603</v>
      </c>
    </row>
    <row r="30" spans="1:8" ht="14.45" customHeight="1" x14ac:dyDescent="0.25">
      <c r="A30" s="138" t="s">
        <v>458</v>
      </c>
      <c r="B30" s="147">
        <v>1713550</v>
      </c>
      <c r="C30" s="137">
        <v>1396760</v>
      </c>
      <c r="D30" s="137">
        <v>362350</v>
      </c>
      <c r="E30" s="137">
        <v>6492</v>
      </c>
      <c r="F30" s="137">
        <v>238993</v>
      </c>
      <c r="G30" s="65">
        <f t="shared" si="2"/>
        <v>0.14552822508212843</v>
      </c>
      <c r="H30" s="66">
        <f t="shared" si="3"/>
        <v>0.25942180474813137</v>
      </c>
    </row>
    <row r="31" spans="1:8" ht="14.45" customHeight="1" x14ac:dyDescent="0.25">
      <c r="A31" s="138" t="s">
        <v>444</v>
      </c>
      <c r="B31" s="147">
        <v>190881</v>
      </c>
      <c r="C31" s="137">
        <v>143744</v>
      </c>
      <c r="D31" s="137">
        <v>31038</v>
      </c>
      <c r="E31" s="137">
        <v>169</v>
      </c>
      <c r="F31" s="137">
        <v>43794</v>
      </c>
      <c r="G31" s="65">
        <f t="shared" si="2"/>
        <v>0.23331042529047932</v>
      </c>
      <c r="H31" s="66">
        <f t="shared" si="3"/>
        <v>0.21592553428317007</v>
      </c>
    </row>
    <row r="32" spans="1:8" ht="14.45" customHeight="1" thickBot="1" x14ac:dyDescent="0.3">
      <c r="A32" s="139" t="s">
        <v>426</v>
      </c>
      <c r="B32" s="148">
        <v>619323</v>
      </c>
      <c r="C32" s="140">
        <v>538341</v>
      </c>
      <c r="D32" s="140">
        <v>358904</v>
      </c>
      <c r="E32" s="140">
        <v>3611</v>
      </c>
      <c r="F32" s="140">
        <v>77371</v>
      </c>
      <c r="G32" s="67">
        <f t="shared" si="2"/>
        <v>0.12492834918128343</v>
      </c>
      <c r="H32" s="68">
        <f t="shared" si="3"/>
        <v>0.66668524225351589</v>
      </c>
    </row>
    <row r="33" spans="1:8" ht="14.45" customHeight="1" thickTop="1" thickBot="1" x14ac:dyDescent="0.3">
      <c r="A33" s="141" t="s">
        <v>474</v>
      </c>
      <c r="B33" s="149">
        <v>11934106</v>
      </c>
      <c r="C33" s="142">
        <v>10022610</v>
      </c>
      <c r="D33" s="142">
        <v>5136077</v>
      </c>
      <c r="E33" s="142">
        <v>39489</v>
      </c>
      <c r="F33" s="142">
        <v>1745023</v>
      </c>
      <c r="G33" s="69">
        <f t="shared" si="2"/>
        <v>0.14779410257639414</v>
      </c>
      <c r="H33" s="70">
        <f t="shared" si="3"/>
        <v>0.51244905269186369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2D6A9-9B3F-4940-ACD0-C53B502C1173}">
  <sheetPr>
    <tabColor rgb="FF92D050"/>
  </sheetPr>
  <dimension ref="A1:I31"/>
  <sheetViews>
    <sheetView zoomScaleNormal="100" workbookViewId="0">
      <selection activeCell="L23" sqref="L23"/>
    </sheetView>
  </sheetViews>
  <sheetFormatPr defaultRowHeight="15" x14ac:dyDescent="0.25"/>
  <cols>
    <col min="1" max="1" width="8.140625" customWidth="1"/>
    <col min="2" max="2" width="17" bestFit="1" customWidth="1"/>
    <col min="3" max="3" width="11.28515625" bestFit="1" customWidth="1"/>
    <col min="4" max="4" width="13.140625" bestFit="1" customWidth="1"/>
    <col min="5" max="5" width="13.42578125" bestFit="1" customWidth="1"/>
    <col min="6" max="6" width="7.85546875" bestFit="1" customWidth="1"/>
    <col min="7" max="7" width="10.28515625" bestFit="1" customWidth="1"/>
    <col min="8" max="9" width="14.140625" customWidth="1"/>
  </cols>
  <sheetData>
    <row r="1" spans="1:9" ht="15.75" thickBot="1" x14ac:dyDescent="0.3">
      <c r="B1" s="6"/>
      <c r="C1" s="6"/>
      <c r="D1" s="6"/>
      <c r="E1" s="6"/>
      <c r="F1" s="6"/>
      <c r="G1" s="6"/>
      <c r="H1" s="6"/>
      <c r="I1" s="6"/>
    </row>
    <row r="2" spans="1:9" ht="72.95" customHeight="1" thickBot="1" x14ac:dyDescent="0.3">
      <c r="A2" s="90" t="s">
        <v>478</v>
      </c>
      <c r="B2" s="157" t="s">
        <v>0</v>
      </c>
      <c r="C2" s="156" t="s">
        <v>493</v>
      </c>
      <c r="D2" s="156" t="s">
        <v>503</v>
      </c>
      <c r="E2" s="156" t="s">
        <v>494</v>
      </c>
      <c r="F2" s="156" t="s">
        <v>495</v>
      </c>
      <c r="G2" s="156" t="s">
        <v>496</v>
      </c>
      <c r="H2" s="71" t="s">
        <v>476</v>
      </c>
      <c r="I2" s="72" t="s">
        <v>475</v>
      </c>
    </row>
    <row r="3" spans="1:9" ht="14.45" customHeight="1" x14ac:dyDescent="0.25">
      <c r="A3" s="74">
        <v>1</v>
      </c>
      <c r="B3" s="136" t="s">
        <v>432</v>
      </c>
      <c r="C3" s="153">
        <v>3105356</v>
      </c>
      <c r="D3" s="137">
        <v>2646866</v>
      </c>
      <c r="E3" s="137">
        <v>1008875</v>
      </c>
      <c r="F3" s="137">
        <v>5518</v>
      </c>
      <c r="G3" s="137">
        <v>440758</v>
      </c>
      <c r="H3" s="77">
        <f>IF(C3&lt;&gt;0,G3/(D3+F3+G3),"")</f>
        <v>0.14249523623551716</v>
      </c>
      <c r="I3" s="78">
        <f>IF(D3&lt;&gt;0,E3/D3,"")</f>
        <v>0.38115832082168116</v>
      </c>
    </row>
    <row r="4" spans="1:9" ht="14.45" customHeight="1" x14ac:dyDescent="0.25">
      <c r="A4" s="73">
        <v>2</v>
      </c>
      <c r="B4" s="138" t="s">
        <v>458</v>
      </c>
      <c r="C4" s="153">
        <v>1713550</v>
      </c>
      <c r="D4" s="137">
        <v>1396760</v>
      </c>
      <c r="E4" s="137">
        <v>362350</v>
      </c>
      <c r="F4" s="137">
        <v>6492</v>
      </c>
      <c r="G4" s="137">
        <v>238993</v>
      </c>
      <c r="H4" s="79">
        <f t="shared" ref="H4:H31" si="0">IF(C4&lt;&gt;0,G4/(D4+F4+G4),"")</f>
        <v>0.14552822508212843</v>
      </c>
      <c r="I4" s="80">
        <f t="shared" ref="I4:I31" si="1">IF(D4&lt;&gt;0,E4/D4,"")</f>
        <v>0.25942180474813137</v>
      </c>
    </row>
    <row r="5" spans="1:9" ht="14.45" customHeight="1" x14ac:dyDescent="0.25">
      <c r="A5" s="74">
        <v>3</v>
      </c>
      <c r="B5" s="138" t="s">
        <v>428</v>
      </c>
      <c r="C5" s="153">
        <v>1497619</v>
      </c>
      <c r="D5" s="137">
        <v>1288597</v>
      </c>
      <c r="E5" s="137">
        <v>1148527</v>
      </c>
      <c r="F5" s="137">
        <v>8169</v>
      </c>
      <c r="G5" s="137">
        <v>195222</v>
      </c>
      <c r="H5" s="79">
        <f t="shared" si="0"/>
        <v>0.1308468968919321</v>
      </c>
      <c r="I5" s="80">
        <f t="shared" si="1"/>
        <v>0.89130038328507677</v>
      </c>
    </row>
    <row r="6" spans="1:9" ht="14.45" customHeight="1" x14ac:dyDescent="0.25">
      <c r="A6" s="73">
        <v>4</v>
      </c>
      <c r="B6" s="138" t="s">
        <v>457</v>
      </c>
      <c r="C6" s="153">
        <v>1059956</v>
      </c>
      <c r="D6" s="137">
        <v>939333</v>
      </c>
      <c r="E6" s="137">
        <v>549913</v>
      </c>
      <c r="F6" s="137">
        <v>4837</v>
      </c>
      <c r="G6" s="137">
        <v>120599</v>
      </c>
      <c r="H6" s="79">
        <f t="shared" si="0"/>
        <v>0.11326306457081302</v>
      </c>
      <c r="I6" s="80">
        <f t="shared" si="1"/>
        <v>0.58542923542556258</v>
      </c>
    </row>
    <row r="7" spans="1:9" ht="14.45" customHeight="1" x14ac:dyDescent="0.25">
      <c r="A7" s="74">
        <v>5</v>
      </c>
      <c r="B7" s="138" t="s">
        <v>440</v>
      </c>
      <c r="C7" s="153">
        <v>746011</v>
      </c>
      <c r="D7" s="137">
        <v>607324</v>
      </c>
      <c r="E7" s="137">
        <v>379315</v>
      </c>
      <c r="F7" s="137">
        <v>2777</v>
      </c>
      <c r="G7" s="137">
        <v>131072</v>
      </c>
      <c r="H7" s="79">
        <f t="shared" si="0"/>
        <v>0.17684400268223477</v>
      </c>
      <c r="I7" s="80">
        <f t="shared" si="1"/>
        <v>0.62456777601412095</v>
      </c>
    </row>
    <row r="8" spans="1:9" ht="14.45" customHeight="1" x14ac:dyDescent="0.25">
      <c r="A8" s="75">
        <v>6</v>
      </c>
      <c r="B8" s="138" t="s">
        <v>431</v>
      </c>
      <c r="C8" s="153">
        <v>704973</v>
      </c>
      <c r="D8" s="137">
        <v>596646</v>
      </c>
      <c r="E8" s="137">
        <v>367474</v>
      </c>
      <c r="F8" s="137">
        <v>1426</v>
      </c>
      <c r="G8" s="137">
        <v>101237</v>
      </c>
      <c r="H8" s="81">
        <f t="shared" si="0"/>
        <v>0.14476719161343554</v>
      </c>
      <c r="I8" s="82">
        <f t="shared" si="1"/>
        <v>0.61589954512390932</v>
      </c>
    </row>
    <row r="9" spans="1:9" ht="14.45" customHeight="1" x14ac:dyDescent="0.25">
      <c r="A9" s="76">
        <v>7</v>
      </c>
      <c r="B9" s="138" t="s">
        <v>426</v>
      </c>
      <c r="C9" s="153">
        <v>619323</v>
      </c>
      <c r="D9" s="137">
        <v>538341</v>
      </c>
      <c r="E9" s="137">
        <v>358904</v>
      </c>
      <c r="F9" s="137">
        <v>3611</v>
      </c>
      <c r="G9" s="137">
        <v>77371</v>
      </c>
      <c r="H9" s="79">
        <f t="shared" si="0"/>
        <v>0.12492834918128343</v>
      </c>
      <c r="I9" s="80">
        <f t="shared" si="1"/>
        <v>0.66668524225351589</v>
      </c>
    </row>
    <row r="10" spans="1:9" ht="14.45" customHeight="1" x14ac:dyDescent="0.25">
      <c r="A10" s="76">
        <v>8</v>
      </c>
      <c r="B10" s="138" t="s">
        <v>434</v>
      </c>
      <c r="C10" s="153">
        <v>265479</v>
      </c>
      <c r="D10" s="137">
        <v>228385</v>
      </c>
      <c r="E10" s="137">
        <v>100237</v>
      </c>
      <c r="F10" s="137">
        <v>184</v>
      </c>
      <c r="G10" s="137">
        <v>34060</v>
      </c>
      <c r="H10" s="79">
        <f t="shared" si="0"/>
        <v>0.12968864824524329</v>
      </c>
      <c r="I10" s="80">
        <f t="shared" si="1"/>
        <v>0.43889484861089828</v>
      </c>
    </row>
    <row r="11" spans="1:9" ht="14.45" customHeight="1" x14ac:dyDescent="0.25">
      <c r="A11" s="76">
        <v>9</v>
      </c>
      <c r="B11" s="138" t="s">
        <v>424</v>
      </c>
      <c r="C11" s="153">
        <v>263617</v>
      </c>
      <c r="D11" s="137">
        <v>190296</v>
      </c>
      <c r="E11" s="137">
        <v>136612</v>
      </c>
      <c r="F11" s="137">
        <v>352</v>
      </c>
      <c r="G11" s="137">
        <v>67376</v>
      </c>
      <c r="H11" s="79">
        <f t="shared" si="0"/>
        <v>0.26112299631042074</v>
      </c>
      <c r="I11" s="80">
        <f t="shared" si="1"/>
        <v>0.71789212595114982</v>
      </c>
    </row>
    <row r="12" spans="1:9" ht="14.45" customHeight="1" x14ac:dyDescent="0.25">
      <c r="A12" s="74">
        <v>10</v>
      </c>
      <c r="B12" s="138" t="s">
        <v>448</v>
      </c>
      <c r="C12" s="153">
        <v>253108</v>
      </c>
      <c r="D12" s="137">
        <v>194381</v>
      </c>
      <c r="E12" s="137">
        <v>101790</v>
      </c>
      <c r="F12" s="137">
        <v>181</v>
      </c>
      <c r="G12" s="137">
        <v>59254</v>
      </c>
      <c r="H12" s="83">
        <f t="shared" si="0"/>
        <v>0.23345257982160306</v>
      </c>
      <c r="I12" s="84">
        <f t="shared" si="1"/>
        <v>0.52366229209644977</v>
      </c>
    </row>
    <row r="13" spans="1:9" ht="14.45" customHeight="1" x14ac:dyDescent="0.25">
      <c r="A13" s="74">
        <v>11</v>
      </c>
      <c r="B13" s="138" t="s">
        <v>3</v>
      </c>
      <c r="C13" s="153">
        <v>250112</v>
      </c>
      <c r="D13" s="137">
        <v>213694</v>
      </c>
      <c r="E13" s="137">
        <v>115162</v>
      </c>
      <c r="F13" s="137">
        <v>1565</v>
      </c>
      <c r="G13" s="137">
        <v>29079</v>
      </c>
      <c r="H13" s="79">
        <f t="shared" si="0"/>
        <v>0.11901136949635341</v>
      </c>
      <c r="I13" s="80">
        <f t="shared" si="1"/>
        <v>0.5389107789643135</v>
      </c>
    </row>
    <row r="14" spans="1:9" ht="14.45" customHeight="1" x14ac:dyDescent="0.25">
      <c r="A14" s="73">
        <v>12</v>
      </c>
      <c r="B14" s="138" t="s">
        <v>444</v>
      </c>
      <c r="C14" s="153">
        <v>190881</v>
      </c>
      <c r="D14" s="137">
        <v>143744</v>
      </c>
      <c r="E14" s="137">
        <v>31038</v>
      </c>
      <c r="F14" s="137">
        <v>169</v>
      </c>
      <c r="G14" s="137">
        <v>43794</v>
      </c>
      <c r="H14" s="79">
        <f t="shared" si="0"/>
        <v>0.23331042529047932</v>
      </c>
      <c r="I14" s="80">
        <f t="shared" si="1"/>
        <v>0.21592553428317007</v>
      </c>
    </row>
    <row r="15" spans="1:9" ht="14.45" customHeight="1" x14ac:dyDescent="0.25">
      <c r="A15" s="74">
        <v>13</v>
      </c>
      <c r="B15" s="138" t="s">
        <v>429</v>
      </c>
      <c r="C15" s="153">
        <v>186130</v>
      </c>
      <c r="D15" s="137">
        <v>139649</v>
      </c>
      <c r="E15" s="137">
        <v>74341</v>
      </c>
      <c r="F15" s="137">
        <v>97</v>
      </c>
      <c r="G15" s="137">
        <v>38652</v>
      </c>
      <c r="H15" s="79">
        <f t="shared" si="0"/>
        <v>0.21666162176706016</v>
      </c>
      <c r="I15" s="80">
        <f t="shared" si="1"/>
        <v>0.53234179979806517</v>
      </c>
    </row>
    <row r="16" spans="1:9" ht="14.45" customHeight="1" x14ac:dyDescent="0.25">
      <c r="A16" s="73">
        <v>14</v>
      </c>
      <c r="B16" s="138" t="s">
        <v>441</v>
      </c>
      <c r="C16" s="153">
        <v>181112</v>
      </c>
      <c r="D16" s="137">
        <v>152671</v>
      </c>
      <c r="E16" s="137">
        <v>70830</v>
      </c>
      <c r="F16" s="137">
        <v>0</v>
      </c>
      <c r="G16" s="137">
        <v>28441</v>
      </c>
      <c r="H16" s="79">
        <f t="shared" si="0"/>
        <v>0.15703542559300324</v>
      </c>
      <c r="I16" s="80">
        <f t="shared" si="1"/>
        <v>0.46393879649704267</v>
      </c>
    </row>
    <row r="17" spans="1:9" ht="14.45" customHeight="1" x14ac:dyDescent="0.25">
      <c r="A17" s="74">
        <v>15</v>
      </c>
      <c r="B17" s="138" t="s">
        <v>425</v>
      </c>
      <c r="C17" s="153">
        <v>179402</v>
      </c>
      <c r="D17" s="137">
        <v>152236</v>
      </c>
      <c r="E17" s="137">
        <v>79937</v>
      </c>
      <c r="F17" s="137">
        <v>242</v>
      </c>
      <c r="G17" s="137">
        <v>21775</v>
      </c>
      <c r="H17" s="79">
        <f t="shared" si="0"/>
        <v>0.12496198056848376</v>
      </c>
      <c r="I17" s="80">
        <f t="shared" si="1"/>
        <v>0.52508605060563862</v>
      </c>
    </row>
    <row r="18" spans="1:9" ht="14.45" customHeight="1" x14ac:dyDescent="0.25">
      <c r="A18" s="73">
        <v>16</v>
      </c>
      <c r="B18" s="138" t="s">
        <v>427</v>
      </c>
      <c r="C18" s="153">
        <v>172788</v>
      </c>
      <c r="D18" s="137">
        <v>147943</v>
      </c>
      <c r="E18" s="137">
        <v>53098</v>
      </c>
      <c r="F18" s="137">
        <v>313</v>
      </c>
      <c r="G18" s="137">
        <v>24532</v>
      </c>
      <c r="H18" s="79">
        <f t="shared" si="0"/>
        <v>0.14197745213787993</v>
      </c>
      <c r="I18" s="80">
        <f t="shared" si="1"/>
        <v>0.35890849854335793</v>
      </c>
    </row>
    <row r="19" spans="1:9" ht="14.45" customHeight="1" x14ac:dyDescent="0.25">
      <c r="A19" s="74">
        <v>17</v>
      </c>
      <c r="B19" s="138" t="s">
        <v>442</v>
      </c>
      <c r="C19" s="153">
        <v>109483</v>
      </c>
      <c r="D19" s="137">
        <v>91761</v>
      </c>
      <c r="E19" s="137">
        <v>40331</v>
      </c>
      <c r="F19" s="137">
        <v>573</v>
      </c>
      <c r="G19" s="137">
        <v>17382</v>
      </c>
      <c r="H19" s="79">
        <f t="shared" si="0"/>
        <v>0.15842721207481134</v>
      </c>
      <c r="I19" s="80">
        <f t="shared" si="1"/>
        <v>0.43952223711598609</v>
      </c>
    </row>
    <row r="20" spans="1:9" ht="14.45" customHeight="1" x14ac:dyDescent="0.25">
      <c r="A20" s="73">
        <v>18</v>
      </c>
      <c r="B20" s="138" t="s">
        <v>460</v>
      </c>
      <c r="C20" s="153">
        <v>90463</v>
      </c>
      <c r="D20" s="137">
        <v>77543</v>
      </c>
      <c r="E20" s="137">
        <v>15991</v>
      </c>
      <c r="F20" s="137">
        <v>675</v>
      </c>
      <c r="G20" s="137">
        <v>12101</v>
      </c>
      <c r="H20" s="79">
        <f t="shared" si="0"/>
        <v>0.13398066851935916</v>
      </c>
      <c r="I20" s="80">
        <f t="shared" si="1"/>
        <v>0.20622106444166463</v>
      </c>
    </row>
    <row r="21" spans="1:9" ht="14.45" customHeight="1" x14ac:dyDescent="0.25">
      <c r="A21" s="74">
        <v>19</v>
      </c>
      <c r="B21" s="138" t="s">
        <v>435</v>
      </c>
      <c r="C21" s="153">
        <v>67380</v>
      </c>
      <c r="D21" s="137">
        <v>57743</v>
      </c>
      <c r="E21" s="137">
        <v>20398</v>
      </c>
      <c r="F21" s="137">
        <v>10</v>
      </c>
      <c r="G21" s="137">
        <v>9271</v>
      </c>
      <c r="H21" s="79">
        <f t="shared" si="0"/>
        <v>0.13832358558128433</v>
      </c>
      <c r="I21" s="80">
        <f t="shared" si="1"/>
        <v>0.35325493999272639</v>
      </c>
    </row>
    <row r="22" spans="1:9" ht="14.45" customHeight="1" x14ac:dyDescent="0.25">
      <c r="A22" s="73">
        <v>20</v>
      </c>
      <c r="B22" s="138" t="s">
        <v>443</v>
      </c>
      <c r="C22" s="153">
        <v>54100</v>
      </c>
      <c r="D22" s="137">
        <v>47776</v>
      </c>
      <c r="E22" s="137">
        <v>24053</v>
      </c>
      <c r="F22" s="137">
        <v>120</v>
      </c>
      <c r="G22" s="137">
        <v>6209</v>
      </c>
      <c r="H22" s="79">
        <f t="shared" si="0"/>
        <v>0.1147583402643009</v>
      </c>
      <c r="I22" s="80">
        <f t="shared" si="1"/>
        <v>0.50345361687876755</v>
      </c>
    </row>
    <row r="23" spans="1:9" ht="14.45" customHeight="1" x14ac:dyDescent="0.25">
      <c r="A23" s="74">
        <v>21</v>
      </c>
      <c r="B23" s="138" t="s">
        <v>439</v>
      </c>
      <c r="C23" s="153">
        <v>54037</v>
      </c>
      <c r="D23" s="137">
        <v>33140</v>
      </c>
      <c r="E23" s="137">
        <v>14819</v>
      </c>
      <c r="F23" s="137">
        <v>34</v>
      </c>
      <c r="G23" s="137">
        <v>20655</v>
      </c>
      <c r="H23" s="79">
        <f t="shared" si="0"/>
        <v>0.38371509780973079</v>
      </c>
      <c r="I23" s="80">
        <f t="shared" si="1"/>
        <v>0.44716354858177432</v>
      </c>
    </row>
    <row r="24" spans="1:9" ht="14.45" customHeight="1" x14ac:dyDescent="0.25">
      <c r="A24" s="73">
        <v>22</v>
      </c>
      <c r="B24" s="138" t="s">
        <v>433</v>
      </c>
      <c r="C24" s="153">
        <v>43432</v>
      </c>
      <c r="D24" s="137">
        <v>34053</v>
      </c>
      <c r="E24" s="137">
        <v>26475</v>
      </c>
      <c r="F24" s="137">
        <v>409</v>
      </c>
      <c r="G24" s="137">
        <v>7837</v>
      </c>
      <c r="H24" s="79">
        <f t="shared" si="0"/>
        <v>0.18527624766542944</v>
      </c>
      <c r="I24" s="80">
        <f t="shared" si="1"/>
        <v>0.77746454056911285</v>
      </c>
    </row>
    <row r="25" spans="1:9" ht="14.45" customHeight="1" x14ac:dyDescent="0.25">
      <c r="A25" s="74">
        <v>23</v>
      </c>
      <c r="B25" s="138" t="s">
        <v>436</v>
      </c>
      <c r="C25" s="153">
        <v>42543</v>
      </c>
      <c r="D25" s="137">
        <v>35585</v>
      </c>
      <c r="E25" s="137">
        <v>19634</v>
      </c>
      <c r="F25" s="137">
        <v>301</v>
      </c>
      <c r="G25" s="137">
        <v>6025</v>
      </c>
      <c r="H25" s="79">
        <f t="shared" si="0"/>
        <v>0.14375700889981149</v>
      </c>
      <c r="I25" s="80">
        <f t="shared" si="1"/>
        <v>0.55174933258395387</v>
      </c>
    </row>
    <row r="26" spans="1:9" ht="14.45" customHeight="1" x14ac:dyDescent="0.25">
      <c r="A26" s="73">
        <v>24</v>
      </c>
      <c r="B26" s="138" t="s">
        <v>445</v>
      </c>
      <c r="C26" s="153">
        <v>20279</v>
      </c>
      <c r="D26" s="137">
        <v>15348</v>
      </c>
      <c r="E26" s="137">
        <v>10568</v>
      </c>
      <c r="F26" s="137">
        <v>535</v>
      </c>
      <c r="G26" s="137">
        <v>4316</v>
      </c>
      <c r="H26" s="79">
        <f t="shared" si="0"/>
        <v>0.21367394425466607</v>
      </c>
      <c r="I26" s="80">
        <f t="shared" si="1"/>
        <v>0.68855876987229603</v>
      </c>
    </row>
    <row r="27" spans="1:9" ht="14.45" customHeight="1" x14ac:dyDescent="0.25">
      <c r="A27" s="74">
        <v>25</v>
      </c>
      <c r="B27" s="138" t="s">
        <v>438</v>
      </c>
      <c r="C27" s="153">
        <v>19222</v>
      </c>
      <c r="D27" s="137">
        <v>16677</v>
      </c>
      <c r="E27" s="137">
        <v>7459</v>
      </c>
      <c r="F27" s="137">
        <v>364</v>
      </c>
      <c r="G27" s="137">
        <v>2379</v>
      </c>
      <c r="H27" s="79">
        <f t="shared" si="0"/>
        <v>0.12250257466529352</v>
      </c>
      <c r="I27" s="80">
        <f t="shared" si="1"/>
        <v>0.44726269712778077</v>
      </c>
    </row>
    <row r="28" spans="1:9" ht="14.45" customHeight="1" x14ac:dyDescent="0.25">
      <c r="A28" s="73">
        <v>26</v>
      </c>
      <c r="B28" s="138" t="s">
        <v>446</v>
      </c>
      <c r="C28" s="153">
        <v>18033</v>
      </c>
      <c r="D28" s="137">
        <v>15988</v>
      </c>
      <c r="E28" s="137">
        <v>6292</v>
      </c>
      <c r="F28" s="137">
        <v>244</v>
      </c>
      <c r="G28" s="137">
        <v>1729</v>
      </c>
      <c r="H28" s="79">
        <f t="shared" si="0"/>
        <v>9.6264127832526025E-2</v>
      </c>
      <c r="I28" s="80">
        <f t="shared" si="1"/>
        <v>0.39354515886915187</v>
      </c>
    </row>
    <row r="29" spans="1:9" ht="14.45" customHeight="1" x14ac:dyDescent="0.25">
      <c r="A29" s="74">
        <v>27</v>
      </c>
      <c r="B29" s="138" t="s">
        <v>437</v>
      </c>
      <c r="C29" s="153">
        <v>13889</v>
      </c>
      <c r="D29" s="137">
        <v>11244</v>
      </c>
      <c r="E29" s="137">
        <v>7335</v>
      </c>
      <c r="F29" s="137">
        <v>143</v>
      </c>
      <c r="G29" s="137">
        <v>1964</v>
      </c>
      <c r="H29" s="79">
        <f t="shared" si="0"/>
        <v>0.14710508576136619</v>
      </c>
      <c r="I29" s="80">
        <f t="shared" si="1"/>
        <v>0.65234791889007471</v>
      </c>
    </row>
    <row r="30" spans="1:9" ht="14.45" customHeight="1" thickBot="1" x14ac:dyDescent="0.3">
      <c r="A30" s="73">
        <v>28</v>
      </c>
      <c r="B30" s="139" t="s">
        <v>430</v>
      </c>
      <c r="C30" s="155">
        <v>11828</v>
      </c>
      <c r="D30" s="140">
        <v>8886</v>
      </c>
      <c r="E30" s="140">
        <v>4319</v>
      </c>
      <c r="F30" s="140">
        <v>148</v>
      </c>
      <c r="G30" s="140">
        <v>2940</v>
      </c>
      <c r="H30" s="87">
        <f t="shared" si="0"/>
        <v>0.2455319859696008</v>
      </c>
      <c r="I30" s="88">
        <f t="shared" si="1"/>
        <v>0.48604546477605221</v>
      </c>
    </row>
    <row r="31" spans="1:9" ht="14.45" customHeight="1" thickTop="1" thickBot="1" x14ac:dyDescent="0.3">
      <c r="A31" s="89"/>
      <c r="B31" s="141" t="s">
        <v>474</v>
      </c>
      <c r="C31" s="154">
        <v>11934106</v>
      </c>
      <c r="D31" s="142">
        <v>10022610</v>
      </c>
      <c r="E31" s="142">
        <v>5136077</v>
      </c>
      <c r="F31" s="142">
        <v>39489</v>
      </c>
      <c r="G31" s="142">
        <v>1745023</v>
      </c>
      <c r="H31" s="85">
        <f t="shared" si="0"/>
        <v>0.14779410257639414</v>
      </c>
      <c r="I31" s="86">
        <f t="shared" si="1"/>
        <v>0.51244905269186369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B0519-6804-4302-B5A3-CA22CAA204B9}">
  <sheetPr>
    <tabColor theme="6" tint="0.39997558519241921"/>
  </sheetPr>
  <dimension ref="A1:I31"/>
  <sheetViews>
    <sheetView zoomScaleNormal="100" workbookViewId="0">
      <selection activeCell="C31" sqref="C3:G31"/>
    </sheetView>
  </sheetViews>
  <sheetFormatPr defaultRowHeight="15" x14ac:dyDescent="0.25"/>
  <cols>
    <col min="1" max="1" width="8.140625" customWidth="1"/>
    <col min="2" max="2" width="17" bestFit="1" customWidth="1"/>
    <col min="3" max="3" width="11.28515625" bestFit="1" customWidth="1"/>
    <col min="4" max="4" width="13.140625" bestFit="1" customWidth="1"/>
    <col min="5" max="5" width="13.42578125" bestFit="1" customWidth="1"/>
    <col min="6" max="6" width="7.85546875" bestFit="1" customWidth="1"/>
    <col min="7" max="7" width="10.28515625" bestFit="1" customWidth="1"/>
    <col min="8" max="9" width="14.140625" customWidth="1"/>
  </cols>
  <sheetData>
    <row r="1" spans="1:9" ht="15.75" thickBot="1" x14ac:dyDescent="0.3">
      <c r="B1" s="6"/>
      <c r="C1" s="6"/>
      <c r="D1" s="6"/>
      <c r="E1" s="6"/>
      <c r="F1" s="6"/>
      <c r="G1" s="6"/>
      <c r="H1" s="6"/>
      <c r="I1" s="6"/>
    </row>
    <row r="2" spans="1:9" ht="72.95" customHeight="1" thickBot="1" x14ac:dyDescent="0.3">
      <c r="A2" s="90" t="s">
        <v>478</v>
      </c>
      <c r="B2" s="157" t="s">
        <v>0</v>
      </c>
      <c r="C2" s="156" t="s">
        <v>493</v>
      </c>
      <c r="D2" s="156" t="s">
        <v>503</v>
      </c>
      <c r="E2" s="156" t="s">
        <v>494</v>
      </c>
      <c r="F2" s="156" t="s">
        <v>495</v>
      </c>
      <c r="G2" s="156" t="s">
        <v>496</v>
      </c>
      <c r="H2" s="91" t="s">
        <v>476</v>
      </c>
      <c r="I2" s="72" t="s">
        <v>475</v>
      </c>
    </row>
    <row r="3" spans="1:9" ht="14.45" customHeight="1" x14ac:dyDescent="0.25">
      <c r="A3" s="74">
        <v>1</v>
      </c>
      <c r="B3" s="136" t="s">
        <v>432</v>
      </c>
      <c r="C3" s="158">
        <v>3105356</v>
      </c>
      <c r="D3" s="153">
        <v>2646866</v>
      </c>
      <c r="E3" s="137">
        <v>1008875</v>
      </c>
      <c r="F3" s="137">
        <v>5518</v>
      </c>
      <c r="G3" s="137">
        <v>440758</v>
      </c>
      <c r="H3" s="77">
        <f>IF(C3&lt;&gt;0,G3/(D3+F3+G3),"")</f>
        <v>0.14249523623551716</v>
      </c>
      <c r="I3" s="78">
        <f>IF(D3&lt;&gt;0,E3/D3,"")</f>
        <v>0.38115832082168116</v>
      </c>
    </row>
    <row r="4" spans="1:9" ht="14.45" customHeight="1" x14ac:dyDescent="0.25">
      <c r="A4" s="73">
        <v>2</v>
      </c>
      <c r="B4" s="138" t="s">
        <v>458</v>
      </c>
      <c r="C4" s="158">
        <v>1713550</v>
      </c>
      <c r="D4" s="153">
        <v>1396760</v>
      </c>
      <c r="E4" s="137">
        <v>362350</v>
      </c>
      <c r="F4" s="137">
        <v>6492</v>
      </c>
      <c r="G4" s="137">
        <v>238993</v>
      </c>
      <c r="H4" s="79">
        <f t="shared" ref="H4:H31" si="0">IF(C4&lt;&gt;0,G4/(D4+F4+G4),"")</f>
        <v>0.14552822508212843</v>
      </c>
      <c r="I4" s="80">
        <f t="shared" ref="I4:I31" si="1">IF(D4&lt;&gt;0,E4/D4,"")</f>
        <v>0.25942180474813137</v>
      </c>
    </row>
    <row r="5" spans="1:9" ht="14.45" customHeight="1" x14ac:dyDescent="0.25">
      <c r="A5" s="74">
        <v>3</v>
      </c>
      <c r="B5" s="138" t="s">
        <v>428</v>
      </c>
      <c r="C5" s="158">
        <v>1497619</v>
      </c>
      <c r="D5" s="153">
        <v>1288597</v>
      </c>
      <c r="E5" s="137">
        <v>1148527</v>
      </c>
      <c r="F5" s="137">
        <v>8169</v>
      </c>
      <c r="G5" s="137">
        <v>195222</v>
      </c>
      <c r="H5" s="79">
        <f t="shared" si="0"/>
        <v>0.1308468968919321</v>
      </c>
      <c r="I5" s="80">
        <f t="shared" si="1"/>
        <v>0.89130038328507677</v>
      </c>
    </row>
    <row r="6" spans="1:9" ht="14.45" customHeight="1" x14ac:dyDescent="0.25">
      <c r="A6" s="73">
        <v>4</v>
      </c>
      <c r="B6" s="138" t="s">
        <v>457</v>
      </c>
      <c r="C6" s="158">
        <v>1059956</v>
      </c>
      <c r="D6" s="153">
        <v>939333</v>
      </c>
      <c r="E6" s="137">
        <v>549913</v>
      </c>
      <c r="F6" s="137">
        <v>4837</v>
      </c>
      <c r="G6" s="137">
        <v>120599</v>
      </c>
      <c r="H6" s="79">
        <f t="shared" si="0"/>
        <v>0.11326306457081302</v>
      </c>
      <c r="I6" s="80">
        <f t="shared" si="1"/>
        <v>0.58542923542556258</v>
      </c>
    </row>
    <row r="7" spans="1:9" ht="14.45" customHeight="1" x14ac:dyDescent="0.25">
      <c r="A7" s="74">
        <v>5</v>
      </c>
      <c r="B7" s="138" t="s">
        <v>440</v>
      </c>
      <c r="C7" s="158">
        <v>746011</v>
      </c>
      <c r="D7" s="153">
        <v>607324</v>
      </c>
      <c r="E7" s="137">
        <v>379315</v>
      </c>
      <c r="F7" s="137">
        <v>2777</v>
      </c>
      <c r="G7" s="137">
        <v>131072</v>
      </c>
      <c r="H7" s="79">
        <f t="shared" si="0"/>
        <v>0.17684400268223477</v>
      </c>
      <c r="I7" s="80">
        <f t="shared" si="1"/>
        <v>0.62456777601412095</v>
      </c>
    </row>
    <row r="8" spans="1:9" ht="14.45" customHeight="1" x14ac:dyDescent="0.25">
      <c r="A8" s="75">
        <v>6</v>
      </c>
      <c r="B8" s="138" t="s">
        <v>431</v>
      </c>
      <c r="C8" s="158">
        <v>704973</v>
      </c>
      <c r="D8" s="153">
        <v>596646</v>
      </c>
      <c r="E8" s="137">
        <v>367474</v>
      </c>
      <c r="F8" s="137">
        <v>1426</v>
      </c>
      <c r="G8" s="137">
        <v>101237</v>
      </c>
      <c r="H8" s="81">
        <f t="shared" si="0"/>
        <v>0.14476719161343554</v>
      </c>
      <c r="I8" s="82">
        <f t="shared" si="1"/>
        <v>0.61589954512390932</v>
      </c>
    </row>
    <row r="9" spans="1:9" ht="14.45" customHeight="1" x14ac:dyDescent="0.25">
      <c r="A9" s="76">
        <v>7</v>
      </c>
      <c r="B9" s="138" t="s">
        <v>426</v>
      </c>
      <c r="C9" s="158">
        <v>619323</v>
      </c>
      <c r="D9" s="153">
        <v>538341</v>
      </c>
      <c r="E9" s="137">
        <v>358904</v>
      </c>
      <c r="F9" s="137">
        <v>3611</v>
      </c>
      <c r="G9" s="137">
        <v>77371</v>
      </c>
      <c r="H9" s="79">
        <f t="shared" si="0"/>
        <v>0.12492834918128343</v>
      </c>
      <c r="I9" s="80">
        <f t="shared" si="1"/>
        <v>0.66668524225351589</v>
      </c>
    </row>
    <row r="10" spans="1:9" ht="14.45" customHeight="1" x14ac:dyDescent="0.25">
      <c r="A10" s="76">
        <v>8</v>
      </c>
      <c r="B10" s="138" t="s">
        <v>434</v>
      </c>
      <c r="C10" s="158">
        <v>265479</v>
      </c>
      <c r="D10" s="153">
        <v>228385</v>
      </c>
      <c r="E10" s="137">
        <v>100237</v>
      </c>
      <c r="F10" s="137">
        <v>184</v>
      </c>
      <c r="G10" s="137">
        <v>34060</v>
      </c>
      <c r="H10" s="79">
        <f t="shared" si="0"/>
        <v>0.12968864824524329</v>
      </c>
      <c r="I10" s="80">
        <f t="shared" si="1"/>
        <v>0.43889484861089828</v>
      </c>
    </row>
    <row r="11" spans="1:9" ht="14.45" customHeight="1" x14ac:dyDescent="0.25">
      <c r="A11" s="76">
        <v>9</v>
      </c>
      <c r="B11" s="138" t="s">
        <v>3</v>
      </c>
      <c r="C11" s="158">
        <v>250112</v>
      </c>
      <c r="D11" s="153">
        <v>213694</v>
      </c>
      <c r="E11" s="137">
        <v>115162</v>
      </c>
      <c r="F11" s="137">
        <v>1565</v>
      </c>
      <c r="G11" s="137">
        <v>29079</v>
      </c>
      <c r="H11" s="79">
        <f t="shared" si="0"/>
        <v>0.11901136949635341</v>
      </c>
      <c r="I11" s="80">
        <f t="shared" si="1"/>
        <v>0.5389107789643135</v>
      </c>
    </row>
    <row r="12" spans="1:9" ht="14.45" customHeight="1" x14ac:dyDescent="0.25">
      <c r="A12" s="74">
        <v>10</v>
      </c>
      <c r="B12" s="138" t="s">
        <v>448</v>
      </c>
      <c r="C12" s="158">
        <v>253108</v>
      </c>
      <c r="D12" s="153">
        <v>194381</v>
      </c>
      <c r="E12" s="137">
        <v>101790</v>
      </c>
      <c r="F12" s="137">
        <v>181</v>
      </c>
      <c r="G12" s="137">
        <v>59254</v>
      </c>
      <c r="H12" s="83">
        <f t="shared" si="0"/>
        <v>0.23345257982160306</v>
      </c>
      <c r="I12" s="84">
        <f t="shared" si="1"/>
        <v>0.52366229209644977</v>
      </c>
    </row>
    <row r="13" spans="1:9" ht="14.45" customHeight="1" x14ac:dyDescent="0.25">
      <c r="A13" s="74">
        <v>11</v>
      </c>
      <c r="B13" s="138" t="s">
        <v>424</v>
      </c>
      <c r="C13" s="158">
        <v>263617</v>
      </c>
      <c r="D13" s="153">
        <v>190296</v>
      </c>
      <c r="E13" s="137">
        <v>136612</v>
      </c>
      <c r="F13" s="137">
        <v>352</v>
      </c>
      <c r="G13" s="137">
        <v>67376</v>
      </c>
      <c r="H13" s="79">
        <f t="shared" si="0"/>
        <v>0.26112299631042074</v>
      </c>
      <c r="I13" s="80">
        <f t="shared" si="1"/>
        <v>0.71789212595114982</v>
      </c>
    </row>
    <row r="14" spans="1:9" ht="14.45" customHeight="1" x14ac:dyDescent="0.25">
      <c r="A14" s="73">
        <v>12</v>
      </c>
      <c r="B14" s="138" t="s">
        <v>441</v>
      </c>
      <c r="C14" s="158">
        <v>181112</v>
      </c>
      <c r="D14" s="153">
        <v>152671</v>
      </c>
      <c r="E14" s="137">
        <v>70830</v>
      </c>
      <c r="F14" s="137">
        <v>0</v>
      </c>
      <c r="G14" s="137">
        <v>28441</v>
      </c>
      <c r="H14" s="79">
        <f t="shared" si="0"/>
        <v>0.15703542559300324</v>
      </c>
      <c r="I14" s="80">
        <f t="shared" si="1"/>
        <v>0.46393879649704267</v>
      </c>
    </row>
    <row r="15" spans="1:9" ht="14.45" customHeight="1" x14ac:dyDescent="0.25">
      <c r="A15" s="74">
        <v>13</v>
      </c>
      <c r="B15" s="138" t="s">
        <v>425</v>
      </c>
      <c r="C15" s="158">
        <v>179402</v>
      </c>
      <c r="D15" s="153">
        <v>152236</v>
      </c>
      <c r="E15" s="137">
        <v>79937</v>
      </c>
      <c r="F15" s="137">
        <v>242</v>
      </c>
      <c r="G15" s="137">
        <v>21775</v>
      </c>
      <c r="H15" s="79">
        <f t="shared" si="0"/>
        <v>0.12496198056848376</v>
      </c>
      <c r="I15" s="80">
        <f t="shared" si="1"/>
        <v>0.52508605060563862</v>
      </c>
    </row>
    <row r="16" spans="1:9" ht="14.45" customHeight="1" x14ac:dyDescent="0.25">
      <c r="A16" s="73">
        <v>14</v>
      </c>
      <c r="B16" s="138" t="s">
        <v>427</v>
      </c>
      <c r="C16" s="158">
        <v>172788</v>
      </c>
      <c r="D16" s="153">
        <v>147943</v>
      </c>
      <c r="E16" s="137">
        <v>53098</v>
      </c>
      <c r="F16" s="137">
        <v>313</v>
      </c>
      <c r="G16" s="137">
        <v>24532</v>
      </c>
      <c r="H16" s="79">
        <f t="shared" si="0"/>
        <v>0.14197745213787993</v>
      </c>
      <c r="I16" s="80">
        <f t="shared" si="1"/>
        <v>0.35890849854335793</v>
      </c>
    </row>
    <row r="17" spans="1:9" ht="14.45" customHeight="1" x14ac:dyDescent="0.25">
      <c r="A17" s="74">
        <v>15</v>
      </c>
      <c r="B17" s="138" t="s">
        <v>444</v>
      </c>
      <c r="C17" s="158">
        <v>190881</v>
      </c>
      <c r="D17" s="153">
        <v>143744</v>
      </c>
      <c r="E17" s="137">
        <v>31038</v>
      </c>
      <c r="F17" s="137">
        <v>169</v>
      </c>
      <c r="G17" s="137">
        <v>43794</v>
      </c>
      <c r="H17" s="79">
        <f t="shared" si="0"/>
        <v>0.23331042529047932</v>
      </c>
      <c r="I17" s="80">
        <f t="shared" si="1"/>
        <v>0.21592553428317007</v>
      </c>
    </row>
    <row r="18" spans="1:9" ht="14.45" customHeight="1" x14ac:dyDescent="0.25">
      <c r="A18" s="73">
        <v>16</v>
      </c>
      <c r="B18" s="138" t="s">
        <v>429</v>
      </c>
      <c r="C18" s="158">
        <v>186130</v>
      </c>
      <c r="D18" s="153">
        <v>139649</v>
      </c>
      <c r="E18" s="137">
        <v>74341</v>
      </c>
      <c r="F18" s="137">
        <v>97</v>
      </c>
      <c r="G18" s="137">
        <v>38652</v>
      </c>
      <c r="H18" s="79">
        <f t="shared" si="0"/>
        <v>0.21666162176706016</v>
      </c>
      <c r="I18" s="80">
        <f t="shared" si="1"/>
        <v>0.53234179979806517</v>
      </c>
    </row>
    <row r="19" spans="1:9" ht="14.45" customHeight="1" x14ac:dyDescent="0.25">
      <c r="A19" s="74">
        <v>17</v>
      </c>
      <c r="B19" s="138" t="s">
        <v>442</v>
      </c>
      <c r="C19" s="158">
        <v>109483</v>
      </c>
      <c r="D19" s="153">
        <v>91761</v>
      </c>
      <c r="E19" s="137">
        <v>40331</v>
      </c>
      <c r="F19" s="137">
        <v>573</v>
      </c>
      <c r="G19" s="137">
        <v>17382</v>
      </c>
      <c r="H19" s="79">
        <f t="shared" si="0"/>
        <v>0.15842721207481134</v>
      </c>
      <c r="I19" s="80">
        <f t="shared" si="1"/>
        <v>0.43952223711598609</v>
      </c>
    </row>
    <row r="20" spans="1:9" ht="14.45" customHeight="1" x14ac:dyDescent="0.25">
      <c r="A20" s="73">
        <v>18</v>
      </c>
      <c r="B20" s="138" t="s">
        <v>460</v>
      </c>
      <c r="C20" s="158">
        <v>90463</v>
      </c>
      <c r="D20" s="153">
        <v>77543</v>
      </c>
      <c r="E20" s="137">
        <v>15991</v>
      </c>
      <c r="F20" s="137">
        <v>675</v>
      </c>
      <c r="G20" s="137">
        <v>12101</v>
      </c>
      <c r="H20" s="79">
        <f t="shared" si="0"/>
        <v>0.13398066851935916</v>
      </c>
      <c r="I20" s="80">
        <f t="shared" si="1"/>
        <v>0.20622106444166463</v>
      </c>
    </row>
    <row r="21" spans="1:9" ht="14.45" customHeight="1" x14ac:dyDescent="0.25">
      <c r="A21" s="74">
        <v>19</v>
      </c>
      <c r="B21" s="138" t="s">
        <v>435</v>
      </c>
      <c r="C21" s="158">
        <v>67380</v>
      </c>
      <c r="D21" s="153">
        <v>57743</v>
      </c>
      <c r="E21" s="137">
        <v>20398</v>
      </c>
      <c r="F21" s="137">
        <v>10</v>
      </c>
      <c r="G21" s="137">
        <v>9271</v>
      </c>
      <c r="H21" s="79">
        <f t="shared" si="0"/>
        <v>0.13832358558128433</v>
      </c>
      <c r="I21" s="80">
        <f t="shared" si="1"/>
        <v>0.35325493999272639</v>
      </c>
    </row>
    <row r="22" spans="1:9" ht="14.45" customHeight="1" x14ac:dyDescent="0.25">
      <c r="A22" s="73">
        <v>20</v>
      </c>
      <c r="B22" s="138" t="s">
        <v>443</v>
      </c>
      <c r="C22" s="158">
        <v>54100</v>
      </c>
      <c r="D22" s="153">
        <v>47776</v>
      </c>
      <c r="E22" s="137">
        <v>24053</v>
      </c>
      <c r="F22" s="137">
        <v>120</v>
      </c>
      <c r="G22" s="137">
        <v>6209</v>
      </c>
      <c r="H22" s="79">
        <f t="shared" si="0"/>
        <v>0.1147583402643009</v>
      </c>
      <c r="I22" s="80">
        <f t="shared" si="1"/>
        <v>0.50345361687876755</v>
      </c>
    </row>
    <row r="23" spans="1:9" ht="14.45" customHeight="1" x14ac:dyDescent="0.25">
      <c r="A23" s="74">
        <v>21</v>
      </c>
      <c r="B23" s="138" t="s">
        <v>436</v>
      </c>
      <c r="C23" s="158">
        <v>42543</v>
      </c>
      <c r="D23" s="153">
        <v>35585</v>
      </c>
      <c r="E23" s="137">
        <v>19634</v>
      </c>
      <c r="F23" s="137">
        <v>301</v>
      </c>
      <c r="G23" s="137">
        <v>6025</v>
      </c>
      <c r="H23" s="79">
        <f t="shared" si="0"/>
        <v>0.14375700889981149</v>
      </c>
      <c r="I23" s="80">
        <f t="shared" si="1"/>
        <v>0.55174933258395387</v>
      </c>
    </row>
    <row r="24" spans="1:9" ht="14.45" customHeight="1" x14ac:dyDescent="0.25">
      <c r="A24" s="73">
        <v>22</v>
      </c>
      <c r="B24" s="138" t="s">
        <v>433</v>
      </c>
      <c r="C24" s="158">
        <v>43432</v>
      </c>
      <c r="D24" s="153">
        <v>34053</v>
      </c>
      <c r="E24" s="137">
        <v>26475</v>
      </c>
      <c r="F24" s="137">
        <v>409</v>
      </c>
      <c r="G24" s="137">
        <v>7837</v>
      </c>
      <c r="H24" s="79">
        <f t="shared" si="0"/>
        <v>0.18527624766542944</v>
      </c>
      <c r="I24" s="80">
        <f t="shared" si="1"/>
        <v>0.77746454056911285</v>
      </c>
    </row>
    <row r="25" spans="1:9" ht="14.45" customHeight="1" x14ac:dyDescent="0.25">
      <c r="A25" s="74">
        <v>23</v>
      </c>
      <c r="B25" s="138" t="s">
        <v>439</v>
      </c>
      <c r="C25" s="158">
        <v>54037</v>
      </c>
      <c r="D25" s="153">
        <v>33140</v>
      </c>
      <c r="E25" s="137">
        <v>14819</v>
      </c>
      <c r="F25" s="137">
        <v>34</v>
      </c>
      <c r="G25" s="137">
        <v>20655</v>
      </c>
      <c r="H25" s="79">
        <f t="shared" si="0"/>
        <v>0.38371509780973079</v>
      </c>
      <c r="I25" s="80">
        <f t="shared" si="1"/>
        <v>0.44716354858177432</v>
      </c>
    </row>
    <row r="26" spans="1:9" ht="14.45" customHeight="1" x14ac:dyDescent="0.25">
      <c r="A26" s="73">
        <v>24</v>
      </c>
      <c r="B26" s="138" t="s">
        <v>438</v>
      </c>
      <c r="C26" s="158">
        <v>19222</v>
      </c>
      <c r="D26" s="153">
        <v>16677</v>
      </c>
      <c r="E26" s="137">
        <v>7459</v>
      </c>
      <c r="F26" s="137">
        <v>364</v>
      </c>
      <c r="G26" s="137">
        <v>2379</v>
      </c>
      <c r="H26" s="79">
        <f t="shared" si="0"/>
        <v>0.12250257466529352</v>
      </c>
      <c r="I26" s="80">
        <f t="shared" si="1"/>
        <v>0.44726269712778077</v>
      </c>
    </row>
    <row r="27" spans="1:9" ht="14.45" customHeight="1" x14ac:dyDescent="0.25">
      <c r="A27" s="74">
        <v>25</v>
      </c>
      <c r="B27" s="138" t="s">
        <v>446</v>
      </c>
      <c r="C27" s="158">
        <v>18033</v>
      </c>
      <c r="D27" s="153">
        <v>15988</v>
      </c>
      <c r="E27" s="137">
        <v>6292</v>
      </c>
      <c r="F27" s="137">
        <v>244</v>
      </c>
      <c r="G27" s="137">
        <v>1729</v>
      </c>
      <c r="H27" s="79">
        <f t="shared" si="0"/>
        <v>9.6264127832526025E-2</v>
      </c>
      <c r="I27" s="80">
        <f t="shared" si="1"/>
        <v>0.39354515886915187</v>
      </c>
    </row>
    <row r="28" spans="1:9" ht="14.45" customHeight="1" x14ac:dyDescent="0.25">
      <c r="A28" s="73">
        <v>26</v>
      </c>
      <c r="B28" s="138" t="s">
        <v>445</v>
      </c>
      <c r="C28" s="158">
        <v>20279</v>
      </c>
      <c r="D28" s="153">
        <v>15348</v>
      </c>
      <c r="E28" s="137">
        <v>10568</v>
      </c>
      <c r="F28" s="137">
        <v>535</v>
      </c>
      <c r="G28" s="137">
        <v>4316</v>
      </c>
      <c r="H28" s="79">
        <f t="shared" si="0"/>
        <v>0.21367394425466607</v>
      </c>
      <c r="I28" s="80">
        <f t="shared" si="1"/>
        <v>0.68855876987229603</v>
      </c>
    </row>
    <row r="29" spans="1:9" ht="14.45" customHeight="1" x14ac:dyDescent="0.25">
      <c r="A29" s="74">
        <v>27</v>
      </c>
      <c r="B29" s="138" t="s">
        <v>437</v>
      </c>
      <c r="C29" s="158">
        <v>13889</v>
      </c>
      <c r="D29" s="153">
        <v>11244</v>
      </c>
      <c r="E29" s="137">
        <v>7335</v>
      </c>
      <c r="F29" s="137">
        <v>143</v>
      </c>
      <c r="G29" s="137">
        <v>1964</v>
      </c>
      <c r="H29" s="79">
        <f t="shared" si="0"/>
        <v>0.14710508576136619</v>
      </c>
      <c r="I29" s="80">
        <f t="shared" si="1"/>
        <v>0.65234791889007471</v>
      </c>
    </row>
    <row r="30" spans="1:9" ht="14.45" customHeight="1" thickBot="1" x14ac:dyDescent="0.3">
      <c r="A30" s="73">
        <v>28</v>
      </c>
      <c r="B30" s="139" t="s">
        <v>430</v>
      </c>
      <c r="C30" s="159">
        <v>11828</v>
      </c>
      <c r="D30" s="155">
        <v>8886</v>
      </c>
      <c r="E30" s="140">
        <v>4319</v>
      </c>
      <c r="F30" s="140">
        <v>148</v>
      </c>
      <c r="G30" s="140">
        <v>2940</v>
      </c>
      <c r="H30" s="87">
        <f t="shared" si="0"/>
        <v>0.2455319859696008</v>
      </c>
      <c r="I30" s="88">
        <f t="shared" si="1"/>
        <v>0.48604546477605221</v>
      </c>
    </row>
    <row r="31" spans="1:9" ht="14.45" customHeight="1" thickTop="1" thickBot="1" x14ac:dyDescent="0.3">
      <c r="A31" s="89"/>
      <c r="B31" s="141" t="s">
        <v>474</v>
      </c>
      <c r="C31" s="142">
        <v>11934106</v>
      </c>
      <c r="D31" s="154">
        <v>10022610</v>
      </c>
      <c r="E31" s="142">
        <v>5136077</v>
      </c>
      <c r="F31" s="142">
        <v>39489</v>
      </c>
      <c r="G31" s="142">
        <v>1745023</v>
      </c>
      <c r="H31" s="85">
        <f t="shared" si="0"/>
        <v>0.14779410257639414</v>
      </c>
      <c r="I31" s="86">
        <f t="shared" si="1"/>
        <v>0.51244905269186369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6029B-A558-4B86-BFE7-17FD7BE56B52}">
  <sheetPr>
    <tabColor theme="5" tint="0.79998168889431442"/>
  </sheetPr>
  <dimension ref="A1:G32"/>
  <sheetViews>
    <sheetView workbookViewId="0">
      <selection activeCell="B31" sqref="B31:C31"/>
    </sheetView>
  </sheetViews>
  <sheetFormatPr defaultColWidth="8.7109375" defaultRowHeight="15" x14ac:dyDescent="0.25"/>
  <cols>
    <col min="1" max="1" width="18.5703125" style="37" customWidth="1"/>
    <col min="2" max="4" width="12.7109375" style="37" customWidth="1"/>
    <col min="5" max="16384" width="8.7109375" style="37"/>
  </cols>
  <sheetData>
    <row r="1" spans="1:4" ht="15.75" thickBot="1" x14ac:dyDescent="0.3">
      <c r="A1" s="35"/>
      <c r="B1" s="36"/>
      <c r="C1" s="36"/>
      <c r="D1" s="36"/>
    </row>
    <row r="2" spans="1:4" ht="77.25" customHeight="1" x14ac:dyDescent="0.25">
      <c r="A2" s="100" t="s">
        <v>0</v>
      </c>
      <c r="B2" s="101" t="s">
        <v>497</v>
      </c>
      <c r="C2" s="102" t="s">
        <v>498</v>
      </c>
      <c r="D2" s="103" t="s">
        <v>499</v>
      </c>
    </row>
    <row r="3" spans="1:4" x14ac:dyDescent="0.25">
      <c r="A3" s="93" t="s">
        <v>3</v>
      </c>
      <c r="B3" s="92">
        <f>VLOOKUP(A3,'Schengen totals - visas issued'!B:D,3,FALSE)</f>
        <v>213694</v>
      </c>
      <c r="C3" s="92">
        <v>15</v>
      </c>
      <c r="D3" s="94">
        <f>SUM(B3:C3)</f>
        <v>213709</v>
      </c>
    </row>
    <row r="4" spans="1:4" x14ac:dyDescent="0.25">
      <c r="A4" s="93" t="s">
        <v>424</v>
      </c>
      <c r="B4" s="92">
        <f>VLOOKUP(A4,'Schengen totals - visas issued'!B:D,3,FALSE)</f>
        <v>190296</v>
      </c>
      <c r="C4" s="92">
        <v>5812</v>
      </c>
      <c r="D4" s="94">
        <f>SUM(B4:C4)</f>
        <v>196108</v>
      </c>
    </row>
    <row r="5" spans="1:4" x14ac:dyDescent="0.25">
      <c r="A5" s="93" t="s">
        <v>425</v>
      </c>
      <c r="B5" s="92">
        <f>VLOOKUP(A5,'Schengen totals - visas issued'!B:D,3,FALSE)</f>
        <v>152236</v>
      </c>
      <c r="C5" s="92">
        <v>135</v>
      </c>
      <c r="D5" s="94">
        <f t="shared" ref="D5:D29" si="0">SUM(B5:C5)</f>
        <v>152371</v>
      </c>
    </row>
    <row r="6" spans="1:4" x14ac:dyDescent="0.25">
      <c r="A6" s="93" t="s">
        <v>433</v>
      </c>
      <c r="B6" s="92">
        <f>VLOOKUP(A6,'Schengen totals - visas issued'!B:D,3,FALSE)</f>
        <v>34053</v>
      </c>
      <c r="C6" s="92">
        <v>243</v>
      </c>
      <c r="D6" s="94">
        <f t="shared" si="0"/>
        <v>34296</v>
      </c>
    </row>
    <row r="7" spans="1:4" x14ac:dyDescent="0.25">
      <c r="A7" s="93" t="s">
        <v>427</v>
      </c>
      <c r="B7" s="92">
        <f>VLOOKUP(A7,'Schengen totals - visas issued'!B:D,3,FALSE)</f>
        <v>147943</v>
      </c>
      <c r="C7" s="92">
        <v>3</v>
      </c>
      <c r="D7" s="94">
        <f t="shared" si="0"/>
        <v>147946</v>
      </c>
    </row>
    <row r="8" spans="1:4" x14ac:dyDescent="0.25">
      <c r="A8" s="93" t="s">
        <v>429</v>
      </c>
      <c r="B8" s="92">
        <f>VLOOKUP(A8,'Schengen totals - visas issued'!B:D,3,FALSE)</f>
        <v>139649</v>
      </c>
      <c r="C8" s="92">
        <v>0</v>
      </c>
      <c r="D8" s="94">
        <f t="shared" si="0"/>
        <v>139649</v>
      </c>
    </row>
    <row r="9" spans="1:4" x14ac:dyDescent="0.25">
      <c r="A9" s="93" t="s">
        <v>430</v>
      </c>
      <c r="B9" s="92">
        <f>VLOOKUP(A9,'Schengen totals - visas issued'!B:D,3,FALSE)</f>
        <v>8886</v>
      </c>
      <c r="C9" s="92">
        <v>11</v>
      </c>
      <c r="D9" s="94">
        <f t="shared" si="0"/>
        <v>8897</v>
      </c>
    </row>
    <row r="10" spans="1:4" x14ac:dyDescent="0.25">
      <c r="A10" s="93" t="s">
        <v>460</v>
      </c>
      <c r="B10" s="92">
        <f>VLOOKUP(A10,'Schengen totals - visas issued'!B:D,3,FALSE)</f>
        <v>77543</v>
      </c>
      <c r="C10" s="92">
        <v>114</v>
      </c>
      <c r="D10" s="94">
        <f t="shared" si="0"/>
        <v>77657</v>
      </c>
    </row>
    <row r="11" spans="1:4" x14ac:dyDescent="0.25">
      <c r="A11" s="93" t="s">
        <v>432</v>
      </c>
      <c r="B11" s="92">
        <f>VLOOKUP(A11,'Schengen totals - visas issued'!B:D,3,FALSE)</f>
        <v>2646866</v>
      </c>
      <c r="C11" s="92">
        <v>5891</v>
      </c>
      <c r="D11" s="94">
        <f t="shared" si="0"/>
        <v>2652757</v>
      </c>
    </row>
    <row r="12" spans="1:4" x14ac:dyDescent="0.25">
      <c r="A12" s="93" t="s">
        <v>428</v>
      </c>
      <c r="B12" s="92">
        <f>VLOOKUP(A12,'Schengen totals - visas issued'!B:D,3,FALSE)</f>
        <v>1288597</v>
      </c>
      <c r="C12" s="92">
        <v>8512</v>
      </c>
      <c r="D12" s="94">
        <f t="shared" si="0"/>
        <v>1297109</v>
      </c>
    </row>
    <row r="13" spans="1:4" x14ac:dyDescent="0.25">
      <c r="A13" s="93" t="s">
        <v>431</v>
      </c>
      <c r="B13" s="92">
        <f>VLOOKUP(A13,'Schengen totals - visas issued'!B:D,3,FALSE)</f>
        <v>596646</v>
      </c>
      <c r="C13" s="92">
        <v>7001</v>
      </c>
      <c r="D13" s="94">
        <f t="shared" si="0"/>
        <v>603647</v>
      </c>
    </row>
    <row r="14" spans="1:4" x14ac:dyDescent="0.25">
      <c r="A14" s="93" t="s">
        <v>434</v>
      </c>
      <c r="B14" s="92">
        <f>VLOOKUP(A14,'Schengen totals - visas issued'!B:D,3,FALSE)</f>
        <v>228385</v>
      </c>
      <c r="C14" s="92">
        <v>0</v>
      </c>
      <c r="D14" s="94">
        <f t="shared" si="0"/>
        <v>228385</v>
      </c>
    </row>
    <row r="15" spans="1:4" x14ac:dyDescent="0.25">
      <c r="A15" s="93" t="s">
        <v>435</v>
      </c>
      <c r="B15" s="92">
        <f>VLOOKUP(A15,'Schengen totals - visas issued'!B:D,3,FALSE)</f>
        <v>57743</v>
      </c>
      <c r="C15" s="92">
        <v>63</v>
      </c>
      <c r="D15" s="94">
        <f t="shared" si="0"/>
        <v>57806</v>
      </c>
    </row>
    <row r="16" spans="1:4" x14ac:dyDescent="0.25">
      <c r="A16" s="93" t="s">
        <v>457</v>
      </c>
      <c r="B16" s="92">
        <f>VLOOKUP(A16,'Schengen totals - visas issued'!B:D,3,FALSE)</f>
        <v>939333</v>
      </c>
      <c r="C16" s="92">
        <v>9036</v>
      </c>
      <c r="D16" s="94">
        <f t="shared" si="0"/>
        <v>948369</v>
      </c>
    </row>
    <row r="17" spans="1:7" x14ac:dyDescent="0.25">
      <c r="A17" s="93" t="s">
        <v>438</v>
      </c>
      <c r="B17" s="92">
        <f>VLOOKUP(A17,'Schengen totals - visas issued'!B:D,3,FALSE)</f>
        <v>16677</v>
      </c>
      <c r="C17" s="92">
        <v>256</v>
      </c>
      <c r="D17" s="94">
        <f t="shared" si="0"/>
        <v>16933</v>
      </c>
    </row>
    <row r="18" spans="1:7" x14ac:dyDescent="0.25">
      <c r="A18" s="93" t="s">
        <v>436</v>
      </c>
      <c r="B18" s="92">
        <f>VLOOKUP(A18,'Schengen totals - visas issued'!B:D,3,FALSE)</f>
        <v>35585</v>
      </c>
      <c r="C18" s="92">
        <v>197</v>
      </c>
      <c r="D18" s="94">
        <f t="shared" si="0"/>
        <v>35782</v>
      </c>
    </row>
    <row r="19" spans="1:7" x14ac:dyDescent="0.25">
      <c r="A19" s="93" t="s">
        <v>437</v>
      </c>
      <c r="B19" s="92">
        <f>VLOOKUP(A19,'Schengen totals - visas issued'!B:D,3,FALSE)</f>
        <v>11244</v>
      </c>
      <c r="C19" s="92">
        <v>2</v>
      </c>
      <c r="D19" s="94">
        <f t="shared" si="0"/>
        <v>11246</v>
      </c>
    </row>
    <row r="20" spans="1:7" x14ac:dyDescent="0.25">
      <c r="A20" s="93" t="s">
        <v>439</v>
      </c>
      <c r="B20" s="92">
        <f>VLOOKUP(A20,'Schengen totals - visas issued'!B:D,3,FALSE)</f>
        <v>33140</v>
      </c>
      <c r="C20" s="92">
        <v>91</v>
      </c>
      <c r="D20" s="94">
        <f t="shared" si="0"/>
        <v>33231</v>
      </c>
    </row>
    <row r="21" spans="1:7" x14ac:dyDescent="0.25">
      <c r="A21" s="93" t="s">
        <v>440</v>
      </c>
      <c r="B21" s="92">
        <f>VLOOKUP(A21,'Schengen totals - visas issued'!B:D,3,FALSE)</f>
        <v>607324</v>
      </c>
      <c r="C21" s="92">
        <v>13994</v>
      </c>
      <c r="D21" s="94">
        <f t="shared" si="0"/>
        <v>621318</v>
      </c>
    </row>
    <row r="22" spans="1:7" ht="14.45" customHeight="1" x14ac:dyDescent="0.25">
      <c r="A22" s="93" t="s">
        <v>441</v>
      </c>
      <c r="B22" s="92">
        <f>VLOOKUP(A22,'Schengen totals - visas issued'!B:D,3,FALSE)</f>
        <v>152671</v>
      </c>
      <c r="C22" s="92">
        <v>13</v>
      </c>
      <c r="D22" s="94">
        <f t="shared" si="0"/>
        <v>152684</v>
      </c>
      <c r="G22" s="38"/>
    </row>
    <row r="23" spans="1:7" x14ac:dyDescent="0.25">
      <c r="A23" s="93" t="s">
        <v>442</v>
      </c>
      <c r="B23" s="92">
        <f>VLOOKUP(A23,'Schengen totals - visas issued'!B:D,3,FALSE)</f>
        <v>91761</v>
      </c>
      <c r="C23" s="92">
        <v>1280</v>
      </c>
      <c r="D23" s="94">
        <f t="shared" si="0"/>
        <v>93041</v>
      </c>
    </row>
    <row r="24" spans="1:7" x14ac:dyDescent="0.25">
      <c r="A24" s="93" t="s">
        <v>448</v>
      </c>
      <c r="B24" s="92">
        <f>VLOOKUP(A24,'Schengen totals - visas issued'!B:D,3,FALSE)</f>
        <v>194381</v>
      </c>
      <c r="C24" s="92">
        <v>2743</v>
      </c>
      <c r="D24" s="94">
        <f t="shared" si="0"/>
        <v>197124</v>
      </c>
    </row>
    <row r="25" spans="1:7" x14ac:dyDescent="0.25">
      <c r="A25" s="93" t="s">
        <v>443</v>
      </c>
      <c r="B25" s="92">
        <f>VLOOKUP(A25,'Schengen totals - visas issued'!B:D,3,FALSE)</f>
        <v>47776</v>
      </c>
      <c r="C25" s="92">
        <v>306</v>
      </c>
      <c r="D25" s="94">
        <f t="shared" si="0"/>
        <v>48082</v>
      </c>
    </row>
    <row r="26" spans="1:7" x14ac:dyDescent="0.25">
      <c r="A26" s="93" t="s">
        <v>446</v>
      </c>
      <c r="B26" s="92">
        <f>VLOOKUP(A26,'Schengen totals - visas issued'!B:D,3,FALSE)</f>
        <v>15988</v>
      </c>
      <c r="C26" s="92">
        <v>1</v>
      </c>
      <c r="D26" s="94">
        <f t="shared" si="0"/>
        <v>15989</v>
      </c>
    </row>
    <row r="27" spans="1:7" x14ac:dyDescent="0.25">
      <c r="A27" s="93" t="s">
        <v>445</v>
      </c>
      <c r="B27" s="92">
        <f>VLOOKUP(A27,'Schengen totals - visas issued'!B:D,3,FALSE)</f>
        <v>15348</v>
      </c>
      <c r="C27" s="92">
        <v>952</v>
      </c>
      <c r="D27" s="94">
        <f t="shared" si="0"/>
        <v>16300</v>
      </c>
    </row>
    <row r="28" spans="1:7" x14ac:dyDescent="0.25">
      <c r="A28" s="93" t="s">
        <v>458</v>
      </c>
      <c r="B28" s="92">
        <f>VLOOKUP(A28,'Schengen totals - visas issued'!B:D,3,FALSE)</f>
        <v>1396760</v>
      </c>
      <c r="C28" s="92">
        <v>27007</v>
      </c>
      <c r="D28" s="94">
        <f t="shared" si="0"/>
        <v>1423767</v>
      </c>
    </row>
    <row r="29" spans="1:7" x14ac:dyDescent="0.25">
      <c r="A29" s="93" t="s">
        <v>444</v>
      </c>
      <c r="B29" s="92">
        <f>VLOOKUP(A29,'Schengen totals - visas issued'!B:D,3,FALSE)</f>
        <v>143744</v>
      </c>
      <c r="C29" s="92">
        <v>66</v>
      </c>
      <c r="D29" s="94">
        <f t="shared" si="0"/>
        <v>143810</v>
      </c>
    </row>
    <row r="30" spans="1:7" ht="15.75" thickBot="1" x14ac:dyDescent="0.3">
      <c r="A30" s="97" t="s">
        <v>426</v>
      </c>
      <c r="B30" s="98">
        <f>VLOOKUP(A30,'Schengen totals - visas issued'!B:D,3,FALSE)</f>
        <v>538341</v>
      </c>
      <c r="C30" s="98">
        <v>46</v>
      </c>
      <c r="D30" s="99">
        <f>SUM(B30:C30)</f>
        <v>538387</v>
      </c>
    </row>
    <row r="31" spans="1:7" ht="16.5" thickTop="1" thickBot="1" x14ac:dyDescent="0.3">
      <c r="A31" s="96" t="s">
        <v>474</v>
      </c>
      <c r="B31" s="95">
        <f>SUM(B3:B30)</f>
        <v>10022610</v>
      </c>
      <c r="C31" s="135">
        <f>SUM(C3:C30)</f>
        <v>83790</v>
      </c>
      <c r="D31" s="134">
        <f>SUM(D3:D30)</f>
        <v>10106400</v>
      </c>
    </row>
    <row r="32" spans="1:7" x14ac:dyDescent="0.25">
      <c r="A32" s="39"/>
    </row>
  </sheetData>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632DF-8A9A-4D98-B219-02F42E85403C}">
  <sheetPr>
    <tabColor theme="5" tint="-0.249977111117893"/>
  </sheetPr>
  <dimension ref="A1:I164"/>
  <sheetViews>
    <sheetView topLeftCell="A129" zoomScaleNormal="100" workbookViewId="0">
      <selection activeCell="M11" sqref="M11"/>
    </sheetView>
  </sheetViews>
  <sheetFormatPr defaultRowHeight="15" x14ac:dyDescent="0.25"/>
  <cols>
    <col min="1" max="1" width="8.140625" customWidth="1"/>
    <col min="2" max="2" width="33.5703125" bestFit="1" customWidth="1"/>
    <col min="3" max="3" width="11.28515625" bestFit="1" customWidth="1"/>
    <col min="4" max="4" width="13.140625" bestFit="1" customWidth="1"/>
    <col min="5" max="5" width="13.42578125" bestFit="1" customWidth="1"/>
    <col min="6" max="6" width="7.85546875" bestFit="1" customWidth="1"/>
    <col min="7" max="7" width="10.28515625" bestFit="1" customWidth="1"/>
    <col min="8" max="9" width="15.7109375" customWidth="1"/>
  </cols>
  <sheetData>
    <row r="1" spans="1:9" ht="15.75" thickBot="1" x14ac:dyDescent="0.3"/>
    <row r="2" spans="1:9" ht="72" customHeight="1" thickBot="1" x14ac:dyDescent="0.3">
      <c r="A2" s="104" t="s">
        <v>478</v>
      </c>
      <c r="B2" s="161" t="s">
        <v>500</v>
      </c>
      <c r="C2" s="160" t="s">
        <v>493</v>
      </c>
      <c r="D2" s="160" t="s">
        <v>503</v>
      </c>
      <c r="E2" s="160" t="s">
        <v>494</v>
      </c>
      <c r="F2" s="160" t="s">
        <v>495</v>
      </c>
      <c r="G2" s="160" t="s">
        <v>496</v>
      </c>
      <c r="H2" s="114" t="s">
        <v>476</v>
      </c>
      <c r="I2" s="115" t="s">
        <v>475</v>
      </c>
    </row>
    <row r="3" spans="1:9" x14ac:dyDescent="0.25">
      <c r="A3" s="105">
        <v>1</v>
      </c>
      <c r="B3" s="136" t="s">
        <v>84</v>
      </c>
      <c r="C3" s="137">
        <v>1811778</v>
      </c>
      <c r="D3" s="137">
        <v>1726957</v>
      </c>
      <c r="E3" s="137">
        <v>569246</v>
      </c>
      <c r="F3" s="137">
        <v>337</v>
      </c>
      <c r="G3" s="137">
        <v>74193</v>
      </c>
      <c r="H3" s="106">
        <f>IF(C3&lt;&gt;0,G3/(D3+F3+G3),"")</f>
        <v>4.1184310516811942E-2</v>
      </c>
      <c r="I3" s="107">
        <f>IF(D3&lt;&gt;0,E3/D3,"")</f>
        <v>0.32962372543149598</v>
      </c>
    </row>
    <row r="4" spans="1:9" x14ac:dyDescent="0.25">
      <c r="A4" s="105">
        <v>2</v>
      </c>
      <c r="B4" s="138" t="s">
        <v>368</v>
      </c>
      <c r="C4" s="137">
        <v>1268376</v>
      </c>
      <c r="D4" s="137">
        <v>1072054</v>
      </c>
      <c r="E4" s="137">
        <v>736556</v>
      </c>
      <c r="F4" s="137">
        <v>274</v>
      </c>
      <c r="G4" s="137">
        <v>183196</v>
      </c>
      <c r="H4" s="106">
        <f t="shared" ref="H4:H67" si="0">IF(C4&lt;&gt;0,G4/(D4+F4+G4),"")</f>
        <v>0.14591198575256228</v>
      </c>
      <c r="I4" s="107">
        <f t="shared" ref="I4:I67" si="1">IF(D4&lt;&gt;0,E4/D4,"")</f>
        <v>0.68705121197253127</v>
      </c>
    </row>
    <row r="5" spans="1:9" x14ac:dyDescent="0.25">
      <c r="A5" s="105">
        <v>3</v>
      </c>
      <c r="B5" s="138" t="s">
        <v>169</v>
      </c>
      <c r="C5" s="137">
        <v>1153748</v>
      </c>
      <c r="D5" s="137">
        <v>966529</v>
      </c>
      <c r="E5" s="137">
        <v>556870</v>
      </c>
      <c r="F5" s="137">
        <v>361</v>
      </c>
      <c r="G5" s="137">
        <v>181111</v>
      </c>
      <c r="H5" s="106">
        <f t="shared" si="0"/>
        <v>0.157762057698556</v>
      </c>
      <c r="I5" s="107">
        <f t="shared" si="1"/>
        <v>0.57615446613603938</v>
      </c>
    </row>
    <row r="6" spans="1:9" x14ac:dyDescent="0.25">
      <c r="A6" s="105">
        <v>4</v>
      </c>
      <c r="B6" s="138" t="s">
        <v>302</v>
      </c>
      <c r="C6" s="137">
        <v>679425</v>
      </c>
      <c r="D6" s="137">
        <v>618806</v>
      </c>
      <c r="E6" s="137">
        <v>175862</v>
      </c>
      <c r="F6" s="137">
        <v>11799</v>
      </c>
      <c r="G6" s="137">
        <v>42953</v>
      </c>
      <c r="H6" s="106">
        <f t="shared" si="0"/>
        <v>6.3770306343329003E-2</v>
      </c>
      <c r="I6" s="107">
        <f t="shared" si="1"/>
        <v>0.28419569299586622</v>
      </c>
    </row>
    <row r="7" spans="1:9" x14ac:dyDescent="0.25">
      <c r="A7" s="105">
        <v>5</v>
      </c>
      <c r="B7" s="138" t="s">
        <v>249</v>
      </c>
      <c r="C7" s="137">
        <v>619827</v>
      </c>
      <c r="D7" s="137">
        <v>480354</v>
      </c>
      <c r="E7" s="137">
        <v>265244</v>
      </c>
      <c r="F7" s="137">
        <v>1074</v>
      </c>
      <c r="G7" s="137">
        <v>114320</v>
      </c>
      <c r="H7" s="106">
        <f t="shared" si="0"/>
        <v>0.19189321659493611</v>
      </c>
      <c r="I7" s="107">
        <f t="shared" si="1"/>
        <v>0.55218443064906297</v>
      </c>
    </row>
    <row r="8" spans="1:9" x14ac:dyDescent="0.25">
      <c r="A8" s="105">
        <v>6</v>
      </c>
      <c r="B8" s="138" t="s">
        <v>390</v>
      </c>
      <c r="C8" s="137">
        <v>512426</v>
      </c>
      <c r="D8" s="137">
        <v>451821</v>
      </c>
      <c r="E8" s="137">
        <v>236151</v>
      </c>
      <c r="F8" s="137">
        <v>947</v>
      </c>
      <c r="G8" s="137">
        <v>53398</v>
      </c>
      <c r="H8" s="106">
        <f t="shared" si="0"/>
        <v>0.10549503522559793</v>
      </c>
      <c r="I8" s="107">
        <f t="shared" si="1"/>
        <v>0.52266494917234918</v>
      </c>
    </row>
    <row r="9" spans="1:9" x14ac:dyDescent="0.25">
      <c r="A9" s="105">
        <v>7</v>
      </c>
      <c r="B9" s="138" t="s">
        <v>316</v>
      </c>
      <c r="C9" s="137">
        <v>470778</v>
      </c>
      <c r="D9" s="137">
        <v>439877</v>
      </c>
      <c r="E9" s="137">
        <v>404054</v>
      </c>
      <c r="F9" s="137">
        <v>845</v>
      </c>
      <c r="G9" s="137">
        <v>26488</v>
      </c>
      <c r="H9" s="106">
        <f t="shared" si="0"/>
        <v>5.6693991995034353E-2</v>
      </c>
      <c r="I9" s="107">
        <f t="shared" si="1"/>
        <v>0.91856132509769772</v>
      </c>
    </row>
    <row r="10" spans="1:9" x14ac:dyDescent="0.25">
      <c r="A10" s="105">
        <v>8</v>
      </c>
      <c r="B10" s="138" t="s">
        <v>6</v>
      </c>
      <c r="C10" s="137">
        <v>416739</v>
      </c>
      <c r="D10" s="137">
        <v>284267</v>
      </c>
      <c r="E10" s="137">
        <v>95918</v>
      </c>
      <c r="F10" s="137">
        <v>731</v>
      </c>
      <c r="G10" s="137">
        <v>127936</v>
      </c>
      <c r="H10" s="106">
        <f t="shared" si="0"/>
        <v>0.30982190858587572</v>
      </c>
      <c r="I10" s="107">
        <f t="shared" si="1"/>
        <v>0.33742221221598007</v>
      </c>
    </row>
    <row r="11" spans="1:9" x14ac:dyDescent="0.25">
      <c r="A11" s="105">
        <v>9</v>
      </c>
      <c r="B11" s="138" t="s">
        <v>387</v>
      </c>
      <c r="C11" s="137">
        <v>298064</v>
      </c>
      <c r="D11" s="137">
        <v>221370</v>
      </c>
      <c r="E11" s="137">
        <v>122822</v>
      </c>
      <c r="F11" s="137">
        <v>2218</v>
      </c>
      <c r="G11" s="137">
        <v>71261</v>
      </c>
      <c r="H11" s="106">
        <f t="shared" si="0"/>
        <v>0.2416864225417078</v>
      </c>
      <c r="I11" s="107">
        <f t="shared" si="1"/>
        <v>0.55482676062700453</v>
      </c>
    </row>
    <row r="12" spans="1:9" x14ac:dyDescent="0.25">
      <c r="A12" s="105">
        <v>10</v>
      </c>
      <c r="B12" s="138" t="s">
        <v>358</v>
      </c>
      <c r="C12" s="137">
        <v>264190</v>
      </c>
      <c r="D12" s="137">
        <v>247816</v>
      </c>
      <c r="E12" s="137">
        <v>129830</v>
      </c>
      <c r="F12" s="137">
        <v>14</v>
      </c>
      <c r="G12" s="137">
        <v>15544</v>
      </c>
      <c r="H12" s="106">
        <f t="shared" si="0"/>
        <v>5.9018733815790474E-2</v>
      </c>
      <c r="I12" s="107">
        <f t="shared" si="1"/>
        <v>0.52389676211382641</v>
      </c>
    </row>
    <row r="13" spans="1:9" x14ac:dyDescent="0.25">
      <c r="A13" s="105">
        <v>11</v>
      </c>
      <c r="B13" s="138" t="s">
        <v>292</v>
      </c>
      <c r="C13" s="137">
        <v>235674</v>
      </c>
      <c r="D13" s="137">
        <v>218096</v>
      </c>
      <c r="E13" s="137">
        <v>150902</v>
      </c>
      <c r="F13" s="137">
        <v>26</v>
      </c>
      <c r="G13" s="137">
        <v>16245</v>
      </c>
      <c r="H13" s="106">
        <f t="shared" si="0"/>
        <v>6.9314365930357086E-2</v>
      </c>
      <c r="I13" s="107">
        <f t="shared" si="1"/>
        <v>0.69190631648448386</v>
      </c>
    </row>
    <row r="14" spans="1:9" x14ac:dyDescent="0.25">
      <c r="A14" s="105">
        <v>12</v>
      </c>
      <c r="B14" s="138" t="s">
        <v>121</v>
      </c>
      <c r="C14" s="137">
        <v>226865</v>
      </c>
      <c r="D14" s="137">
        <v>169915</v>
      </c>
      <c r="E14" s="137">
        <v>93473</v>
      </c>
      <c r="F14" s="137">
        <v>649</v>
      </c>
      <c r="G14" s="137">
        <v>54354</v>
      </c>
      <c r="H14" s="106">
        <f t="shared" si="0"/>
        <v>0.24166140549000081</v>
      </c>
      <c r="I14" s="107">
        <f t="shared" si="1"/>
        <v>0.55011623458788217</v>
      </c>
    </row>
    <row r="15" spans="1:9" x14ac:dyDescent="0.25">
      <c r="A15" s="105">
        <v>13</v>
      </c>
      <c r="B15" s="138" t="s">
        <v>176</v>
      </c>
      <c r="C15" s="137">
        <v>223862</v>
      </c>
      <c r="D15" s="137">
        <v>209495</v>
      </c>
      <c r="E15" s="137">
        <v>110799</v>
      </c>
      <c r="F15" s="137">
        <v>125</v>
      </c>
      <c r="G15" s="137">
        <v>11504</v>
      </c>
      <c r="H15" s="106">
        <f t="shared" si="0"/>
        <v>5.202510808415188E-2</v>
      </c>
      <c r="I15" s="107">
        <f t="shared" si="1"/>
        <v>0.52888613093391246</v>
      </c>
    </row>
    <row r="16" spans="1:9" x14ac:dyDescent="0.25">
      <c r="A16" s="105">
        <v>14</v>
      </c>
      <c r="B16" s="138" t="s">
        <v>330</v>
      </c>
      <c r="C16" s="137">
        <v>195946</v>
      </c>
      <c r="D16" s="137">
        <v>183798</v>
      </c>
      <c r="E16" s="137">
        <v>134338</v>
      </c>
      <c r="F16" s="137">
        <v>249</v>
      </c>
      <c r="G16" s="137">
        <v>10203</v>
      </c>
      <c r="H16" s="106">
        <f t="shared" si="0"/>
        <v>5.2525096525096522E-2</v>
      </c>
      <c r="I16" s="107">
        <f t="shared" si="1"/>
        <v>0.73090022742358463</v>
      </c>
    </row>
    <row r="17" spans="1:9" x14ac:dyDescent="0.25">
      <c r="A17" s="105">
        <v>15</v>
      </c>
      <c r="B17" s="138" t="s">
        <v>366</v>
      </c>
      <c r="C17" s="137">
        <v>188579</v>
      </c>
      <c r="D17" s="137">
        <v>149805</v>
      </c>
      <c r="E17" s="137">
        <v>78750</v>
      </c>
      <c r="F17" s="137">
        <v>263</v>
      </c>
      <c r="G17" s="137">
        <v>36673</v>
      </c>
      <c r="H17" s="106">
        <f t="shared" si="0"/>
        <v>0.1963842969674576</v>
      </c>
      <c r="I17" s="107">
        <f t="shared" si="1"/>
        <v>0.52568338840492645</v>
      </c>
    </row>
    <row r="18" spans="1:9" x14ac:dyDescent="0.25">
      <c r="A18" s="105">
        <v>16</v>
      </c>
      <c r="B18" s="138" t="s">
        <v>396</v>
      </c>
      <c r="C18" s="137">
        <v>185497</v>
      </c>
      <c r="D18" s="137">
        <v>172382</v>
      </c>
      <c r="E18" s="137">
        <v>87354</v>
      </c>
      <c r="F18" s="137">
        <v>4130</v>
      </c>
      <c r="G18" s="137">
        <v>9183</v>
      </c>
      <c r="H18" s="106">
        <f t="shared" si="0"/>
        <v>4.945205848299631E-2</v>
      </c>
      <c r="I18" s="107">
        <f t="shared" si="1"/>
        <v>0.50674664408116854</v>
      </c>
    </row>
    <row r="19" spans="1:9" x14ac:dyDescent="0.25">
      <c r="A19" s="105">
        <v>17</v>
      </c>
      <c r="B19" s="138" t="s">
        <v>200</v>
      </c>
      <c r="C19" s="137">
        <v>182002</v>
      </c>
      <c r="D19" s="137">
        <v>163070</v>
      </c>
      <c r="E19" s="137">
        <v>68053</v>
      </c>
      <c r="F19" s="137">
        <v>394</v>
      </c>
      <c r="G19" s="137">
        <v>16294</v>
      </c>
      <c r="H19" s="106">
        <f t="shared" si="0"/>
        <v>9.0644088162974659E-2</v>
      </c>
      <c r="I19" s="107">
        <f t="shared" si="1"/>
        <v>0.41732384865395228</v>
      </c>
    </row>
    <row r="20" spans="1:9" x14ac:dyDescent="0.25">
      <c r="A20" s="105">
        <v>18</v>
      </c>
      <c r="B20" s="138" t="s">
        <v>31</v>
      </c>
      <c r="C20" s="137">
        <v>157028</v>
      </c>
      <c r="D20" s="137">
        <v>152571</v>
      </c>
      <c r="E20" s="137">
        <v>129672</v>
      </c>
      <c r="F20" s="137">
        <v>221</v>
      </c>
      <c r="G20" s="137">
        <v>3652</v>
      </c>
      <c r="H20" s="106">
        <f t="shared" si="0"/>
        <v>2.3343816317659992E-2</v>
      </c>
      <c r="I20" s="107">
        <f t="shared" si="1"/>
        <v>0.84991249975421279</v>
      </c>
    </row>
    <row r="21" spans="1:9" x14ac:dyDescent="0.25">
      <c r="A21" s="105">
        <v>19</v>
      </c>
      <c r="B21" s="138" t="s">
        <v>207</v>
      </c>
      <c r="C21" s="137">
        <v>146194</v>
      </c>
      <c r="D21" s="137">
        <v>137078</v>
      </c>
      <c r="E21" s="137">
        <v>120779</v>
      </c>
      <c r="F21" s="137">
        <v>255</v>
      </c>
      <c r="G21" s="137">
        <v>8278</v>
      </c>
      <c r="H21" s="106">
        <f t="shared" si="0"/>
        <v>5.68501006105308E-2</v>
      </c>
      <c r="I21" s="107">
        <f t="shared" si="1"/>
        <v>0.88109689373933087</v>
      </c>
    </row>
    <row r="22" spans="1:9" x14ac:dyDescent="0.25">
      <c r="A22" s="105">
        <v>20</v>
      </c>
      <c r="B22" s="138" t="s">
        <v>214</v>
      </c>
      <c r="C22" s="137">
        <v>120364</v>
      </c>
      <c r="D22" s="137">
        <v>96436</v>
      </c>
      <c r="E22" s="137">
        <v>47549</v>
      </c>
      <c r="F22" s="137">
        <v>1159</v>
      </c>
      <c r="G22" s="137">
        <v>20412</v>
      </c>
      <c r="H22" s="106">
        <f t="shared" si="0"/>
        <v>0.1729727897497606</v>
      </c>
      <c r="I22" s="107">
        <f t="shared" si="1"/>
        <v>0.49306275664689536</v>
      </c>
    </row>
    <row r="23" spans="1:9" x14ac:dyDescent="0.25">
      <c r="A23" s="105">
        <v>21</v>
      </c>
      <c r="B23" s="138" t="s">
        <v>416</v>
      </c>
      <c r="C23" s="137">
        <v>116289</v>
      </c>
      <c r="D23" s="137">
        <v>104649</v>
      </c>
      <c r="E23" s="137">
        <v>25814</v>
      </c>
      <c r="F23" s="137">
        <v>67</v>
      </c>
      <c r="G23" s="137">
        <v>10916</v>
      </c>
      <c r="H23" s="106">
        <f t="shared" si="0"/>
        <v>9.4402933444029336E-2</v>
      </c>
      <c r="I23" s="107">
        <f t="shared" si="1"/>
        <v>0.24667220900343051</v>
      </c>
    </row>
    <row r="24" spans="1:9" x14ac:dyDescent="0.25">
      <c r="A24" s="105">
        <v>22</v>
      </c>
      <c r="B24" s="138" t="s">
        <v>271</v>
      </c>
      <c r="C24" s="137">
        <v>113359</v>
      </c>
      <c r="D24" s="137">
        <v>57061</v>
      </c>
      <c r="E24" s="137">
        <v>16700</v>
      </c>
      <c r="F24" s="137">
        <v>699</v>
      </c>
      <c r="G24" s="137">
        <v>53196</v>
      </c>
      <c r="H24" s="106">
        <f t="shared" si="0"/>
        <v>0.4794332888712643</v>
      </c>
      <c r="I24" s="107">
        <f t="shared" si="1"/>
        <v>0.29266924869876099</v>
      </c>
    </row>
    <row r="25" spans="1:9" x14ac:dyDescent="0.25">
      <c r="A25" s="105">
        <v>23</v>
      </c>
      <c r="B25" s="138" t="s">
        <v>178</v>
      </c>
      <c r="C25" s="137">
        <v>107512</v>
      </c>
      <c r="D25" s="137">
        <v>73723</v>
      </c>
      <c r="E25" s="137">
        <v>29582</v>
      </c>
      <c r="F25" s="137">
        <v>680</v>
      </c>
      <c r="G25" s="137">
        <v>30554</v>
      </c>
      <c r="H25" s="106">
        <f t="shared" si="0"/>
        <v>0.29110969254075481</v>
      </c>
      <c r="I25" s="107">
        <f t="shared" si="1"/>
        <v>0.40125876592108295</v>
      </c>
    </row>
    <row r="26" spans="1:9" x14ac:dyDescent="0.25">
      <c r="A26" s="105">
        <v>24</v>
      </c>
      <c r="B26" s="138" t="s">
        <v>119</v>
      </c>
      <c r="C26" s="137">
        <v>106167</v>
      </c>
      <c r="D26" s="137">
        <v>71387</v>
      </c>
      <c r="E26" s="137">
        <v>34335</v>
      </c>
      <c r="F26" s="137">
        <v>12</v>
      </c>
      <c r="G26" s="137">
        <v>31878</v>
      </c>
      <c r="H26" s="106">
        <f t="shared" si="0"/>
        <v>0.30866504642853687</v>
      </c>
      <c r="I26" s="107">
        <f t="shared" si="1"/>
        <v>0.48096992449605669</v>
      </c>
    </row>
    <row r="27" spans="1:9" x14ac:dyDescent="0.25">
      <c r="A27" s="105">
        <v>25</v>
      </c>
      <c r="B27" s="138" t="s">
        <v>25</v>
      </c>
      <c r="C27" s="137">
        <v>104143</v>
      </c>
      <c r="D27" s="137">
        <v>93381</v>
      </c>
      <c r="E27" s="137">
        <v>46439</v>
      </c>
      <c r="F27" s="137">
        <v>115</v>
      </c>
      <c r="G27" s="137">
        <v>10130</v>
      </c>
      <c r="H27" s="106">
        <f t="shared" si="0"/>
        <v>9.7755389574045129E-2</v>
      </c>
      <c r="I27" s="107">
        <f t="shared" si="1"/>
        <v>0.49730673263297676</v>
      </c>
    </row>
    <row r="28" spans="1:9" x14ac:dyDescent="0.25">
      <c r="A28" s="105">
        <v>26</v>
      </c>
      <c r="B28" s="138" t="s">
        <v>298</v>
      </c>
      <c r="C28" s="137">
        <v>102930</v>
      </c>
      <c r="D28" s="137">
        <v>85623</v>
      </c>
      <c r="E28" s="137">
        <v>63702</v>
      </c>
      <c r="F28" s="137">
        <v>760</v>
      </c>
      <c r="G28" s="137">
        <v>15341</v>
      </c>
      <c r="H28" s="106">
        <f t="shared" si="0"/>
        <v>0.15081003499665763</v>
      </c>
      <c r="I28" s="107">
        <f t="shared" si="1"/>
        <v>0.74398234119337092</v>
      </c>
    </row>
    <row r="29" spans="1:9" x14ac:dyDescent="0.25">
      <c r="A29" s="105">
        <v>27</v>
      </c>
      <c r="B29" s="138" t="s">
        <v>281</v>
      </c>
      <c r="C29" s="137">
        <v>89270</v>
      </c>
      <c r="D29" s="137">
        <v>45970</v>
      </c>
      <c r="E29" s="137">
        <v>18771</v>
      </c>
      <c r="F29" s="137">
        <v>1251</v>
      </c>
      <c r="G29" s="137">
        <v>40026</v>
      </c>
      <c r="H29" s="106">
        <f t="shared" si="0"/>
        <v>0.45876649053835661</v>
      </c>
      <c r="I29" s="107">
        <f t="shared" si="1"/>
        <v>0.40833152055688493</v>
      </c>
    </row>
    <row r="30" spans="1:9" x14ac:dyDescent="0.25">
      <c r="A30" s="105">
        <v>28</v>
      </c>
      <c r="B30" s="138" t="s">
        <v>17</v>
      </c>
      <c r="C30" s="137">
        <v>87906</v>
      </c>
      <c r="D30" s="137">
        <v>76454</v>
      </c>
      <c r="E30" s="137">
        <v>31304</v>
      </c>
      <c r="F30" s="137">
        <v>182</v>
      </c>
      <c r="G30" s="137">
        <v>10620</v>
      </c>
      <c r="H30" s="106">
        <f t="shared" si="0"/>
        <v>0.1217108279086825</v>
      </c>
      <c r="I30" s="107">
        <f t="shared" si="1"/>
        <v>0.40944881889763779</v>
      </c>
    </row>
    <row r="31" spans="1:9" x14ac:dyDescent="0.25">
      <c r="A31" s="105">
        <v>29</v>
      </c>
      <c r="B31" s="138" t="s">
        <v>104</v>
      </c>
      <c r="C31" s="137">
        <v>81886</v>
      </c>
      <c r="D31" s="137">
        <v>56502</v>
      </c>
      <c r="E31" s="137">
        <v>26667</v>
      </c>
      <c r="F31" s="137">
        <v>21</v>
      </c>
      <c r="G31" s="137">
        <v>25969</v>
      </c>
      <c r="H31" s="106">
        <f t="shared" si="0"/>
        <v>0.31480628424574503</v>
      </c>
      <c r="I31" s="107">
        <f t="shared" si="1"/>
        <v>0.47196559413826061</v>
      </c>
    </row>
    <row r="32" spans="1:9" x14ac:dyDescent="0.25">
      <c r="A32" s="105">
        <v>30</v>
      </c>
      <c r="B32" s="138" t="s">
        <v>203</v>
      </c>
      <c r="C32" s="137">
        <v>77760</v>
      </c>
      <c r="D32" s="137">
        <v>50517</v>
      </c>
      <c r="E32" s="137">
        <v>17749</v>
      </c>
      <c r="F32" s="137">
        <v>527</v>
      </c>
      <c r="G32" s="137">
        <v>25227</v>
      </c>
      <c r="H32" s="106">
        <f t="shared" si="0"/>
        <v>0.33075480851175415</v>
      </c>
      <c r="I32" s="107">
        <f t="shared" si="1"/>
        <v>0.35134707128293446</v>
      </c>
    </row>
    <row r="33" spans="1:9" x14ac:dyDescent="0.25">
      <c r="A33" s="105">
        <v>31</v>
      </c>
      <c r="B33" s="138" t="s">
        <v>198</v>
      </c>
      <c r="C33" s="137">
        <v>73264</v>
      </c>
      <c r="D33" s="137">
        <v>56238</v>
      </c>
      <c r="E33" s="137">
        <v>32147</v>
      </c>
      <c r="F33" s="137">
        <v>988</v>
      </c>
      <c r="G33" s="137">
        <v>15538</v>
      </c>
      <c r="H33" s="106">
        <f t="shared" si="0"/>
        <v>0.21353966247045242</v>
      </c>
      <c r="I33" s="107">
        <f t="shared" si="1"/>
        <v>0.57162416871154731</v>
      </c>
    </row>
    <row r="34" spans="1:9" x14ac:dyDescent="0.25">
      <c r="A34" s="105">
        <v>32</v>
      </c>
      <c r="B34" s="138" t="s">
        <v>14</v>
      </c>
      <c r="C34" s="137">
        <v>72766</v>
      </c>
      <c r="D34" s="137">
        <v>39362</v>
      </c>
      <c r="E34" s="137">
        <v>17823</v>
      </c>
      <c r="F34" s="137">
        <v>4</v>
      </c>
      <c r="G34" s="137">
        <v>32712</v>
      </c>
      <c r="H34" s="106">
        <f t="shared" si="0"/>
        <v>0.45384167152251725</v>
      </c>
      <c r="I34" s="107">
        <f t="shared" si="1"/>
        <v>0.45279711396778621</v>
      </c>
    </row>
    <row r="35" spans="1:9" x14ac:dyDescent="0.25">
      <c r="A35" s="105">
        <v>33</v>
      </c>
      <c r="B35" s="138" t="s">
        <v>319</v>
      </c>
      <c r="C35" s="137">
        <v>71923</v>
      </c>
      <c r="D35" s="137">
        <v>34233</v>
      </c>
      <c r="E35" s="137">
        <v>11205</v>
      </c>
      <c r="F35" s="137">
        <v>105</v>
      </c>
      <c r="G35" s="137">
        <v>36980</v>
      </c>
      <c r="H35" s="106">
        <f t="shared" si="0"/>
        <v>0.51852267309795563</v>
      </c>
      <c r="I35" s="107">
        <f t="shared" si="1"/>
        <v>0.32731574796249235</v>
      </c>
    </row>
    <row r="36" spans="1:9" x14ac:dyDescent="0.25">
      <c r="A36" s="105">
        <v>34</v>
      </c>
      <c r="B36" s="138" t="s">
        <v>180</v>
      </c>
      <c r="C36" s="137">
        <v>70312</v>
      </c>
      <c r="D36" s="137">
        <v>45113</v>
      </c>
      <c r="E36" s="137">
        <v>16191</v>
      </c>
      <c r="F36" s="137">
        <v>318</v>
      </c>
      <c r="G36" s="137">
        <v>23692</v>
      </c>
      <c r="H36" s="106">
        <f t="shared" si="0"/>
        <v>0.34275132734400993</v>
      </c>
      <c r="I36" s="107">
        <f t="shared" si="1"/>
        <v>0.35889876532263426</v>
      </c>
    </row>
    <row r="37" spans="1:9" x14ac:dyDescent="0.25">
      <c r="A37" s="105">
        <v>35</v>
      </c>
      <c r="B37" s="138" t="s">
        <v>150</v>
      </c>
      <c r="C37" s="137">
        <v>63725</v>
      </c>
      <c r="D37" s="137">
        <v>33656</v>
      </c>
      <c r="E37" s="137">
        <v>11759</v>
      </c>
      <c r="F37" s="137">
        <v>132</v>
      </c>
      <c r="G37" s="137">
        <v>29354</v>
      </c>
      <c r="H37" s="106">
        <f t="shared" si="0"/>
        <v>0.46488866364701781</v>
      </c>
      <c r="I37" s="107">
        <f t="shared" si="1"/>
        <v>0.34938792488709292</v>
      </c>
    </row>
    <row r="38" spans="1:9" x14ac:dyDescent="0.25">
      <c r="A38" s="105">
        <v>36</v>
      </c>
      <c r="B38" s="138" t="s">
        <v>410</v>
      </c>
      <c r="C38" s="137">
        <v>61328</v>
      </c>
      <c r="D38" s="137">
        <v>50513</v>
      </c>
      <c r="E38" s="137">
        <v>14327</v>
      </c>
      <c r="F38" s="137">
        <v>822</v>
      </c>
      <c r="G38" s="137">
        <v>9983</v>
      </c>
      <c r="H38" s="106">
        <f t="shared" si="0"/>
        <v>0.16280700609935092</v>
      </c>
      <c r="I38" s="107">
        <f t="shared" si="1"/>
        <v>0.2836299566448241</v>
      </c>
    </row>
    <row r="39" spans="1:9" x14ac:dyDescent="0.25">
      <c r="A39" s="105">
        <v>37</v>
      </c>
      <c r="B39" s="138" t="s">
        <v>117</v>
      </c>
      <c r="C39" s="137">
        <v>52063</v>
      </c>
      <c r="D39" s="137">
        <v>37385</v>
      </c>
      <c r="E39" s="137">
        <v>12923</v>
      </c>
      <c r="F39" s="137">
        <v>10</v>
      </c>
      <c r="G39" s="137">
        <v>13525</v>
      </c>
      <c r="H39" s="106">
        <f t="shared" si="0"/>
        <v>0.26561272584446188</v>
      </c>
      <c r="I39" s="107">
        <f t="shared" si="1"/>
        <v>0.34567339842182693</v>
      </c>
    </row>
    <row r="40" spans="1:9" x14ac:dyDescent="0.25">
      <c r="A40" s="105">
        <v>38</v>
      </c>
      <c r="B40" s="138" t="s">
        <v>99</v>
      </c>
      <c r="C40" s="137">
        <v>52048</v>
      </c>
      <c r="D40" s="137">
        <v>30272</v>
      </c>
      <c r="E40" s="137">
        <v>21757</v>
      </c>
      <c r="F40" s="137">
        <v>353</v>
      </c>
      <c r="G40" s="137">
        <v>20508</v>
      </c>
      <c r="H40" s="106">
        <f t="shared" si="0"/>
        <v>0.40107171493947158</v>
      </c>
      <c r="I40" s="107">
        <f t="shared" si="1"/>
        <v>0.71871696617336156</v>
      </c>
    </row>
    <row r="41" spans="1:9" x14ac:dyDescent="0.25">
      <c r="A41" s="105">
        <v>39</v>
      </c>
      <c r="B41" s="138" t="s">
        <v>67</v>
      </c>
      <c r="C41" s="137">
        <v>49925</v>
      </c>
      <c r="D41" s="137">
        <v>30785</v>
      </c>
      <c r="E41" s="137">
        <v>10830</v>
      </c>
      <c r="F41" s="137">
        <v>47</v>
      </c>
      <c r="G41" s="137">
        <v>18526</v>
      </c>
      <c r="H41" s="106">
        <f t="shared" si="0"/>
        <v>0.37533935734835283</v>
      </c>
      <c r="I41" s="107">
        <f t="shared" si="1"/>
        <v>0.35179470521357803</v>
      </c>
    </row>
    <row r="42" spans="1:9" x14ac:dyDescent="0.25">
      <c r="A42" s="105">
        <v>40</v>
      </c>
      <c r="B42" s="138" t="s">
        <v>279</v>
      </c>
      <c r="C42" s="137">
        <v>47012</v>
      </c>
      <c r="D42" s="137">
        <v>41381</v>
      </c>
      <c r="E42" s="137">
        <v>36541</v>
      </c>
      <c r="F42" s="137">
        <v>16</v>
      </c>
      <c r="G42" s="137">
        <v>4752</v>
      </c>
      <c r="H42" s="106">
        <f t="shared" si="0"/>
        <v>0.1029708119352532</v>
      </c>
      <c r="I42" s="107">
        <f t="shared" si="1"/>
        <v>0.8830381092772045</v>
      </c>
    </row>
    <row r="43" spans="1:9" x14ac:dyDescent="0.25">
      <c r="A43" s="105">
        <v>41</v>
      </c>
      <c r="B43" s="138" t="s">
        <v>70</v>
      </c>
      <c r="C43" s="137">
        <v>43982</v>
      </c>
      <c r="D43" s="137">
        <v>39619</v>
      </c>
      <c r="E43" s="137">
        <v>17245</v>
      </c>
      <c r="F43" s="137">
        <v>87</v>
      </c>
      <c r="G43" s="137">
        <v>3914</v>
      </c>
      <c r="H43" s="106">
        <f t="shared" si="0"/>
        <v>8.9729481889041729E-2</v>
      </c>
      <c r="I43" s="107">
        <f t="shared" si="1"/>
        <v>0.43527095585451425</v>
      </c>
    </row>
    <row r="44" spans="1:9" x14ac:dyDescent="0.25">
      <c r="A44" s="105">
        <v>42</v>
      </c>
      <c r="B44" s="138" t="s">
        <v>325</v>
      </c>
      <c r="C44" s="137">
        <v>39226</v>
      </c>
      <c r="D44" s="137">
        <v>36868</v>
      </c>
      <c r="E44" s="137">
        <v>14264</v>
      </c>
      <c r="F44" s="137">
        <v>78</v>
      </c>
      <c r="G44" s="137">
        <v>1997</v>
      </c>
      <c r="H44" s="106">
        <f t="shared" si="0"/>
        <v>5.1280076008525279E-2</v>
      </c>
      <c r="I44" s="107">
        <f t="shared" si="1"/>
        <v>0.38689378322664641</v>
      </c>
    </row>
    <row r="45" spans="1:9" x14ac:dyDescent="0.25">
      <c r="A45" s="105">
        <v>43</v>
      </c>
      <c r="B45" s="138" t="s">
        <v>29</v>
      </c>
      <c r="C45" s="137">
        <v>38642</v>
      </c>
      <c r="D45" s="137">
        <v>17342</v>
      </c>
      <c r="E45" s="137">
        <v>7376</v>
      </c>
      <c r="F45" s="137">
        <v>93</v>
      </c>
      <c r="G45" s="137">
        <v>20918</v>
      </c>
      <c r="H45" s="106">
        <f t="shared" si="0"/>
        <v>0.54540713894610593</v>
      </c>
      <c r="I45" s="107">
        <f t="shared" si="1"/>
        <v>0.42532579863914199</v>
      </c>
    </row>
    <row r="46" spans="1:9" x14ac:dyDescent="0.25">
      <c r="A46" s="105">
        <v>44</v>
      </c>
      <c r="B46" s="138" t="s">
        <v>218</v>
      </c>
      <c r="C46" s="137">
        <v>38608</v>
      </c>
      <c r="D46" s="137">
        <v>31765</v>
      </c>
      <c r="E46" s="137">
        <v>25614</v>
      </c>
      <c r="F46" s="137">
        <v>641</v>
      </c>
      <c r="G46" s="137">
        <v>6319</v>
      </c>
      <c r="H46" s="106">
        <f t="shared" si="0"/>
        <v>0.16317624273724984</v>
      </c>
      <c r="I46" s="107">
        <f t="shared" si="1"/>
        <v>0.80635920037777431</v>
      </c>
    </row>
    <row r="47" spans="1:9" x14ac:dyDescent="0.25">
      <c r="A47" s="105">
        <v>45</v>
      </c>
      <c r="B47" s="138" t="s">
        <v>108</v>
      </c>
      <c r="C47" s="137">
        <v>33511</v>
      </c>
      <c r="D47" s="137">
        <v>25516</v>
      </c>
      <c r="E47" s="137">
        <v>3640</v>
      </c>
      <c r="F47" s="137">
        <v>276</v>
      </c>
      <c r="G47" s="137">
        <v>6358</v>
      </c>
      <c r="H47" s="106">
        <f t="shared" si="0"/>
        <v>0.19776049766718506</v>
      </c>
      <c r="I47" s="107">
        <f t="shared" si="1"/>
        <v>0.14265558865025865</v>
      </c>
    </row>
    <row r="48" spans="1:9" x14ac:dyDescent="0.25">
      <c r="A48" s="105">
        <v>46</v>
      </c>
      <c r="B48" s="138" t="s">
        <v>185</v>
      </c>
      <c r="C48" s="137">
        <v>31500</v>
      </c>
      <c r="D48" s="137">
        <v>24112</v>
      </c>
      <c r="E48" s="137">
        <v>9240</v>
      </c>
      <c r="F48" s="137">
        <v>1092</v>
      </c>
      <c r="G48" s="137">
        <v>5718</v>
      </c>
      <c r="H48" s="106">
        <f t="shared" si="0"/>
        <v>0.18491688765280384</v>
      </c>
      <c r="I48" s="107">
        <f t="shared" si="1"/>
        <v>0.38321167883211676</v>
      </c>
    </row>
    <row r="49" spans="1:9" x14ac:dyDescent="0.25">
      <c r="A49" s="105">
        <v>47</v>
      </c>
      <c r="B49" s="138" t="s">
        <v>208</v>
      </c>
      <c r="C49" s="137">
        <v>30843</v>
      </c>
      <c r="D49" s="137">
        <v>27188</v>
      </c>
      <c r="E49" s="137">
        <v>10620</v>
      </c>
      <c r="F49" s="137">
        <v>157</v>
      </c>
      <c r="G49" s="137">
        <v>3367</v>
      </c>
      <c r="H49" s="106">
        <f t="shared" si="0"/>
        <v>0.10963141443084136</v>
      </c>
      <c r="I49" s="107">
        <f t="shared" si="1"/>
        <v>0.39061350595851113</v>
      </c>
    </row>
    <row r="50" spans="1:9" x14ac:dyDescent="0.25">
      <c r="A50" s="105">
        <v>48</v>
      </c>
      <c r="B50" s="138" t="s">
        <v>183</v>
      </c>
      <c r="C50" s="137">
        <v>30696</v>
      </c>
      <c r="D50" s="137">
        <v>29395</v>
      </c>
      <c r="E50" s="137">
        <v>16444</v>
      </c>
      <c r="F50" s="137">
        <v>45</v>
      </c>
      <c r="G50" s="137">
        <v>931</v>
      </c>
      <c r="H50" s="106">
        <f t="shared" si="0"/>
        <v>3.0654242533996245E-2</v>
      </c>
      <c r="I50" s="107">
        <f t="shared" si="1"/>
        <v>0.55941486647389016</v>
      </c>
    </row>
    <row r="51" spans="1:9" x14ac:dyDescent="0.25">
      <c r="A51" s="105">
        <v>49</v>
      </c>
      <c r="B51" s="138" t="s">
        <v>76</v>
      </c>
      <c r="C51" s="137">
        <v>27598</v>
      </c>
      <c r="D51" s="137">
        <v>21576</v>
      </c>
      <c r="E51" s="137">
        <v>18762</v>
      </c>
      <c r="F51" s="137">
        <v>68</v>
      </c>
      <c r="G51" s="137">
        <v>5889</v>
      </c>
      <c r="H51" s="106">
        <f t="shared" si="0"/>
        <v>0.21388878799985472</v>
      </c>
      <c r="I51" s="107">
        <f t="shared" si="1"/>
        <v>0.86957730812013345</v>
      </c>
    </row>
    <row r="52" spans="1:9" x14ac:dyDescent="0.25">
      <c r="A52" s="105">
        <v>50</v>
      </c>
      <c r="B52" s="138" t="s">
        <v>132</v>
      </c>
      <c r="C52" s="137">
        <v>26166</v>
      </c>
      <c r="D52" s="137">
        <v>16542</v>
      </c>
      <c r="E52" s="137">
        <v>793</v>
      </c>
      <c r="F52" s="137">
        <v>259</v>
      </c>
      <c r="G52" s="137">
        <v>8657</v>
      </c>
      <c r="H52" s="106">
        <f t="shared" si="0"/>
        <v>0.34005027889072198</v>
      </c>
      <c r="I52" s="107">
        <f t="shared" si="1"/>
        <v>4.7938580582759037E-2</v>
      </c>
    </row>
    <row r="53" spans="1:9" x14ac:dyDescent="0.25">
      <c r="A53" s="105">
        <v>51</v>
      </c>
      <c r="B53" s="138" t="s">
        <v>96</v>
      </c>
      <c r="C53" s="137">
        <v>25693</v>
      </c>
      <c r="D53" s="137">
        <v>12899</v>
      </c>
      <c r="E53" s="137">
        <v>3951</v>
      </c>
      <c r="F53" s="137">
        <v>1</v>
      </c>
      <c r="G53" s="137">
        <v>12266</v>
      </c>
      <c r="H53" s="106">
        <f t="shared" si="0"/>
        <v>0.48740363983151874</v>
      </c>
      <c r="I53" s="107">
        <f t="shared" si="1"/>
        <v>0.30630281417164124</v>
      </c>
    </row>
    <row r="54" spans="1:9" x14ac:dyDescent="0.25">
      <c r="A54" s="105">
        <v>52</v>
      </c>
      <c r="B54" s="138" t="s">
        <v>340</v>
      </c>
      <c r="C54" s="137">
        <v>25663</v>
      </c>
      <c r="D54" s="137">
        <v>17980</v>
      </c>
      <c r="E54" s="137">
        <v>8638</v>
      </c>
      <c r="F54" s="137">
        <v>141</v>
      </c>
      <c r="G54" s="137">
        <v>7431</v>
      </c>
      <c r="H54" s="106">
        <f t="shared" si="0"/>
        <v>0.29081872260488417</v>
      </c>
      <c r="I54" s="107">
        <f t="shared" si="1"/>
        <v>0.48042269187986653</v>
      </c>
    </row>
    <row r="55" spans="1:9" x14ac:dyDescent="0.25">
      <c r="A55" s="105">
        <v>53</v>
      </c>
      <c r="B55" s="138" t="s">
        <v>234</v>
      </c>
      <c r="C55" s="137">
        <v>25265</v>
      </c>
      <c r="D55" s="137">
        <v>14570</v>
      </c>
      <c r="E55" s="137">
        <v>7936</v>
      </c>
      <c r="F55" s="137">
        <v>113</v>
      </c>
      <c r="G55" s="137">
        <v>8618</v>
      </c>
      <c r="H55" s="106">
        <f t="shared" si="0"/>
        <v>0.36985537101411958</v>
      </c>
      <c r="I55" s="107">
        <f t="shared" si="1"/>
        <v>0.5446808510638298</v>
      </c>
    </row>
    <row r="56" spans="1:9" x14ac:dyDescent="0.25">
      <c r="A56" s="105">
        <v>54</v>
      </c>
      <c r="B56" s="138" t="s">
        <v>27</v>
      </c>
      <c r="C56" s="137">
        <v>25110</v>
      </c>
      <c r="D56" s="137">
        <v>22341</v>
      </c>
      <c r="E56" s="137">
        <v>20219</v>
      </c>
      <c r="F56" s="137">
        <v>14</v>
      </c>
      <c r="G56" s="137">
        <v>2681</v>
      </c>
      <c r="H56" s="106">
        <f t="shared" si="0"/>
        <v>0.10708579645310752</v>
      </c>
      <c r="I56" s="107">
        <f t="shared" si="1"/>
        <v>0.90501768049773956</v>
      </c>
    </row>
    <row r="57" spans="1:9" x14ac:dyDescent="0.25">
      <c r="A57" s="105">
        <v>55</v>
      </c>
      <c r="B57" s="138" t="s">
        <v>157</v>
      </c>
      <c r="C57" s="137">
        <v>22335</v>
      </c>
      <c r="D57" s="137">
        <v>10528</v>
      </c>
      <c r="E57" s="137">
        <v>3425</v>
      </c>
      <c r="F57" s="137">
        <v>76</v>
      </c>
      <c r="G57" s="137">
        <v>11531</v>
      </c>
      <c r="H57" s="106">
        <f t="shared" si="0"/>
        <v>0.52093968827648518</v>
      </c>
      <c r="I57" s="107">
        <f t="shared" si="1"/>
        <v>0.32532294832826747</v>
      </c>
    </row>
    <row r="58" spans="1:9" x14ac:dyDescent="0.25">
      <c r="A58" s="105">
        <v>56</v>
      </c>
      <c r="B58" s="138" t="s">
        <v>252</v>
      </c>
      <c r="C58" s="137">
        <v>21695</v>
      </c>
      <c r="D58" s="137">
        <v>18505</v>
      </c>
      <c r="E58" s="137">
        <v>5097</v>
      </c>
      <c r="F58" s="137">
        <v>61</v>
      </c>
      <c r="G58" s="137">
        <v>3026</v>
      </c>
      <c r="H58" s="106">
        <f t="shared" si="0"/>
        <v>0.14014449796220824</v>
      </c>
      <c r="I58" s="107">
        <f t="shared" si="1"/>
        <v>0.2754390705214807</v>
      </c>
    </row>
    <row r="59" spans="1:9" x14ac:dyDescent="0.25">
      <c r="A59" s="105">
        <v>57</v>
      </c>
      <c r="B59" s="138" t="s">
        <v>342</v>
      </c>
      <c r="C59" s="137">
        <v>21281</v>
      </c>
      <c r="D59" s="137">
        <v>18616</v>
      </c>
      <c r="E59" s="137">
        <v>7694</v>
      </c>
      <c r="F59" s="137">
        <v>10</v>
      </c>
      <c r="G59" s="137">
        <v>2571</v>
      </c>
      <c r="H59" s="106">
        <f t="shared" si="0"/>
        <v>0.12129074869085248</v>
      </c>
      <c r="I59" s="107">
        <f t="shared" si="1"/>
        <v>0.41330038676407393</v>
      </c>
    </row>
    <row r="60" spans="1:9" x14ac:dyDescent="0.25">
      <c r="A60" s="105">
        <v>58</v>
      </c>
      <c r="B60" s="138" t="s">
        <v>376</v>
      </c>
      <c r="C60" s="137">
        <v>20691</v>
      </c>
      <c r="D60" s="137">
        <v>12863</v>
      </c>
      <c r="E60" s="137">
        <v>5004</v>
      </c>
      <c r="F60" s="137">
        <v>21</v>
      </c>
      <c r="G60" s="137">
        <v>7514</v>
      </c>
      <c r="H60" s="106">
        <f t="shared" si="0"/>
        <v>0.36836944798509658</v>
      </c>
      <c r="I60" s="107">
        <f t="shared" si="1"/>
        <v>0.38902277851201117</v>
      </c>
    </row>
    <row r="61" spans="1:9" x14ac:dyDescent="0.25">
      <c r="A61" s="105">
        <v>59</v>
      </c>
      <c r="B61" s="138" t="s">
        <v>244</v>
      </c>
      <c r="C61" s="137">
        <v>19834</v>
      </c>
      <c r="D61" s="137">
        <v>16626</v>
      </c>
      <c r="E61" s="137">
        <v>9177</v>
      </c>
      <c r="F61" s="137">
        <v>10</v>
      </c>
      <c r="G61" s="137">
        <v>3144</v>
      </c>
      <c r="H61" s="106">
        <f t="shared" si="0"/>
        <v>0.15894843276036399</v>
      </c>
      <c r="I61" s="107">
        <f t="shared" si="1"/>
        <v>0.55196679898953449</v>
      </c>
    </row>
    <row r="62" spans="1:9" x14ac:dyDescent="0.25">
      <c r="A62" s="105">
        <v>60</v>
      </c>
      <c r="B62" s="138" t="s">
        <v>321</v>
      </c>
      <c r="C62" s="137">
        <v>19656</v>
      </c>
      <c r="D62" s="137">
        <v>18200</v>
      </c>
      <c r="E62" s="137">
        <v>6579</v>
      </c>
      <c r="F62" s="137">
        <v>140</v>
      </c>
      <c r="G62" s="137">
        <v>1116</v>
      </c>
      <c r="H62" s="106">
        <f t="shared" si="0"/>
        <v>5.7360197368421052E-2</v>
      </c>
      <c r="I62" s="107">
        <f t="shared" si="1"/>
        <v>0.36148351648351651</v>
      </c>
    </row>
    <row r="63" spans="1:9" x14ac:dyDescent="0.25">
      <c r="A63" s="105">
        <v>61</v>
      </c>
      <c r="B63" s="138" t="s">
        <v>10</v>
      </c>
      <c r="C63" s="137">
        <v>19163</v>
      </c>
      <c r="D63" s="137">
        <v>18519</v>
      </c>
      <c r="E63" s="137">
        <v>9528</v>
      </c>
      <c r="F63" s="137">
        <v>50</v>
      </c>
      <c r="G63" s="137">
        <v>576</v>
      </c>
      <c r="H63" s="106">
        <f t="shared" si="0"/>
        <v>3.0086184382345262E-2</v>
      </c>
      <c r="I63" s="107">
        <f t="shared" si="1"/>
        <v>0.51449862303580107</v>
      </c>
    </row>
    <row r="64" spans="1:9" x14ac:dyDescent="0.25">
      <c r="A64" s="105">
        <v>62</v>
      </c>
      <c r="B64" s="138" t="s">
        <v>139</v>
      </c>
      <c r="C64" s="137">
        <v>17270</v>
      </c>
      <c r="D64" s="137">
        <v>12238</v>
      </c>
      <c r="E64" s="137">
        <v>3857</v>
      </c>
      <c r="F64" s="137">
        <v>2</v>
      </c>
      <c r="G64" s="137">
        <v>5043</v>
      </c>
      <c r="H64" s="106">
        <f t="shared" si="0"/>
        <v>0.29178961985766361</v>
      </c>
      <c r="I64" s="107">
        <f t="shared" si="1"/>
        <v>0.31516587677725116</v>
      </c>
    </row>
    <row r="65" spans="1:9" x14ac:dyDescent="0.25">
      <c r="A65" s="105">
        <v>63</v>
      </c>
      <c r="B65" s="138" t="s">
        <v>226</v>
      </c>
      <c r="C65" s="137">
        <v>16489</v>
      </c>
      <c r="D65" s="137">
        <v>11813</v>
      </c>
      <c r="E65" s="137">
        <v>4375</v>
      </c>
      <c r="F65" s="137">
        <v>2</v>
      </c>
      <c r="G65" s="137">
        <v>5048</v>
      </c>
      <c r="H65" s="106">
        <f t="shared" si="0"/>
        <v>0.29935361442210756</v>
      </c>
      <c r="I65" s="107">
        <f t="shared" si="1"/>
        <v>0.37035469398120713</v>
      </c>
    </row>
    <row r="66" spans="1:9" x14ac:dyDescent="0.25">
      <c r="A66" s="105">
        <v>64</v>
      </c>
      <c r="B66" s="138" t="s">
        <v>195</v>
      </c>
      <c r="C66" s="137">
        <v>16369</v>
      </c>
      <c r="D66" s="137">
        <v>15017</v>
      </c>
      <c r="E66" s="137">
        <v>5000</v>
      </c>
      <c r="F66" s="137">
        <v>8</v>
      </c>
      <c r="G66" s="137">
        <v>920</v>
      </c>
      <c r="H66" s="106">
        <f t="shared" si="0"/>
        <v>5.7698338037002195E-2</v>
      </c>
      <c r="I66" s="107">
        <f t="shared" si="1"/>
        <v>0.33295598321901843</v>
      </c>
    </row>
    <row r="67" spans="1:9" x14ac:dyDescent="0.25">
      <c r="A67" s="105">
        <v>65</v>
      </c>
      <c r="B67" s="138" t="s">
        <v>40</v>
      </c>
      <c r="C67" s="137">
        <v>16230</v>
      </c>
      <c r="D67" s="137">
        <v>9396</v>
      </c>
      <c r="E67" s="137">
        <v>2246</v>
      </c>
      <c r="F67" s="137">
        <v>1</v>
      </c>
      <c r="G67" s="137">
        <v>7191</v>
      </c>
      <c r="H67" s="106">
        <f t="shared" si="0"/>
        <v>0.43350614902339041</v>
      </c>
      <c r="I67" s="107">
        <f t="shared" si="1"/>
        <v>0.23903788846317581</v>
      </c>
    </row>
    <row r="68" spans="1:9" x14ac:dyDescent="0.25">
      <c r="A68" s="105">
        <v>66</v>
      </c>
      <c r="B68" s="138" t="s">
        <v>356</v>
      </c>
      <c r="C68" s="137">
        <v>16227</v>
      </c>
      <c r="D68" s="137">
        <v>13016</v>
      </c>
      <c r="E68" s="137">
        <v>5678</v>
      </c>
      <c r="F68" s="137">
        <v>51</v>
      </c>
      <c r="G68" s="137">
        <v>3117</v>
      </c>
      <c r="H68" s="106">
        <f t="shared" ref="H68:H131" si="2">IF(C68&lt;&gt;0,G68/(D68+F68+G68),"")</f>
        <v>0.19259762728620861</v>
      </c>
      <c r="I68" s="107">
        <f t="shared" ref="I68:I131" si="3">IF(D68&lt;&gt;0,E68/D68,"")</f>
        <v>0.4362323294406884</v>
      </c>
    </row>
    <row r="69" spans="1:9" x14ac:dyDescent="0.25">
      <c r="A69" s="105">
        <v>67</v>
      </c>
      <c r="B69" s="138" t="s">
        <v>165</v>
      </c>
      <c r="C69" s="137">
        <v>15954</v>
      </c>
      <c r="D69" s="137">
        <v>15397</v>
      </c>
      <c r="E69" s="137">
        <v>7247</v>
      </c>
      <c r="F69" s="137">
        <v>1</v>
      </c>
      <c r="G69" s="137">
        <v>439</v>
      </c>
      <c r="H69" s="106">
        <f t="shared" si="2"/>
        <v>2.7719896445033781E-2</v>
      </c>
      <c r="I69" s="107">
        <f t="shared" si="3"/>
        <v>0.47067610573488344</v>
      </c>
    </row>
    <row r="70" spans="1:9" x14ac:dyDescent="0.25">
      <c r="A70" s="105">
        <v>68</v>
      </c>
      <c r="B70" s="138" t="s">
        <v>38</v>
      </c>
      <c r="C70" s="137">
        <v>15364</v>
      </c>
      <c r="D70" s="137">
        <v>10757</v>
      </c>
      <c r="E70" s="137">
        <v>4051</v>
      </c>
      <c r="F70" s="137">
        <v>4</v>
      </c>
      <c r="G70" s="137">
        <v>4611</v>
      </c>
      <c r="H70" s="106">
        <f t="shared" si="2"/>
        <v>0.29996096799375488</v>
      </c>
      <c r="I70" s="107">
        <f t="shared" si="3"/>
        <v>0.37659198661336801</v>
      </c>
    </row>
    <row r="71" spans="1:9" x14ac:dyDescent="0.25">
      <c r="A71" s="105">
        <v>69</v>
      </c>
      <c r="B71" s="138" t="s">
        <v>65</v>
      </c>
      <c r="C71" s="137">
        <v>14228</v>
      </c>
      <c r="D71" s="137">
        <v>11599</v>
      </c>
      <c r="E71" s="137">
        <v>2297</v>
      </c>
      <c r="F71" s="137">
        <v>0</v>
      </c>
      <c r="G71" s="137">
        <v>2478</v>
      </c>
      <c r="H71" s="106">
        <f t="shared" si="2"/>
        <v>0.17603182496270511</v>
      </c>
      <c r="I71" s="107">
        <f t="shared" si="3"/>
        <v>0.19803431330287094</v>
      </c>
    </row>
    <row r="72" spans="1:9" x14ac:dyDescent="0.25">
      <c r="A72" s="105">
        <v>70</v>
      </c>
      <c r="B72" s="138" t="s">
        <v>110</v>
      </c>
      <c r="C72" s="137">
        <v>12980</v>
      </c>
      <c r="D72" s="137">
        <v>11756</v>
      </c>
      <c r="E72" s="137">
        <v>4292</v>
      </c>
      <c r="F72" s="137">
        <v>296</v>
      </c>
      <c r="G72" s="137">
        <v>641</v>
      </c>
      <c r="H72" s="106">
        <f t="shared" si="2"/>
        <v>5.0500275742535253E-2</v>
      </c>
      <c r="I72" s="107">
        <f t="shared" si="3"/>
        <v>0.3650901667233753</v>
      </c>
    </row>
    <row r="73" spans="1:9" x14ac:dyDescent="0.25">
      <c r="A73" s="105">
        <v>71</v>
      </c>
      <c r="B73" s="138" t="s">
        <v>230</v>
      </c>
      <c r="C73" s="137">
        <v>11336</v>
      </c>
      <c r="D73" s="137">
        <v>6257</v>
      </c>
      <c r="E73" s="137">
        <v>2160</v>
      </c>
      <c r="F73" s="137">
        <v>133</v>
      </c>
      <c r="G73" s="137">
        <v>4716</v>
      </c>
      <c r="H73" s="106">
        <f t="shared" si="2"/>
        <v>0.42463533225283628</v>
      </c>
      <c r="I73" s="107">
        <f t="shared" si="3"/>
        <v>0.3452133610356401</v>
      </c>
    </row>
    <row r="74" spans="1:9" x14ac:dyDescent="0.25">
      <c r="A74" s="105">
        <v>72</v>
      </c>
      <c r="B74" s="138" t="s">
        <v>141</v>
      </c>
      <c r="C74" s="137">
        <v>10642</v>
      </c>
      <c r="D74" s="137">
        <v>9006</v>
      </c>
      <c r="E74" s="137">
        <v>3035</v>
      </c>
      <c r="F74" s="137">
        <v>81</v>
      </c>
      <c r="G74" s="137">
        <v>1451</v>
      </c>
      <c r="H74" s="106">
        <f t="shared" si="2"/>
        <v>0.13769216170051243</v>
      </c>
      <c r="I74" s="107">
        <f t="shared" si="3"/>
        <v>0.33699755718409952</v>
      </c>
    </row>
    <row r="75" spans="1:9" x14ac:dyDescent="0.25">
      <c r="A75" s="105">
        <v>73</v>
      </c>
      <c r="B75" s="138" t="s">
        <v>362</v>
      </c>
      <c r="C75" s="137">
        <v>10427</v>
      </c>
      <c r="D75" s="137">
        <v>6157</v>
      </c>
      <c r="E75" s="137">
        <v>2229</v>
      </c>
      <c r="F75" s="137">
        <v>1</v>
      </c>
      <c r="G75" s="137">
        <v>4148</v>
      </c>
      <c r="H75" s="106">
        <f t="shared" si="2"/>
        <v>0.40248398990879097</v>
      </c>
      <c r="I75" s="107">
        <f t="shared" si="3"/>
        <v>0.36202696118239402</v>
      </c>
    </row>
    <row r="76" spans="1:9" x14ac:dyDescent="0.25">
      <c r="A76" s="105">
        <v>74</v>
      </c>
      <c r="B76" s="138" t="s">
        <v>344</v>
      </c>
      <c r="C76" s="137">
        <v>10215</v>
      </c>
      <c r="D76" s="137">
        <v>6112</v>
      </c>
      <c r="E76" s="137">
        <v>1635</v>
      </c>
      <c r="F76" s="137">
        <v>6</v>
      </c>
      <c r="G76" s="137">
        <v>2536</v>
      </c>
      <c r="H76" s="106">
        <f t="shared" si="2"/>
        <v>0.29304367922348046</v>
      </c>
      <c r="I76" s="107">
        <f t="shared" si="3"/>
        <v>0.26750654450261779</v>
      </c>
    </row>
    <row r="77" spans="1:9" x14ac:dyDescent="0.25">
      <c r="A77" s="105">
        <v>75</v>
      </c>
      <c r="B77" s="138" t="s">
        <v>126</v>
      </c>
      <c r="C77" s="137">
        <v>10139</v>
      </c>
      <c r="D77" s="137">
        <v>6113</v>
      </c>
      <c r="E77" s="137">
        <v>1731</v>
      </c>
      <c r="F77" s="137">
        <v>222</v>
      </c>
      <c r="G77" s="137">
        <v>3045</v>
      </c>
      <c r="H77" s="106">
        <f t="shared" si="2"/>
        <v>0.32462686567164178</v>
      </c>
      <c r="I77" s="107">
        <f t="shared" si="3"/>
        <v>0.28316702110256831</v>
      </c>
    </row>
    <row r="78" spans="1:9" x14ac:dyDescent="0.25">
      <c r="A78" s="105">
        <v>76</v>
      </c>
      <c r="B78" s="138" t="s">
        <v>422</v>
      </c>
      <c r="C78" s="137">
        <v>9657</v>
      </c>
      <c r="D78" s="137">
        <v>8042</v>
      </c>
      <c r="E78" s="137">
        <v>2750</v>
      </c>
      <c r="F78" s="137">
        <v>4</v>
      </c>
      <c r="G78" s="137">
        <v>1461</v>
      </c>
      <c r="H78" s="106">
        <f t="shared" si="2"/>
        <v>0.15367623856106027</v>
      </c>
      <c r="I78" s="107">
        <f t="shared" si="3"/>
        <v>0.34195473762745587</v>
      </c>
    </row>
    <row r="79" spans="1:9" x14ac:dyDescent="0.25">
      <c r="A79" s="105">
        <v>77</v>
      </c>
      <c r="B79" s="138" t="s">
        <v>61</v>
      </c>
      <c r="C79" s="137">
        <v>9631</v>
      </c>
      <c r="D79" s="137">
        <v>7061</v>
      </c>
      <c r="E79" s="137">
        <v>4282</v>
      </c>
      <c r="F79" s="137">
        <v>4</v>
      </c>
      <c r="G79" s="137">
        <v>1662</v>
      </c>
      <c r="H79" s="106">
        <f t="shared" si="2"/>
        <v>0.19044345135785493</v>
      </c>
      <c r="I79" s="107">
        <f t="shared" si="3"/>
        <v>0.60642968418071097</v>
      </c>
    </row>
    <row r="80" spans="1:9" x14ac:dyDescent="0.25">
      <c r="A80" s="105">
        <v>78</v>
      </c>
      <c r="B80" s="138" t="s">
        <v>374</v>
      </c>
      <c r="C80" s="137">
        <v>8909</v>
      </c>
      <c r="D80" s="137">
        <v>7152</v>
      </c>
      <c r="E80" s="137">
        <v>4201</v>
      </c>
      <c r="F80" s="137">
        <v>458</v>
      </c>
      <c r="G80" s="137">
        <v>1221</v>
      </c>
      <c r="H80" s="106">
        <f t="shared" si="2"/>
        <v>0.1382629373796852</v>
      </c>
      <c r="I80" s="107">
        <f t="shared" si="3"/>
        <v>0.58738814317673382</v>
      </c>
    </row>
    <row r="81" spans="1:9" x14ac:dyDescent="0.25">
      <c r="A81" s="105">
        <v>79</v>
      </c>
      <c r="B81" s="138" t="s">
        <v>314</v>
      </c>
      <c r="C81" s="137">
        <v>8822</v>
      </c>
      <c r="D81" s="137">
        <v>8485</v>
      </c>
      <c r="E81" s="137">
        <v>874</v>
      </c>
      <c r="F81" s="137">
        <v>0</v>
      </c>
      <c r="G81" s="137">
        <v>337</v>
      </c>
      <c r="H81" s="106">
        <f t="shared" si="2"/>
        <v>3.8199954658807524E-2</v>
      </c>
      <c r="I81" s="107">
        <f t="shared" si="3"/>
        <v>0.10300530347672363</v>
      </c>
    </row>
    <row r="82" spans="1:9" x14ac:dyDescent="0.25">
      <c r="A82" s="105">
        <v>80</v>
      </c>
      <c r="B82" s="138" t="s">
        <v>310</v>
      </c>
      <c r="C82" s="137">
        <v>8323</v>
      </c>
      <c r="D82" s="137">
        <v>4994</v>
      </c>
      <c r="E82" s="137">
        <v>1568</v>
      </c>
      <c r="F82" s="137">
        <v>139</v>
      </c>
      <c r="G82" s="137">
        <v>3049</v>
      </c>
      <c r="H82" s="106">
        <f t="shared" si="2"/>
        <v>0.37264727450501101</v>
      </c>
      <c r="I82" s="107">
        <f t="shared" si="3"/>
        <v>0.31397677212655184</v>
      </c>
    </row>
    <row r="83" spans="1:9" x14ac:dyDescent="0.25">
      <c r="A83" s="105">
        <v>81</v>
      </c>
      <c r="B83" s="138" t="s">
        <v>80</v>
      </c>
      <c r="C83" s="137">
        <v>8292</v>
      </c>
      <c r="D83" s="137">
        <v>5522</v>
      </c>
      <c r="E83" s="137">
        <v>2327</v>
      </c>
      <c r="F83" s="137">
        <v>0</v>
      </c>
      <c r="G83" s="137">
        <v>2501</v>
      </c>
      <c r="H83" s="106">
        <f t="shared" si="2"/>
        <v>0.31172877975819518</v>
      </c>
      <c r="I83" s="107">
        <f t="shared" si="3"/>
        <v>0.4214052879391525</v>
      </c>
    </row>
    <row r="84" spans="1:9" x14ac:dyDescent="0.25">
      <c r="A84" s="105">
        <v>82</v>
      </c>
      <c r="B84" s="138" t="s">
        <v>255</v>
      </c>
      <c r="C84" s="137">
        <v>7393</v>
      </c>
      <c r="D84" s="137">
        <v>6079</v>
      </c>
      <c r="E84" s="137">
        <v>3575</v>
      </c>
      <c r="F84" s="137">
        <v>24</v>
      </c>
      <c r="G84" s="137">
        <v>1263</v>
      </c>
      <c r="H84" s="106">
        <f t="shared" si="2"/>
        <v>0.1714634808579962</v>
      </c>
      <c r="I84" s="107">
        <f t="shared" si="3"/>
        <v>0.58809014640565882</v>
      </c>
    </row>
    <row r="85" spans="1:9" x14ac:dyDescent="0.25">
      <c r="A85" s="105">
        <v>83</v>
      </c>
      <c r="B85" s="138" t="s">
        <v>228</v>
      </c>
      <c r="C85" s="137">
        <v>7345</v>
      </c>
      <c r="D85" s="137">
        <v>5000</v>
      </c>
      <c r="E85" s="137">
        <v>1918</v>
      </c>
      <c r="F85" s="137">
        <v>17</v>
      </c>
      <c r="G85" s="137">
        <v>2235</v>
      </c>
      <c r="H85" s="106">
        <f t="shared" si="2"/>
        <v>0.30819084390512963</v>
      </c>
      <c r="I85" s="107">
        <f t="shared" si="3"/>
        <v>0.3836</v>
      </c>
    </row>
    <row r="86" spans="1:9" x14ac:dyDescent="0.25">
      <c r="A86" s="105">
        <v>84</v>
      </c>
      <c r="B86" s="138" t="s">
        <v>259</v>
      </c>
      <c r="C86" s="137">
        <v>7085</v>
      </c>
      <c r="D86" s="137">
        <v>5311</v>
      </c>
      <c r="E86" s="137">
        <v>1614</v>
      </c>
      <c r="F86" s="137">
        <v>22</v>
      </c>
      <c r="G86" s="137">
        <v>1726</v>
      </c>
      <c r="H86" s="106">
        <f t="shared" si="2"/>
        <v>0.24451055390281909</v>
      </c>
      <c r="I86" s="107">
        <f t="shared" si="3"/>
        <v>0.30389757107889287</v>
      </c>
    </row>
    <row r="87" spans="1:9" x14ac:dyDescent="0.25">
      <c r="A87" s="105">
        <v>85</v>
      </c>
      <c r="B87" s="138" t="s">
        <v>378</v>
      </c>
      <c r="C87" s="137">
        <v>7057</v>
      </c>
      <c r="D87" s="137">
        <v>6234</v>
      </c>
      <c r="E87" s="137">
        <v>2766</v>
      </c>
      <c r="F87" s="137">
        <v>46</v>
      </c>
      <c r="G87" s="137">
        <v>750</v>
      </c>
      <c r="H87" s="106">
        <f t="shared" si="2"/>
        <v>0.10668563300142248</v>
      </c>
      <c r="I87" s="107">
        <f t="shared" si="3"/>
        <v>0.44369586140519729</v>
      </c>
    </row>
    <row r="88" spans="1:9" x14ac:dyDescent="0.25">
      <c r="A88" s="105">
        <v>86</v>
      </c>
      <c r="B88" s="138" t="s">
        <v>159</v>
      </c>
      <c r="C88" s="137">
        <v>6308</v>
      </c>
      <c r="D88" s="137">
        <v>2751</v>
      </c>
      <c r="E88" s="137">
        <v>1002</v>
      </c>
      <c r="F88" s="137">
        <v>0</v>
      </c>
      <c r="G88" s="137">
        <v>3274</v>
      </c>
      <c r="H88" s="106">
        <f t="shared" si="2"/>
        <v>0.54340248962655602</v>
      </c>
      <c r="I88" s="107">
        <f t="shared" si="3"/>
        <v>0.3642311886586696</v>
      </c>
    </row>
    <row r="89" spans="1:9" x14ac:dyDescent="0.25">
      <c r="A89" s="105">
        <v>87</v>
      </c>
      <c r="B89" s="138" t="s">
        <v>128</v>
      </c>
      <c r="C89" s="137">
        <v>5772</v>
      </c>
      <c r="D89" s="137">
        <v>3532</v>
      </c>
      <c r="E89" s="137">
        <v>506</v>
      </c>
      <c r="F89" s="137">
        <v>2</v>
      </c>
      <c r="G89" s="137">
        <v>2240</v>
      </c>
      <c r="H89" s="106">
        <f t="shared" si="2"/>
        <v>0.38794596466920678</v>
      </c>
      <c r="I89" s="107">
        <f t="shared" si="3"/>
        <v>0.14326160815402039</v>
      </c>
    </row>
    <row r="90" spans="1:9" x14ac:dyDescent="0.25">
      <c r="A90" s="105">
        <v>88</v>
      </c>
      <c r="B90" s="138" t="s">
        <v>193</v>
      </c>
      <c r="C90" s="137">
        <v>5418</v>
      </c>
      <c r="D90" s="137">
        <v>4906</v>
      </c>
      <c r="E90" s="137">
        <v>1994</v>
      </c>
      <c r="F90" s="137">
        <v>0</v>
      </c>
      <c r="G90" s="137">
        <v>357</v>
      </c>
      <c r="H90" s="106">
        <f t="shared" si="2"/>
        <v>6.7832034961048837E-2</v>
      </c>
      <c r="I90" s="107">
        <f t="shared" si="3"/>
        <v>0.40644109253974725</v>
      </c>
    </row>
    <row r="91" spans="1:9" x14ac:dyDescent="0.25">
      <c r="A91" s="105">
        <v>89</v>
      </c>
      <c r="B91" s="138" t="s">
        <v>284</v>
      </c>
      <c r="C91" s="137">
        <v>5302</v>
      </c>
      <c r="D91" s="137">
        <v>4134</v>
      </c>
      <c r="E91" s="137">
        <v>2739</v>
      </c>
      <c r="F91" s="137">
        <v>54</v>
      </c>
      <c r="G91" s="137">
        <v>839</v>
      </c>
      <c r="H91" s="106">
        <f t="shared" si="2"/>
        <v>0.16689874676745575</v>
      </c>
      <c r="I91" s="107">
        <f t="shared" si="3"/>
        <v>0.66255442670537013</v>
      </c>
    </row>
    <row r="92" spans="1:9" x14ac:dyDescent="0.25">
      <c r="A92" s="105">
        <v>90</v>
      </c>
      <c r="B92" s="138" t="s">
        <v>63</v>
      </c>
      <c r="C92" s="137">
        <v>5288</v>
      </c>
      <c r="D92" s="137">
        <v>2406</v>
      </c>
      <c r="E92" s="137">
        <v>1336</v>
      </c>
      <c r="F92" s="137">
        <v>7</v>
      </c>
      <c r="G92" s="137">
        <v>2765</v>
      </c>
      <c r="H92" s="106">
        <f t="shared" si="2"/>
        <v>0.53398995751255307</v>
      </c>
      <c r="I92" s="107">
        <f t="shared" si="3"/>
        <v>0.55527847049044055</v>
      </c>
    </row>
    <row r="93" spans="1:9" x14ac:dyDescent="0.25">
      <c r="A93" s="105">
        <v>91</v>
      </c>
      <c r="B93" s="138" t="s">
        <v>334</v>
      </c>
      <c r="C93" s="137">
        <v>5161</v>
      </c>
      <c r="D93" s="137">
        <v>4459</v>
      </c>
      <c r="E93" s="137">
        <v>762</v>
      </c>
      <c r="F93" s="137">
        <v>19</v>
      </c>
      <c r="G93" s="137">
        <v>583</v>
      </c>
      <c r="H93" s="106">
        <f t="shared" si="2"/>
        <v>0.11519462556806954</v>
      </c>
      <c r="I93" s="107">
        <f t="shared" si="3"/>
        <v>0.17089033415564028</v>
      </c>
    </row>
    <row r="94" spans="1:9" x14ac:dyDescent="0.25">
      <c r="A94" s="105">
        <v>92</v>
      </c>
      <c r="B94" s="138" t="s">
        <v>246</v>
      </c>
      <c r="C94" s="137">
        <v>4674</v>
      </c>
      <c r="D94" s="137">
        <v>4220</v>
      </c>
      <c r="E94" s="137">
        <v>2422</v>
      </c>
      <c r="F94" s="137">
        <v>21</v>
      </c>
      <c r="G94" s="137">
        <v>427</v>
      </c>
      <c r="H94" s="106">
        <f t="shared" si="2"/>
        <v>9.1473864610111394E-2</v>
      </c>
      <c r="I94" s="107">
        <f t="shared" si="3"/>
        <v>0.57393364928909951</v>
      </c>
    </row>
    <row r="95" spans="1:9" x14ac:dyDescent="0.25">
      <c r="A95" s="105">
        <v>93</v>
      </c>
      <c r="B95" s="138" t="s">
        <v>257</v>
      </c>
      <c r="C95" s="137">
        <v>4615</v>
      </c>
      <c r="D95" s="137">
        <v>4357</v>
      </c>
      <c r="E95" s="137">
        <v>2950</v>
      </c>
      <c r="F95" s="137">
        <v>8</v>
      </c>
      <c r="G95" s="137">
        <v>137</v>
      </c>
      <c r="H95" s="106">
        <f t="shared" si="2"/>
        <v>3.0430919591292759E-2</v>
      </c>
      <c r="I95" s="107">
        <f t="shared" si="3"/>
        <v>0.67707137938948814</v>
      </c>
    </row>
    <row r="96" spans="1:9" x14ac:dyDescent="0.25">
      <c r="A96" s="105">
        <v>94</v>
      </c>
      <c r="B96" s="138" t="s">
        <v>210</v>
      </c>
      <c r="C96" s="137">
        <v>4526</v>
      </c>
      <c r="D96" s="137">
        <v>4129</v>
      </c>
      <c r="E96" s="137">
        <v>2512</v>
      </c>
      <c r="F96" s="137">
        <v>0</v>
      </c>
      <c r="G96" s="137">
        <v>359</v>
      </c>
      <c r="H96" s="106">
        <f t="shared" si="2"/>
        <v>7.9991087344028516E-2</v>
      </c>
      <c r="I96" s="107">
        <f t="shared" si="3"/>
        <v>0.60837975296682001</v>
      </c>
    </row>
    <row r="97" spans="1:9" x14ac:dyDescent="0.25">
      <c r="A97" s="105">
        <v>95</v>
      </c>
      <c r="B97" s="138" t="s">
        <v>354</v>
      </c>
      <c r="C97" s="137">
        <v>4350</v>
      </c>
      <c r="D97" s="137">
        <v>2235</v>
      </c>
      <c r="E97" s="137">
        <v>788</v>
      </c>
      <c r="F97" s="137">
        <v>598</v>
      </c>
      <c r="G97" s="137">
        <v>1422</v>
      </c>
      <c r="H97" s="106">
        <f t="shared" si="2"/>
        <v>0.33419506462984722</v>
      </c>
      <c r="I97" s="107">
        <f t="shared" si="3"/>
        <v>0.35257270693512305</v>
      </c>
    </row>
    <row r="98" spans="1:9" x14ac:dyDescent="0.25">
      <c r="A98" s="105">
        <v>96</v>
      </c>
      <c r="B98" s="138" t="s">
        <v>116</v>
      </c>
      <c r="C98" s="137">
        <v>4308</v>
      </c>
      <c r="D98" s="137">
        <v>2928</v>
      </c>
      <c r="E98" s="137">
        <v>1101</v>
      </c>
      <c r="F98" s="137">
        <v>0</v>
      </c>
      <c r="G98" s="137">
        <v>1404</v>
      </c>
      <c r="H98" s="106">
        <f t="shared" si="2"/>
        <v>0.32409972299168976</v>
      </c>
      <c r="I98" s="107">
        <f t="shared" si="3"/>
        <v>0.37602459016393441</v>
      </c>
    </row>
    <row r="99" spans="1:9" x14ac:dyDescent="0.25">
      <c r="A99" s="105">
        <v>97</v>
      </c>
      <c r="B99" s="138" t="s">
        <v>78</v>
      </c>
      <c r="C99" s="137">
        <v>3346</v>
      </c>
      <c r="D99" s="137">
        <v>2192</v>
      </c>
      <c r="E99" s="137">
        <v>389</v>
      </c>
      <c r="F99" s="137">
        <v>1</v>
      </c>
      <c r="G99" s="137">
        <v>1121</v>
      </c>
      <c r="H99" s="106">
        <f t="shared" si="2"/>
        <v>0.33826191913095954</v>
      </c>
      <c r="I99" s="107">
        <f t="shared" si="3"/>
        <v>0.17746350364963503</v>
      </c>
    </row>
    <row r="100" spans="1:9" x14ac:dyDescent="0.25">
      <c r="A100" s="105">
        <v>98</v>
      </c>
      <c r="B100" s="138" t="s">
        <v>161</v>
      </c>
      <c r="C100" s="137">
        <v>3322</v>
      </c>
      <c r="D100" s="137">
        <v>2157</v>
      </c>
      <c r="E100" s="137">
        <v>615</v>
      </c>
      <c r="F100" s="137">
        <v>1</v>
      </c>
      <c r="G100" s="137">
        <v>1151</v>
      </c>
      <c r="H100" s="106">
        <f t="shared" si="2"/>
        <v>0.3478392263523723</v>
      </c>
      <c r="I100" s="107">
        <f t="shared" si="3"/>
        <v>0.28511821974965229</v>
      </c>
    </row>
    <row r="101" spans="1:9" x14ac:dyDescent="0.25">
      <c r="A101" s="105">
        <v>99</v>
      </c>
      <c r="B101" s="138" t="s">
        <v>350</v>
      </c>
      <c r="C101" s="137">
        <v>3216</v>
      </c>
      <c r="D101" s="137">
        <v>2241</v>
      </c>
      <c r="E101" s="137">
        <v>905</v>
      </c>
      <c r="F101" s="137">
        <v>41</v>
      </c>
      <c r="G101" s="137">
        <v>847</v>
      </c>
      <c r="H101" s="106">
        <f t="shared" si="2"/>
        <v>0.27069351230425054</v>
      </c>
      <c r="I101" s="107">
        <f t="shared" si="3"/>
        <v>0.40383757251227131</v>
      </c>
    </row>
    <row r="102" spans="1:9" x14ac:dyDescent="0.25">
      <c r="A102" s="105">
        <v>100</v>
      </c>
      <c r="B102" s="138" t="s">
        <v>270</v>
      </c>
      <c r="C102" s="137">
        <v>3134</v>
      </c>
      <c r="D102" s="137">
        <v>2396</v>
      </c>
      <c r="E102" s="137">
        <v>768</v>
      </c>
      <c r="F102" s="137">
        <v>43</v>
      </c>
      <c r="G102" s="137">
        <v>534</v>
      </c>
      <c r="H102" s="106">
        <f t="shared" si="2"/>
        <v>0.17961654894046417</v>
      </c>
      <c r="I102" s="107">
        <f t="shared" si="3"/>
        <v>0.32053422370617696</v>
      </c>
    </row>
    <row r="103" spans="1:9" x14ac:dyDescent="0.25">
      <c r="A103" s="105">
        <v>101</v>
      </c>
      <c r="B103" s="138" t="s">
        <v>42</v>
      </c>
      <c r="C103" s="137">
        <v>2842</v>
      </c>
      <c r="D103" s="137">
        <v>2547</v>
      </c>
      <c r="E103" s="137">
        <v>2168</v>
      </c>
      <c r="F103" s="137">
        <v>275</v>
      </c>
      <c r="G103" s="137">
        <v>164</v>
      </c>
      <c r="H103" s="106">
        <f t="shared" si="2"/>
        <v>5.4922973878097789E-2</v>
      </c>
      <c r="I103" s="107">
        <f t="shared" si="3"/>
        <v>0.85119748723989008</v>
      </c>
    </row>
    <row r="104" spans="1:9" x14ac:dyDescent="0.25">
      <c r="A104" s="105">
        <v>102</v>
      </c>
      <c r="B104" s="138" t="s">
        <v>274</v>
      </c>
      <c r="C104" s="137">
        <v>2725</v>
      </c>
      <c r="D104" s="137">
        <v>2481</v>
      </c>
      <c r="E104" s="137">
        <v>1861</v>
      </c>
      <c r="F104" s="137">
        <v>24</v>
      </c>
      <c r="G104" s="137">
        <v>138</v>
      </c>
      <c r="H104" s="106">
        <f t="shared" si="2"/>
        <v>5.2213393870601588E-2</v>
      </c>
      <c r="I104" s="107">
        <f t="shared" si="3"/>
        <v>0.75010076582023377</v>
      </c>
    </row>
    <row r="105" spans="1:9" x14ac:dyDescent="0.25">
      <c r="A105" s="105">
        <v>103</v>
      </c>
      <c r="B105" s="138" t="s">
        <v>266</v>
      </c>
      <c r="C105" s="137">
        <v>2714</v>
      </c>
      <c r="D105" s="137">
        <v>2606</v>
      </c>
      <c r="E105" s="137">
        <v>953</v>
      </c>
      <c r="F105" s="137">
        <v>12</v>
      </c>
      <c r="G105" s="137">
        <v>125</v>
      </c>
      <c r="H105" s="106">
        <f t="shared" si="2"/>
        <v>4.5570543200874954E-2</v>
      </c>
      <c r="I105" s="107">
        <f t="shared" si="3"/>
        <v>0.36569455103607063</v>
      </c>
    </row>
    <row r="106" spans="1:9" x14ac:dyDescent="0.25">
      <c r="A106" s="105">
        <v>104</v>
      </c>
      <c r="B106" s="138" t="s">
        <v>238</v>
      </c>
      <c r="C106" s="137">
        <v>2647</v>
      </c>
      <c r="D106" s="137">
        <v>2364</v>
      </c>
      <c r="E106" s="137">
        <v>824</v>
      </c>
      <c r="F106" s="137">
        <v>11</v>
      </c>
      <c r="G106" s="137">
        <v>139</v>
      </c>
      <c r="H106" s="106">
        <f t="shared" si="2"/>
        <v>5.5290373906125699E-2</v>
      </c>
      <c r="I106" s="107">
        <f t="shared" si="3"/>
        <v>0.34856175972927245</v>
      </c>
    </row>
    <row r="107" spans="1:9" x14ac:dyDescent="0.25">
      <c r="A107" s="105">
        <v>105</v>
      </c>
      <c r="B107" s="138" t="s">
        <v>420</v>
      </c>
      <c r="C107" s="137">
        <v>2621</v>
      </c>
      <c r="D107" s="137">
        <v>2322</v>
      </c>
      <c r="E107" s="137">
        <v>1079</v>
      </c>
      <c r="F107" s="137">
        <v>0</v>
      </c>
      <c r="G107" s="137">
        <v>292</v>
      </c>
      <c r="H107" s="106">
        <f t="shared" si="2"/>
        <v>0.11170619739862279</v>
      </c>
      <c r="I107" s="107">
        <f t="shared" si="3"/>
        <v>0.46468561584840656</v>
      </c>
    </row>
    <row r="108" spans="1:9" x14ac:dyDescent="0.25">
      <c r="A108" s="105">
        <v>106</v>
      </c>
      <c r="B108" s="138" t="s">
        <v>94</v>
      </c>
      <c r="C108" s="137">
        <v>2538</v>
      </c>
      <c r="D108" s="137">
        <v>1094</v>
      </c>
      <c r="E108" s="137">
        <v>274</v>
      </c>
      <c r="F108" s="137">
        <v>13</v>
      </c>
      <c r="G108" s="137">
        <v>1355</v>
      </c>
      <c r="H108" s="106">
        <f t="shared" si="2"/>
        <v>0.5503655564581641</v>
      </c>
      <c r="I108" s="107">
        <f t="shared" si="3"/>
        <v>0.25045703839122485</v>
      </c>
    </row>
    <row r="109" spans="1:9" x14ac:dyDescent="0.25">
      <c r="A109" s="105">
        <v>107</v>
      </c>
      <c r="B109" s="138" t="s">
        <v>50</v>
      </c>
      <c r="C109" s="137">
        <v>2294</v>
      </c>
      <c r="D109" s="137">
        <v>1691</v>
      </c>
      <c r="E109" s="137">
        <v>646</v>
      </c>
      <c r="F109" s="137">
        <v>27</v>
      </c>
      <c r="G109" s="137">
        <v>530</v>
      </c>
      <c r="H109" s="106">
        <f t="shared" si="2"/>
        <v>0.23576512455516013</v>
      </c>
      <c r="I109" s="107">
        <f t="shared" si="3"/>
        <v>0.38202247191011235</v>
      </c>
    </row>
    <row r="110" spans="1:9" x14ac:dyDescent="0.25">
      <c r="A110" s="105">
        <v>108</v>
      </c>
      <c r="B110" s="138" t="s">
        <v>114</v>
      </c>
      <c r="C110" s="137">
        <v>2221</v>
      </c>
      <c r="D110" s="137">
        <v>2119</v>
      </c>
      <c r="E110" s="137">
        <v>461</v>
      </c>
      <c r="F110" s="137">
        <v>7</v>
      </c>
      <c r="G110" s="137">
        <v>28</v>
      </c>
      <c r="H110" s="106">
        <f t="shared" si="2"/>
        <v>1.2999071494893221E-2</v>
      </c>
      <c r="I110" s="107">
        <f t="shared" si="3"/>
        <v>0.21755545068428503</v>
      </c>
    </row>
    <row r="111" spans="1:9" x14ac:dyDescent="0.25">
      <c r="A111" s="105">
        <v>109</v>
      </c>
      <c r="B111" s="138" t="s">
        <v>240</v>
      </c>
      <c r="C111" s="137">
        <v>2199</v>
      </c>
      <c r="D111" s="137">
        <v>2025</v>
      </c>
      <c r="E111" s="137">
        <v>1080</v>
      </c>
      <c r="F111" s="137">
        <v>9</v>
      </c>
      <c r="G111" s="137">
        <v>151</v>
      </c>
      <c r="H111" s="106">
        <f t="shared" si="2"/>
        <v>6.9107551487414182E-2</v>
      </c>
      <c r="I111" s="107">
        <f t="shared" si="3"/>
        <v>0.53333333333333333</v>
      </c>
    </row>
    <row r="112" spans="1:9" x14ac:dyDescent="0.25">
      <c r="A112" s="105">
        <v>110</v>
      </c>
      <c r="B112" s="138" t="s">
        <v>352</v>
      </c>
      <c r="C112" s="137">
        <v>1728</v>
      </c>
      <c r="D112" s="137">
        <v>1558</v>
      </c>
      <c r="E112" s="137">
        <v>682</v>
      </c>
      <c r="F112" s="137">
        <v>3</v>
      </c>
      <c r="G112" s="137">
        <v>109</v>
      </c>
      <c r="H112" s="106">
        <f t="shared" si="2"/>
        <v>6.5269461077844315E-2</v>
      </c>
      <c r="I112" s="107">
        <f t="shared" si="3"/>
        <v>0.43774069319640563</v>
      </c>
    </row>
    <row r="113" spans="1:9" x14ac:dyDescent="0.25">
      <c r="A113" s="105">
        <v>111</v>
      </c>
      <c r="B113" s="138" t="s">
        <v>205</v>
      </c>
      <c r="C113" s="137">
        <v>1530</v>
      </c>
      <c r="D113" s="137">
        <v>1368</v>
      </c>
      <c r="E113" s="137">
        <v>1260</v>
      </c>
      <c r="F113" s="137">
        <v>5</v>
      </c>
      <c r="G113" s="137">
        <v>146</v>
      </c>
      <c r="H113" s="106">
        <f t="shared" si="2"/>
        <v>9.6115865701119158E-2</v>
      </c>
      <c r="I113" s="107">
        <f t="shared" si="3"/>
        <v>0.92105263157894735</v>
      </c>
    </row>
    <row r="114" spans="1:9" x14ac:dyDescent="0.25">
      <c r="A114" s="105">
        <v>112</v>
      </c>
      <c r="B114" s="138" t="s">
        <v>48</v>
      </c>
      <c r="C114" s="137">
        <v>1504</v>
      </c>
      <c r="D114" s="137">
        <v>1334</v>
      </c>
      <c r="E114" s="137">
        <v>644</v>
      </c>
      <c r="F114" s="137">
        <v>2</v>
      </c>
      <c r="G114" s="137">
        <v>161</v>
      </c>
      <c r="H114" s="106">
        <f t="shared" si="2"/>
        <v>0.10754843019372078</v>
      </c>
      <c r="I114" s="107">
        <f t="shared" si="3"/>
        <v>0.48275862068965519</v>
      </c>
    </row>
    <row r="115" spans="1:9" x14ac:dyDescent="0.25">
      <c r="A115" s="105">
        <v>113</v>
      </c>
      <c r="B115" s="138" t="s">
        <v>286</v>
      </c>
      <c r="C115" s="137">
        <v>1400</v>
      </c>
      <c r="D115" s="137">
        <v>1280</v>
      </c>
      <c r="E115" s="137">
        <v>424</v>
      </c>
      <c r="F115" s="137">
        <v>0</v>
      </c>
      <c r="G115" s="137">
        <v>88</v>
      </c>
      <c r="H115" s="106">
        <f t="shared" si="2"/>
        <v>6.4327485380116955E-2</v>
      </c>
      <c r="I115" s="107">
        <f t="shared" si="3"/>
        <v>0.33124999999999999</v>
      </c>
    </row>
    <row r="116" spans="1:9" x14ac:dyDescent="0.25">
      <c r="A116" s="105">
        <v>114</v>
      </c>
      <c r="B116" s="138" t="s">
        <v>82</v>
      </c>
      <c r="C116" s="137">
        <v>1370</v>
      </c>
      <c r="D116" s="137">
        <v>997</v>
      </c>
      <c r="E116" s="137">
        <v>232</v>
      </c>
      <c r="F116" s="137">
        <v>3</v>
      </c>
      <c r="G116" s="137">
        <v>390</v>
      </c>
      <c r="H116" s="106">
        <f t="shared" si="2"/>
        <v>0.2805755395683453</v>
      </c>
      <c r="I116" s="107">
        <f t="shared" si="3"/>
        <v>0.23269809428284854</v>
      </c>
    </row>
    <row r="117" spans="1:9" x14ac:dyDescent="0.25">
      <c r="A117" s="105">
        <v>115</v>
      </c>
      <c r="B117" s="138" t="s">
        <v>4</v>
      </c>
      <c r="C117" s="137">
        <v>1274</v>
      </c>
      <c r="D117" s="137">
        <v>1157</v>
      </c>
      <c r="E117" s="137">
        <v>640</v>
      </c>
      <c r="F117" s="137">
        <v>7</v>
      </c>
      <c r="G117" s="137">
        <v>62</v>
      </c>
      <c r="H117" s="106">
        <f t="shared" si="2"/>
        <v>5.0570962479608482E-2</v>
      </c>
      <c r="I117" s="107">
        <f t="shared" si="3"/>
        <v>0.55315471045808129</v>
      </c>
    </row>
    <row r="118" spans="1:9" x14ac:dyDescent="0.25">
      <c r="A118" s="105">
        <v>116</v>
      </c>
      <c r="B118" s="138" t="s">
        <v>290</v>
      </c>
      <c r="C118" s="137">
        <v>1103</v>
      </c>
      <c r="D118" s="137">
        <v>882</v>
      </c>
      <c r="E118" s="137">
        <v>368</v>
      </c>
      <c r="F118" s="137">
        <v>5</v>
      </c>
      <c r="G118" s="137">
        <v>181</v>
      </c>
      <c r="H118" s="106">
        <f t="shared" si="2"/>
        <v>0.16947565543071161</v>
      </c>
      <c r="I118" s="107">
        <f t="shared" si="3"/>
        <v>0.41723356009070295</v>
      </c>
    </row>
    <row r="119" spans="1:9" x14ac:dyDescent="0.25">
      <c r="A119" s="105">
        <v>117</v>
      </c>
      <c r="B119" s="138" t="s">
        <v>261</v>
      </c>
      <c r="C119" s="137">
        <v>1054</v>
      </c>
      <c r="D119" s="137">
        <v>988</v>
      </c>
      <c r="E119" s="137">
        <v>444</v>
      </c>
      <c r="F119" s="137">
        <v>11</v>
      </c>
      <c r="G119" s="137">
        <v>46</v>
      </c>
      <c r="H119" s="106">
        <f t="shared" si="2"/>
        <v>4.4019138755980861E-2</v>
      </c>
      <c r="I119" s="107">
        <f t="shared" si="3"/>
        <v>0.44939271255060731</v>
      </c>
    </row>
    <row r="120" spans="1:9" x14ac:dyDescent="0.25">
      <c r="A120" s="105">
        <v>118</v>
      </c>
      <c r="B120" s="138" t="s">
        <v>8</v>
      </c>
      <c r="C120" s="137">
        <v>966</v>
      </c>
      <c r="D120" s="137">
        <v>827</v>
      </c>
      <c r="E120" s="137">
        <v>237</v>
      </c>
      <c r="F120" s="137">
        <v>16</v>
      </c>
      <c r="G120" s="137">
        <v>118</v>
      </c>
      <c r="H120" s="106">
        <f t="shared" si="2"/>
        <v>0.12278876170655567</v>
      </c>
      <c r="I120" s="107">
        <f t="shared" si="3"/>
        <v>0.28657799274486095</v>
      </c>
    </row>
    <row r="121" spans="1:9" x14ac:dyDescent="0.25">
      <c r="A121" s="105">
        <v>119</v>
      </c>
      <c r="B121" s="138" t="s">
        <v>92</v>
      </c>
      <c r="C121" s="137">
        <v>905</v>
      </c>
      <c r="D121" s="137">
        <v>792</v>
      </c>
      <c r="E121" s="137">
        <v>388</v>
      </c>
      <c r="F121" s="137">
        <v>2</v>
      </c>
      <c r="G121" s="137">
        <v>89</v>
      </c>
      <c r="H121" s="106">
        <f t="shared" si="2"/>
        <v>0.10079275198187995</v>
      </c>
      <c r="I121" s="107">
        <f t="shared" si="3"/>
        <v>0.48989898989898989</v>
      </c>
    </row>
    <row r="122" spans="1:9" x14ac:dyDescent="0.25">
      <c r="A122" s="105">
        <v>120</v>
      </c>
      <c r="B122" s="138" t="s">
        <v>414</v>
      </c>
      <c r="C122" s="137">
        <v>751</v>
      </c>
      <c r="D122" s="137">
        <v>663</v>
      </c>
      <c r="E122" s="137">
        <v>133</v>
      </c>
      <c r="F122" s="137">
        <v>1</v>
      </c>
      <c r="G122" s="137">
        <v>15</v>
      </c>
      <c r="H122" s="106">
        <f t="shared" si="2"/>
        <v>2.2091310751104567E-2</v>
      </c>
      <c r="I122" s="107">
        <f t="shared" si="3"/>
        <v>0.20060331825037708</v>
      </c>
    </row>
    <row r="123" spans="1:9" x14ac:dyDescent="0.25">
      <c r="A123" s="105">
        <v>121</v>
      </c>
      <c r="B123" s="138" t="s">
        <v>236</v>
      </c>
      <c r="C123" s="137">
        <v>722</v>
      </c>
      <c r="D123" s="137">
        <v>664</v>
      </c>
      <c r="E123" s="137">
        <v>468</v>
      </c>
      <c r="F123" s="137">
        <v>5</v>
      </c>
      <c r="G123" s="137">
        <v>59</v>
      </c>
      <c r="H123" s="106">
        <f t="shared" si="2"/>
        <v>8.1043956043956047E-2</v>
      </c>
      <c r="I123" s="107">
        <f t="shared" si="3"/>
        <v>0.70481927710843373</v>
      </c>
    </row>
    <row r="124" spans="1:9" x14ac:dyDescent="0.25">
      <c r="A124" s="105">
        <v>122</v>
      </c>
      <c r="B124" s="138" t="s">
        <v>152</v>
      </c>
      <c r="C124" s="137">
        <v>460</v>
      </c>
      <c r="D124" s="137">
        <v>303</v>
      </c>
      <c r="E124" s="137">
        <v>130</v>
      </c>
      <c r="F124" s="137">
        <v>5</v>
      </c>
      <c r="G124" s="137">
        <v>123</v>
      </c>
      <c r="H124" s="106">
        <f t="shared" si="2"/>
        <v>0.28538283062645009</v>
      </c>
      <c r="I124" s="107">
        <f t="shared" si="3"/>
        <v>0.42904290429042902</v>
      </c>
    </row>
    <row r="125" spans="1:9" x14ac:dyDescent="0.25">
      <c r="A125" s="105">
        <v>123</v>
      </c>
      <c r="B125" s="138" t="s">
        <v>102</v>
      </c>
      <c r="C125" s="137">
        <v>441</v>
      </c>
      <c r="D125" s="137">
        <v>420</v>
      </c>
      <c r="E125" s="137">
        <v>169</v>
      </c>
      <c r="F125" s="137">
        <v>2</v>
      </c>
      <c r="G125" s="137">
        <v>1</v>
      </c>
      <c r="H125" s="106">
        <f t="shared" si="2"/>
        <v>2.3640661938534278E-3</v>
      </c>
      <c r="I125" s="107">
        <f t="shared" si="3"/>
        <v>0.40238095238095239</v>
      </c>
    </row>
    <row r="126" spans="1:9" x14ac:dyDescent="0.25">
      <c r="A126" s="105">
        <v>124</v>
      </c>
      <c r="B126" s="138" t="s">
        <v>364</v>
      </c>
      <c r="C126" s="137">
        <v>434</v>
      </c>
      <c r="D126" s="137">
        <v>407</v>
      </c>
      <c r="E126" s="137">
        <v>178</v>
      </c>
      <c r="F126" s="137">
        <v>1</v>
      </c>
      <c r="G126" s="137">
        <v>22</v>
      </c>
      <c r="H126" s="106">
        <f t="shared" si="2"/>
        <v>5.1162790697674418E-2</v>
      </c>
      <c r="I126" s="107">
        <f t="shared" si="3"/>
        <v>0.43734643734643736</v>
      </c>
    </row>
    <row r="127" spans="1:9" x14ac:dyDescent="0.25">
      <c r="A127" s="105">
        <v>125</v>
      </c>
      <c r="B127" s="138" t="s">
        <v>23</v>
      </c>
      <c r="C127" s="137">
        <v>378</v>
      </c>
      <c r="D127" s="137">
        <v>369</v>
      </c>
      <c r="E127" s="137">
        <v>329</v>
      </c>
      <c r="F127" s="137">
        <v>1</v>
      </c>
      <c r="G127" s="137">
        <v>5</v>
      </c>
      <c r="H127" s="106">
        <f t="shared" si="2"/>
        <v>1.3333333333333334E-2</v>
      </c>
      <c r="I127" s="107">
        <f t="shared" si="3"/>
        <v>0.89159891598915986</v>
      </c>
    </row>
    <row r="128" spans="1:9" x14ac:dyDescent="0.25">
      <c r="A128" s="105">
        <v>126</v>
      </c>
      <c r="B128" s="138" t="s">
        <v>224</v>
      </c>
      <c r="C128" s="137">
        <v>343</v>
      </c>
      <c r="D128" s="137">
        <v>315</v>
      </c>
      <c r="E128" s="137">
        <v>115</v>
      </c>
      <c r="F128" s="137">
        <v>0</v>
      </c>
      <c r="G128" s="137">
        <v>28</v>
      </c>
      <c r="H128" s="106">
        <f t="shared" si="2"/>
        <v>8.1632653061224483E-2</v>
      </c>
      <c r="I128" s="107">
        <f t="shared" si="3"/>
        <v>0.36507936507936506</v>
      </c>
    </row>
    <row r="129" spans="1:9" x14ac:dyDescent="0.25">
      <c r="A129" s="105">
        <v>127</v>
      </c>
      <c r="B129" s="138" t="s">
        <v>143</v>
      </c>
      <c r="C129" s="137">
        <v>335</v>
      </c>
      <c r="D129" s="137">
        <v>311</v>
      </c>
      <c r="E129" s="137">
        <v>229</v>
      </c>
      <c r="F129" s="137">
        <v>35</v>
      </c>
      <c r="G129" s="137">
        <v>8</v>
      </c>
      <c r="H129" s="106">
        <f t="shared" si="2"/>
        <v>2.2598870056497175E-2</v>
      </c>
      <c r="I129" s="107">
        <f t="shared" si="3"/>
        <v>0.7363344051446945</v>
      </c>
    </row>
    <row r="130" spans="1:9" x14ac:dyDescent="0.25">
      <c r="A130" s="105">
        <v>128</v>
      </c>
      <c r="B130" s="138" t="s">
        <v>394</v>
      </c>
      <c r="C130" s="137">
        <v>293</v>
      </c>
      <c r="D130" s="137">
        <v>271</v>
      </c>
      <c r="E130" s="137">
        <v>25</v>
      </c>
      <c r="F130" s="137">
        <v>0</v>
      </c>
      <c r="G130" s="137">
        <v>23</v>
      </c>
      <c r="H130" s="106">
        <f t="shared" si="2"/>
        <v>7.8231292517006806E-2</v>
      </c>
      <c r="I130" s="107">
        <f t="shared" si="3"/>
        <v>9.2250922509225092E-2</v>
      </c>
    </row>
    <row r="131" spans="1:9" x14ac:dyDescent="0.25">
      <c r="A131" s="105">
        <v>129</v>
      </c>
      <c r="B131" s="138" t="s">
        <v>459</v>
      </c>
      <c r="C131" s="137">
        <v>278</v>
      </c>
      <c r="D131" s="137">
        <v>268</v>
      </c>
      <c r="E131" s="137">
        <v>29</v>
      </c>
      <c r="F131" s="137">
        <v>0</v>
      </c>
      <c r="G131" s="137">
        <v>1</v>
      </c>
      <c r="H131" s="106">
        <f t="shared" si="2"/>
        <v>3.7174721189591076E-3</v>
      </c>
      <c r="I131" s="107">
        <f t="shared" si="3"/>
        <v>0.10820895522388059</v>
      </c>
    </row>
    <row r="132" spans="1:9" x14ac:dyDescent="0.25">
      <c r="A132" s="105">
        <v>130</v>
      </c>
      <c r="B132" s="138" t="s">
        <v>155</v>
      </c>
      <c r="C132" s="137">
        <v>265</v>
      </c>
      <c r="D132" s="137">
        <v>258</v>
      </c>
      <c r="E132" s="137">
        <v>73</v>
      </c>
      <c r="F132" s="137">
        <v>0</v>
      </c>
      <c r="G132" s="137">
        <v>4</v>
      </c>
      <c r="H132" s="106">
        <f t="shared" ref="H132:H164" si="4">IF(C132&lt;&gt;0,G132/(D132+F132+G132),"")</f>
        <v>1.5267175572519083E-2</v>
      </c>
      <c r="I132" s="107">
        <f t="shared" ref="I132:I164" si="5">IF(D132&lt;&gt;0,E132/D132,"")</f>
        <v>0.28294573643410853</v>
      </c>
    </row>
    <row r="133" spans="1:9" x14ac:dyDescent="0.25">
      <c r="A133" s="105">
        <v>131</v>
      </c>
      <c r="B133" s="138" t="s">
        <v>336</v>
      </c>
      <c r="C133" s="137">
        <v>263</v>
      </c>
      <c r="D133" s="137">
        <v>197</v>
      </c>
      <c r="E133" s="137">
        <v>56</v>
      </c>
      <c r="F133" s="137">
        <v>8</v>
      </c>
      <c r="G133" s="137">
        <v>31</v>
      </c>
      <c r="H133" s="106">
        <f t="shared" si="4"/>
        <v>0.13135593220338984</v>
      </c>
      <c r="I133" s="107">
        <f t="shared" si="5"/>
        <v>0.28426395939086296</v>
      </c>
    </row>
    <row r="134" spans="1:9" x14ac:dyDescent="0.25">
      <c r="A134" s="105">
        <v>132</v>
      </c>
      <c r="B134" s="138" t="s">
        <v>312</v>
      </c>
      <c r="C134" s="137">
        <v>203</v>
      </c>
      <c r="D134" s="137">
        <v>190</v>
      </c>
      <c r="E134" s="137">
        <v>79</v>
      </c>
      <c r="F134" s="137">
        <v>0</v>
      </c>
      <c r="G134" s="137">
        <v>0</v>
      </c>
      <c r="H134" s="106">
        <f t="shared" si="4"/>
        <v>0</v>
      </c>
      <c r="I134" s="107">
        <f t="shared" si="5"/>
        <v>0.41578947368421054</v>
      </c>
    </row>
    <row r="135" spans="1:9" x14ac:dyDescent="0.25">
      <c r="A135" s="105">
        <v>133</v>
      </c>
      <c r="B135" s="138" t="s">
        <v>412</v>
      </c>
      <c r="C135" s="137">
        <v>198</v>
      </c>
      <c r="D135" s="137">
        <v>182</v>
      </c>
      <c r="E135" s="137">
        <v>12</v>
      </c>
      <c r="F135" s="137">
        <v>0</v>
      </c>
      <c r="G135" s="137">
        <v>4</v>
      </c>
      <c r="H135" s="106">
        <f t="shared" si="4"/>
        <v>2.1505376344086023E-2</v>
      </c>
      <c r="I135" s="107">
        <f t="shared" si="5"/>
        <v>6.5934065934065936E-2</v>
      </c>
    </row>
    <row r="136" spans="1:9" x14ac:dyDescent="0.25">
      <c r="A136" s="105">
        <v>134</v>
      </c>
      <c r="B136" s="138" t="s">
        <v>216</v>
      </c>
      <c r="C136" s="137">
        <v>160</v>
      </c>
      <c r="D136" s="137">
        <v>159</v>
      </c>
      <c r="E136" s="137">
        <v>20</v>
      </c>
      <c r="F136" s="137">
        <v>0</v>
      </c>
      <c r="G136" s="137">
        <v>0</v>
      </c>
      <c r="H136" s="106">
        <f t="shared" si="4"/>
        <v>0</v>
      </c>
      <c r="I136" s="107">
        <f t="shared" si="5"/>
        <v>0.12578616352201258</v>
      </c>
    </row>
    <row r="137" spans="1:9" x14ac:dyDescent="0.25">
      <c r="A137" s="105">
        <v>135</v>
      </c>
      <c r="B137" s="138" t="s">
        <v>454</v>
      </c>
      <c r="C137" s="137">
        <v>158</v>
      </c>
      <c r="D137" s="137">
        <v>154</v>
      </c>
      <c r="E137" s="137">
        <v>153</v>
      </c>
      <c r="F137" s="137">
        <v>0</v>
      </c>
      <c r="G137" s="137">
        <v>4</v>
      </c>
      <c r="H137" s="106">
        <f t="shared" si="4"/>
        <v>2.5316455696202531E-2</v>
      </c>
      <c r="I137" s="107">
        <f t="shared" si="5"/>
        <v>0.99350649350649356</v>
      </c>
    </row>
    <row r="138" spans="1:9" x14ac:dyDescent="0.25">
      <c r="A138" s="105">
        <v>136</v>
      </c>
      <c r="B138" s="138" t="s">
        <v>36</v>
      </c>
      <c r="C138" s="137">
        <v>138</v>
      </c>
      <c r="D138" s="137">
        <v>98</v>
      </c>
      <c r="E138" s="137">
        <v>21</v>
      </c>
      <c r="F138" s="137">
        <v>6</v>
      </c>
      <c r="G138" s="137">
        <v>22</v>
      </c>
      <c r="H138" s="106">
        <f t="shared" si="4"/>
        <v>0.17460317460317459</v>
      </c>
      <c r="I138" s="107">
        <f t="shared" si="5"/>
        <v>0.21428571428571427</v>
      </c>
    </row>
    <row r="139" spans="1:9" x14ac:dyDescent="0.25">
      <c r="A139" s="105">
        <v>137</v>
      </c>
      <c r="B139" s="138" t="s">
        <v>294</v>
      </c>
      <c r="C139" s="137">
        <v>135</v>
      </c>
      <c r="D139" s="137">
        <v>93</v>
      </c>
      <c r="E139" s="137">
        <v>79</v>
      </c>
      <c r="F139" s="137">
        <v>3</v>
      </c>
      <c r="G139" s="137">
        <v>27</v>
      </c>
      <c r="H139" s="106">
        <f t="shared" si="4"/>
        <v>0.21951219512195122</v>
      </c>
      <c r="I139" s="107">
        <f t="shared" si="5"/>
        <v>0.84946236559139787</v>
      </c>
    </row>
    <row r="140" spans="1:9" x14ac:dyDescent="0.25">
      <c r="A140" s="105">
        <v>138</v>
      </c>
      <c r="B140" s="138" t="s">
        <v>221</v>
      </c>
      <c r="C140" s="137">
        <v>118</v>
      </c>
      <c r="D140" s="137">
        <v>82</v>
      </c>
      <c r="E140" s="137">
        <v>82</v>
      </c>
      <c r="F140" s="137">
        <v>7</v>
      </c>
      <c r="G140" s="137">
        <v>27</v>
      </c>
      <c r="H140" s="106">
        <f t="shared" si="4"/>
        <v>0.23275862068965517</v>
      </c>
      <c r="I140" s="107">
        <f t="shared" si="5"/>
        <v>1</v>
      </c>
    </row>
    <row r="141" spans="1:9" x14ac:dyDescent="0.25">
      <c r="A141" s="105">
        <v>139</v>
      </c>
      <c r="B141" s="138" t="s">
        <v>189</v>
      </c>
      <c r="C141" s="137">
        <v>118</v>
      </c>
      <c r="D141" s="137">
        <v>76</v>
      </c>
      <c r="E141" s="137">
        <v>39</v>
      </c>
      <c r="F141" s="137">
        <v>7</v>
      </c>
      <c r="G141" s="137">
        <v>31</v>
      </c>
      <c r="H141" s="106">
        <f t="shared" si="4"/>
        <v>0.27192982456140352</v>
      </c>
      <c r="I141" s="107">
        <f t="shared" si="5"/>
        <v>0.51315789473684215</v>
      </c>
    </row>
    <row r="142" spans="1:9" x14ac:dyDescent="0.25">
      <c r="A142" s="105">
        <v>140</v>
      </c>
      <c r="B142" s="138" t="s">
        <v>346</v>
      </c>
      <c r="C142" s="137">
        <v>112</v>
      </c>
      <c r="D142" s="137">
        <v>88</v>
      </c>
      <c r="E142" s="137">
        <v>50</v>
      </c>
      <c r="F142" s="137">
        <v>3</v>
      </c>
      <c r="G142" s="137">
        <v>13</v>
      </c>
      <c r="H142" s="106">
        <f t="shared" si="4"/>
        <v>0.125</v>
      </c>
      <c r="I142" s="107">
        <f t="shared" si="5"/>
        <v>0.56818181818181823</v>
      </c>
    </row>
    <row r="143" spans="1:9" x14ac:dyDescent="0.25">
      <c r="A143" s="105">
        <v>141</v>
      </c>
      <c r="B143" s="138" t="s">
        <v>296</v>
      </c>
      <c r="C143" s="137">
        <v>86</v>
      </c>
      <c r="D143" s="137">
        <v>77</v>
      </c>
      <c r="E143" s="137">
        <v>47</v>
      </c>
      <c r="F143" s="137">
        <v>3</v>
      </c>
      <c r="G143" s="137">
        <v>1</v>
      </c>
      <c r="H143" s="106">
        <f t="shared" si="4"/>
        <v>1.2345679012345678E-2</v>
      </c>
      <c r="I143" s="107">
        <f t="shared" si="5"/>
        <v>0.61038961038961037</v>
      </c>
    </row>
    <row r="144" spans="1:9" x14ac:dyDescent="0.25">
      <c r="A144" s="105">
        <v>142</v>
      </c>
      <c r="B144" s="138" t="s">
        <v>288</v>
      </c>
      <c r="C144" s="137">
        <v>85</v>
      </c>
      <c r="D144" s="137">
        <v>55</v>
      </c>
      <c r="E144" s="137">
        <v>21</v>
      </c>
      <c r="F144" s="137">
        <v>0</v>
      </c>
      <c r="G144" s="137">
        <v>20</v>
      </c>
      <c r="H144" s="106">
        <f t="shared" si="4"/>
        <v>0.26666666666666666</v>
      </c>
      <c r="I144" s="107">
        <f t="shared" si="5"/>
        <v>0.38181818181818183</v>
      </c>
    </row>
    <row r="145" spans="1:9" x14ac:dyDescent="0.25">
      <c r="A145" s="105">
        <v>143</v>
      </c>
      <c r="B145" s="138" t="s">
        <v>300</v>
      </c>
      <c r="C145" s="137">
        <v>83</v>
      </c>
      <c r="D145" s="137">
        <v>75</v>
      </c>
      <c r="E145" s="137">
        <v>65</v>
      </c>
      <c r="F145" s="137">
        <v>3</v>
      </c>
      <c r="G145" s="137">
        <v>1</v>
      </c>
      <c r="H145" s="106">
        <f t="shared" si="4"/>
        <v>1.2658227848101266E-2</v>
      </c>
      <c r="I145" s="107">
        <f t="shared" si="5"/>
        <v>0.8666666666666667</v>
      </c>
    </row>
    <row r="146" spans="1:9" x14ac:dyDescent="0.25">
      <c r="A146" s="105">
        <v>144</v>
      </c>
      <c r="B146" s="138" t="s">
        <v>223</v>
      </c>
      <c r="C146" s="137">
        <v>77</v>
      </c>
      <c r="D146" s="137">
        <v>65</v>
      </c>
      <c r="E146" s="137">
        <v>19</v>
      </c>
      <c r="F146" s="137">
        <v>11</v>
      </c>
      <c r="G146" s="137">
        <v>0</v>
      </c>
      <c r="H146" s="106">
        <f t="shared" si="4"/>
        <v>0</v>
      </c>
      <c r="I146" s="107">
        <f t="shared" si="5"/>
        <v>0.29230769230769232</v>
      </c>
    </row>
    <row r="147" spans="1:9" x14ac:dyDescent="0.25">
      <c r="A147" s="105">
        <v>145</v>
      </c>
      <c r="B147" s="138" t="s">
        <v>326</v>
      </c>
      <c r="C147" s="137">
        <v>76</v>
      </c>
      <c r="D147" s="137">
        <v>68</v>
      </c>
      <c r="E147" s="137">
        <v>66</v>
      </c>
      <c r="F147" s="137">
        <v>6</v>
      </c>
      <c r="G147" s="137">
        <v>0</v>
      </c>
      <c r="H147" s="106">
        <f t="shared" si="4"/>
        <v>0</v>
      </c>
      <c r="I147" s="107">
        <f t="shared" si="5"/>
        <v>0.97058823529411764</v>
      </c>
    </row>
    <row r="148" spans="1:9" x14ac:dyDescent="0.25">
      <c r="A148" s="105">
        <v>146</v>
      </c>
      <c r="B148" s="138" t="s">
        <v>360</v>
      </c>
      <c r="C148" s="137">
        <v>74</v>
      </c>
      <c r="D148" s="137">
        <v>67</v>
      </c>
      <c r="E148" s="137">
        <v>13</v>
      </c>
      <c r="F148" s="137">
        <v>0</v>
      </c>
      <c r="G148" s="137">
        <v>7</v>
      </c>
      <c r="H148" s="106">
        <f t="shared" si="4"/>
        <v>9.45945945945946E-2</v>
      </c>
      <c r="I148" s="107">
        <f t="shared" si="5"/>
        <v>0.19402985074626866</v>
      </c>
    </row>
    <row r="149" spans="1:9" x14ac:dyDescent="0.25">
      <c r="A149" s="105">
        <v>147</v>
      </c>
      <c r="B149" s="138" t="s">
        <v>163</v>
      </c>
      <c r="C149" s="137">
        <v>70</v>
      </c>
      <c r="D149" s="137">
        <v>69</v>
      </c>
      <c r="E149" s="137">
        <v>14</v>
      </c>
      <c r="F149" s="137">
        <v>0</v>
      </c>
      <c r="G149" s="137">
        <v>1</v>
      </c>
      <c r="H149" s="106">
        <f t="shared" si="4"/>
        <v>1.4285714285714285E-2</v>
      </c>
      <c r="I149" s="107">
        <f t="shared" si="5"/>
        <v>0.20289855072463769</v>
      </c>
    </row>
    <row r="150" spans="1:9" x14ac:dyDescent="0.25">
      <c r="A150" s="105">
        <v>148</v>
      </c>
      <c r="B150" s="138" t="s">
        <v>268</v>
      </c>
      <c r="C150" s="137">
        <v>60</v>
      </c>
      <c r="D150" s="137">
        <v>53</v>
      </c>
      <c r="E150" s="137">
        <v>18</v>
      </c>
      <c r="F150" s="137">
        <v>0</v>
      </c>
      <c r="G150" s="137">
        <v>0</v>
      </c>
      <c r="H150" s="106">
        <f t="shared" si="4"/>
        <v>0</v>
      </c>
      <c r="I150" s="107">
        <f t="shared" si="5"/>
        <v>0.33962264150943394</v>
      </c>
    </row>
    <row r="151" spans="1:9" x14ac:dyDescent="0.25">
      <c r="A151" s="105">
        <v>149</v>
      </c>
      <c r="B151" s="138" t="s">
        <v>328</v>
      </c>
      <c r="C151" s="137">
        <v>57</v>
      </c>
      <c r="D151" s="137">
        <v>42</v>
      </c>
      <c r="E151" s="137">
        <v>41</v>
      </c>
      <c r="F151" s="137">
        <v>2</v>
      </c>
      <c r="G151" s="137">
        <v>5</v>
      </c>
      <c r="H151" s="106">
        <f t="shared" si="4"/>
        <v>0.10204081632653061</v>
      </c>
      <c r="I151" s="107">
        <f t="shared" si="5"/>
        <v>0.97619047619047616</v>
      </c>
    </row>
    <row r="152" spans="1:9" x14ac:dyDescent="0.25">
      <c r="A152" s="105">
        <v>150</v>
      </c>
      <c r="B152" s="138" t="s">
        <v>136</v>
      </c>
      <c r="C152" s="137">
        <v>57</v>
      </c>
      <c r="D152" s="137">
        <v>38</v>
      </c>
      <c r="E152" s="137">
        <v>12</v>
      </c>
      <c r="F152" s="137">
        <v>5</v>
      </c>
      <c r="G152" s="137">
        <v>3</v>
      </c>
      <c r="H152" s="106">
        <f t="shared" si="4"/>
        <v>6.5217391304347824E-2</v>
      </c>
      <c r="I152" s="107">
        <f t="shared" si="5"/>
        <v>0.31578947368421051</v>
      </c>
    </row>
    <row r="153" spans="1:9" x14ac:dyDescent="0.25">
      <c r="A153" s="105">
        <v>151</v>
      </c>
      <c r="B153" s="138" t="s">
        <v>124</v>
      </c>
      <c r="C153" s="137">
        <v>56</v>
      </c>
      <c r="D153" s="137">
        <v>43</v>
      </c>
      <c r="E153" s="137">
        <v>14</v>
      </c>
      <c r="F153" s="137">
        <v>0</v>
      </c>
      <c r="G153" s="137">
        <v>3</v>
      </c>
      <c r="H153" s="106">
        <f t="shared" si="4"/>
        <v>6.5217391304347824E-2</v>
      </c>
      <c r="I153" s="107">
        <f t="shared" si="5"/>
        <v>0.32558139534883723</v>
      </c>
    </row>
    <row r="154" spans="1:9" x14ac:dyDescent="0.25">
      <c r="A154" s="105">
        <v>152</v>
      </c>
      <c r="B154" s="138" t="s">
        <v>106</v>
      </c>
      <c r="C154" s="137">
        <v>39</v>
      </c>
      <c r="D154" s="137">
        <v>38</v>
      </c>
      <c r="E154" s="137">
        <v>35</v>
      </c>
      <c r="F154" s="137">
        <v>0</v>
      </c>
      <c r="G154" s="137">
        <v>0</v>
      </c>
      <c r="H154" s="106">
        <f t="shared" si="4"/>
        <v>0</v>
      </c>
      <c r="I154" s="107">
        <f t="shared" si="5"/>
        <v>0.92105263157894735</v>
      </c>
    </row>
    <row r="155" spans="1:9" x14ac:dyDescent="0.25">
      <c r="A155" s="105">
        <v>153</v>
      </c>
      <c r="B155" s="138" t="s">
        <v>59</v>
      </c>
      <c r="C155" s="137">
        <v>33</v>
      </c>
      <c r="D155" s="137">
        <v>30</v>
      </c>
      <c r="E155" s="137">
        <v>17</v>
      </c>
      <c r="F155" s="137">
        <v>3</v>
      </c>
      <c r="G155" s="137">
        <v>0</v>
      </c>
      <c r="H155" s="106">
        <f t="shared" si="4"/>
        <v>0</v>
      </c>
      <c r="I155" s="107">
        <f t="shared" si="5"/>
        <v>0.56666666666666665</v>
      </c>
    </row>
    <row r="156" spans="1:9" x14ac:dyDescent="0.25">
      <c r="A156" s="105">
        <v>154</v>
      </c>
      <c r="B156" s="138" t="s">
        <v>167</v>
      </c>
      <c r="C156" s="137">
        <v>27</v>
      </c>
      <c r="D156" s="137">
        <v>17</v>
      </c>
      <c r="E156" s="137">
        <v>14</v>
      </c>
      <c r="F156" s="137">
        <v>7</v>
      </c>
      <c r="G156" s="137">
        <v>0</v>
      </c>
      <c r="H156" s="106">
        <f t="shared" si="4"/>
        <v>0</v>
      </c>
      <c r="I156" s="107">
        <f t="shared" si="5"/>
        <v>0.82352941176470584</v>
      </c>
    </row>
    <row r="157" spans="1:9" x14ac:dyDescent="0.25">
      <c r="A157" s="105">
        <v>155</v>
      </c>
      <c r="B157" s="138" t="s">
        <v>134</v>
      </c>
      <c r="C157" s="137">
        <v>19</v>
      </c>
      <c r="D157" s="137">
        <v>15</v>
      </c>
      <c r="E157" s="137">
        <v>2</v>
      </c>
      <c r="F157" s="137">
        <v>0</v>
      </c>
      <c r="G157" s="137">
        <v>4</v>
      </c>
      <c r="H157" s="106">
        <f t="shared" si="4"/>
        <v>0.21052631578947367</v>
      </c>
      <c r="I157" s="107">
        <f t="shared" si="5"/>
        <v>0.13333333333333333</v>
      </c>
    </row>
    <row r="158" spans="1:9" x14ac:dyDescent="0.25">
      <c r="A158" s="105">
        <v>156</v>
      </c>
      <c r="B158" s="138" t="s">
        <v>277</v>
      </c>
      <c r="C158" s="137">
        <v>13</v>
      </c>
      <c r="D158" s="137">
        <v>10</v>
      </c>
      <c r="E158" s="137">
        <v>4</v>
      </c>
      <c r="F158" s="137">
        <v>1</v>
      </c>
      <c r="G158" s="137">
        <v>2</v>
      </c>
      <c r="H158" s="106">
        <f t="shared" si="4"/>
        <v>0.15384615384615385</v>
      </c>
      <c r="I158" s="107">
        <f t="shared" si="5"/>
        <v>0.4</v>
      </c>
    </row>
    <row r="159" spans="1:9" x14ac:dyDescent="0.25">
      <c r="A159" s="105">
        <v>157</v>
      </c>
      <c r="B159" s="138" t="s">
        <v>232</v>
      </c>
      <c r="C159" s="137">
        <v>8</v>
      </c>
      <c r="D159" s="137">
        <v>6</v>
      </c>
      <c r="E159" s="137">
        <v>0</v>
      </c>
      <c r="F159" s="137">
        <v>2</v>
      </c>
      <c r="G159" s="137">
        <v>0</v>
      </c>
      <c r="H159" s="106">
        <f t="shared" si="4"/>
        <v>0</v>
      </c>
      <c r="I159" s="107">
        <f t="shared" si="5"/>
        <v>0</v>
      </c>
    </row>
    <row r="160" spans="1:9" x14ac:dyDescent="0.25">
      <c r="A160" s="105">
        <v>158</v>
      </c>
      <c r="B160" s="138" t="s">
        <v>130</v>
      </c>
      <c r="C160" s="137">
        <v>7</v>
      </c>
      <c r="D160" s="137">
        <v>7</v>
      </c>
      <c r="E160" s="137">
        <v>7</v>
      </c>
      <c r="F160" s="137">
        <v>0</v>
      </c>
      <c r="G160" s="137">
        <v>0</v>
      </c>
      <c r="H160" s="106">
        <f t="shared" si="4"/>
        <v>0</v>
      </c>
      <c r="I160" s="107">
        <f t="shared" si="5"/>
        <v>1</v>
      </c>
    </row>
    <row r="161" spans="1:9" x14ac:dyDescent="0.25">
      <c r="A161" s="105">
        <v>159</v>
      </c>
      <c r="B161" s="138" t="s">
        <v>112</v>
      </c>
      <c r="C161" s="137">
        <v>6</v>
      </c>
      <c r="D161" s="137">
        <v>3</v>
      </c>
      <c r="E161" s="137">
        <v>1</v>
      </c>
      <c r="F161" s="137">
        <v>0</v>
      </c>
      <c r="G161" s="137">
        <v>0</v>
      </c>
      <c r="H161" s="106">
        <f t="shared" si="4"/>
        <v>0</v>
      </c>
      <c r="I161" s="107">
        <f t="shared" si="5"/>
        <v>0.33333333333333331</v>
      </c>
    </row>
    <row r="162" spans="1:9" x14ac:dyDescent="0.25">
      <c r="A162" s="105">
        <v>160</v>
      </c>
      <c r="B162" s="138" t="s">
        <v>212</v>
      </c>
      <c r="C162" s="137">
        <v>2</v>
      </c>
      <c r="D162" s="137">
        <v>2</v>
      </c>
      <c r="E162" s="137">
        <v>1</v>
      </c>
      <c r="F162" s="137">
        <v>0</v>
      </c>
      <c r="G162" s="137">
        <v>0</v>
      </c>
      <c r="H162" s="106">
        <f t="shared" si="4"/>
        <v>0</v>
      </c>
      <c r="I162" s="107">
        <f t="shared" si="5"/>
        <v>0.5</v>
      </c>
    </row>
    <row r="163" spans="1:9" ht="15.75" thickBot="1" x14ac:dyDescent="0.3">
      <c r="A163" s="105">
        <v>161</v>
      </c>
      <c r="B163" s="139" t="s">
        <v>516</v>
      </c>
      <c r="C163" s="166">
        <v>1</v>
      </c>
      <c r="D163" s="140">
        <v>1</v>
      </c>
      <c r="E163" s="140">
        <v>1</v>
      </c>
      <c r="F163" s="140">
        <v>0</v>
      </c>
      <c r="G163" s="140">
        <v>0</v>
      </c>
      <c r="H163" s="108">
        <f t="shared" si="4"/>
        <v>0</v>
      </c>
      <c r="I163" s="109">
        <f t="shared" si="5"/>
        <v>1</v>
      </c>
    </row>
    <row r="164" spans="1:9" ht="16.5" thickTop="1" thickBot="1" x14ac:dyDescent="0.3">
      <c r="B164" s="141" t="s">
        <v>474</v>
      </c>
      <c r="C164" s="162">
        <v>11934106</v>
      </c>
      <c r="D164" s="162">
        <v>10022610</v>
      </c>
      <c r="E164" s="162">
        <v>5136077</v>
      </c>
      <c r="F164" s="162">
        <v>39489</v>
      </c>
      <c r="G164" s="162">
        <v>1745023</v>
      </c>
      <c r="H164" s="116">
        <f t="shared" si="4"/>
        <v>0.14779410257639414</v>
      </c>
      <c r="I164" s="117">
        <f t="shared" si="5"/>
        <v>0.51244905269186369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5D7CB-89C0-4BB3-A063-7D77D4BC6C95}">
  <sheetPr>
    <tabColor rgb="FFFF0000"/>
  </sheetPr>
  <dimension ref="A1:F31"/>
  <sheetViews>
    <sheetView topLeftCell="A2" workbookViewId="0">
      <selection activeCell="I32" sqref="I32"/>
    </sheetView>
  </sheetViews>
  <sheetFormatPr defaultColWidth="8.7109375" defaultRowHeight="15" x14ac:dyDescent="0.25"/>
  <cols>
    <col min="1" max="1" width="15.42578125" style="6" bestFit="1" customWidth="1"/>
    <col min="2" max="2" width="17.28515625" style="6" bestFit="1" customWidth="1"/>
    <col min="3" max="3" width="16.140625" style="6" bestFit="1" customWidth="1"/>
    <col min="4" max="4" width="13.7109375" style="6" bestFit="1" customWidth="1"/>
    <col min="5" max="5" width="12" style="6" bestFit="1" customWidth="1"/>
    <col min="6" max="6" width="17.42578125" style="6" customWidth="1"/>
    <col min="7" max="16384" width="8.7109375" style="6"/>
  </cols>
  <sheetData>
    <row r="1" spans="1:6" ht="15.75" thickBot="1" x14ac:dyDescent="0.3"/>
    <row r="2" spans="1:6" ht="58.5" customHeight="1" thickBot="1" x14ac:dyDescent="0.3">
      <c r="A2" s="163" t="s">
        <v>502</v>
      </c>
      <c r="B2" s="164" t="s">
        <v>504</v>
      </c>
      <c r="C2" s="164" t="s">
        <v>505</v>
      </c>
      <c r="D2" s="164" t="s">
        <v>506</v>
      </c>
      <c r="E2" s="164" t="s">
        <v>507</v>
      </c>
      <c r="F2" s="113" t="s">
        <v>479</v>
      </c>
    </row>
    <row r="3" spans="1:6" x14ac:dyDescent="0.25">
      <c r="A3" s="136" t="s">
        <v>3</v>
      </c>
      <c r="B3" s="146">
        <v>2</v>
      </c>
      <c r="C3" s="146">
        <v>0</v>
      </c>
      <c r="D3" s="146">
        <v>0</v>
      </c>
      <c r="E3" s="146">
        <v>0</v>
      </c>
      <c r="F3" s="110" t="str">
        <f>IF(C3&lt;&gt;0,E3/(C3+E3),"")</f>
        <v/>
      </c>
    </row>
    <row r="4" spans="1:6" x14ac:dyDescent="0.25">
      <c r="A4" s="138" t="s">
        <v>424</v>
      </c>
      <c r="B4" s="137">
        <v>68</v>
      </c>
      <c r="C4" s="137">
        <v>22</v>
      </c>
      <c r="D4" s="137">
        <v>6</v>
      </c>
      <c r="E4" s="137">
        <v>37</v>
      </c>
      <c r="F4" s="110">
        <f t="shared" ref="F4:F31" si="0">IF(C4&lt;&gt;0,E4/(C4+E4),"")</f>
        <v>0.6271186440677966</v>
      </c>
    </row>
    <row r="5" spans="1:6" x14ac:dyDescent="0.25">
      <c r="A5" s="138" t="s">
        <v>425</v>
      </c>
      <c r="B5" s="137">
        <v>0</v>
      </c>
      <c r="C5" s="137">
        <v>0</v>
      </c>
      <c r="D5" s="137">
        <v>0</v>
      </c>
      <c r="E5" s="137">
        <v>0</v>
      </c>
      <c r="F5" s="110" t="str">
        <f t="shared" si="0"/>
        <v/>
      </c>
    </row>
    <row r="6" spans="1:6" x14ac:dyDescent="0.25">
      <c r="A6" s="138" t="s">
        <v>433</v>
      </c>
      <c r="B6" s="137">
        <v>0</v>
      </c>
      <c r="C6" s="137">
        <v>0</v>
      </c>
      <c r="D6" s="137">
        <v>0</v>
      </c>
      <c r="E6" s="137">
        <v>0</v>
      </c>
      <c r="F6" s="110" t="str">
        <f t="shared" si="0"/>
        <v/>
      </c>
    </row>
    <row r="7" spans="1:6" x14ac:dyDescent="0.25">
      <c r="A7" s="138" t="s">
        <v>427</v>
      </c>
      <c r="B7" s="137">
        <v>0</v>
      </c>
      <c r="C7" s="137">
        <v>0</v>
      </c>
      <c r="D7" s="137">
        <v>0</v>
      </c>
      <c r="E7" s="137">
        <v>0</v>
      </c>
      <c r="F7" s="110" t="str">
        <f t="shared" si="0"/>
        <v/>
      </c>
    </row>
    <row r="8" spans="1:6" x14ac:dyDescent="0.25">
      <c r="A8" s="138" t="s">
        <v>429</v>
      </c>
      <c r="B8" s="137">
        <v>128</v>
      </c>
      <c r="C8" s="137">
        <v>4</v>
      </c>
      <c r="D8" s="137">
        <v>1</v>
      </c>
      <c r="E8" s="137">
        <v>96</v>
      </c>
      <c r="F8" s="110">
        <f t="shared" si="0"/>
        <v>0.96</v>
      </c>
    </row>
    <row r="9" spans="1:6" x14ac:dyDescent="0.25">
      <c r="A9" s="138" t="s">
        <v>430</v>
      </c>
      <c r="B9" s="137">
        <v>0</v>
      </c>
      <c r="C9" s="137">
        <v>0</v>
      </c>
      <c r="D9" s="137">
        <v>0</v>
      </c>
      <c r="E9" s="137">
        <v>0</v>
      </c>
      <c r="F9" s="110" t="str">
        <f t="shared" si="0"/>
        <v/>
      </c>
    </row>
    <row r="10" spans="1:6" x14ac:dyDescent="0.25">
      <c r="A10" s="138" t="s">
        <v>460</v>
      </c>
      <c r="B10" s="137">
        <v>8</v>
      </c>
      <c r="C10" s="137">
        <v>0</v>
      </c>
      <c r="D10" s="137">
        <v>0</v>
      </c>
      <c r="E10" s="137">
        <v>2</v>
      </c>
      <c r="F10" s="110" t="str">
        <f t="shared" si="0"/>
        <v/>
      </c>
    </row>
    <row r="11" spans="1:6" x14ac:dyDescent="0.25">
      <c r="A11" s="138" t="s">
        <v>432</v>
      </c>
      <c r="B11" s="137">
        <v>2519</v>
      </c>
      <c r="C11" s="137">
        <v>1640</v>
      </c>
      <c r="D11" s="137">
        <v>544</v>
      </c>
      <c r="E11" s="137">
        <v>716</v>
      </c>
      <c r="F11" s="110">
        <f t="shared" si="0"/>
        <v>0.30390492359932086</v>
      </c>
    </row>
    <row r="12" spans="1:6" x14ac:dyDescent="0.25">
      <c r="A12" s="138" t="s">
        <v>428</v>
      </c>
      <c r="B12" s="137">
        <v>1448</v>
      </c>
      <c r="C12" s="137">
        <v>1260</v>
      </c>
      <c r="D12" s="137">
        <v>969</v>
      </c>
      <c r="E12" s="137">
        <v>170</v>
      </c>
      <c r="F12" s="110">
        <f t="shared" si="0"/>
        <v>0.11888111888111888</v>
      </c>
    </row>
    <row r="13" spans="1:6" x14ac:dyDescent="0.25">
      <c r="A13" s="138" t="s">
        <v>431</v>
      </c>
      <c r="B13" s="137">
        <v>3</v>
      </c>
      <c r="C13" s="137">
        <v>1</v>
      </c>
      <c r="D13" s="137">
        <v>0</v>
      </c>
      <c r="E13" s="137">
        <v>1</v>
      </c>
      <c r="F13" s="110">
        <f t="shared" si="0"/>
        <v>0.5</v>
      </c>
    </row>
    <row r="14" spans="1:6" x14ac:dyDescent="0.25">
      <c r="A14" s="138" t="s">
        <v>434</v>
      </c>
      <c r="B14" s="137">
        <v>0</v>
      </c>
      <c r="C14" s="137">
        <v>0</v>
      </c>
      <c r="D14" s="137">
        <v>0</v>
      </c>
      <c r="E14" s="137">
        <v>0</v>
      </c>
      <c r="F14" s="110" t="str">
        <f t="shared" si="0"/>
        <v/>
      </c>
    </row>
    <row r="15" spans="1:6" x14ac:dyDescent="0.25">
      <c r="A15" s="138" t="s">
        <v>435</v>
      </c>
      <c r="B15" s="137">
        <v>0</v>
      </c>
      <c r="C15" s="137">
        <v>0</v>
      </c>
      <c r="D15" s="137">
        <v>0</v>
      </c>
      <c r="E15" s="137">
        <v>0</v>
      </c>
      <c r="F15" s="110" t="str">
        <f t="shared" si="0"/>
        <v/>
      </c>
    </row>
    <row r="16" spans="1:6" x14ac:dyDescent="0.25">
      <c r="A16" s="138" t="s">
        <v>457</v>
      </c>
      <c r="B16" s="137">
        <v>1</v>
      </c>
      <c r="C16" s="137">
        <v>1</v>
      </c>
      <c r="D16" s="137">
        <v>0</v>
      </c>
      <c r="E16" s="137">
        <v>0</v>
      </c>
      <c r="F16" s="110">
        <f t="shared" si="0"/>
        <v>0</v>
      </c>
    </row>
    <row r="17" spans="1:6" x14ac:dyDescent="0.25">
      <c r="A17" s="138" t="s">
        <v>438</v>
      </c>
      <c r="B17" s="137">
        <v>0</v>
      </c>
      <c r="C17" s="137">
        <v>0</v>
      </c>
      <c r="D17" s="137">
        <v>0</v>
      </c>
      <c r="E17" s="137">
        <v>0</v>
      </c>
      <c r="F17" s="110" t="str">
        <f t="shared" si="0"/>
        <v/>
      </c>
    </row>
    <row r="18" spans="1:6" x14ac:dyDescent="0.25">
      <c r="A18" s="138" t="s">
        <v>436</v>
      </c>
      <c r="B18" s="137">
        <v>0</v>
      </c>
      <c r="C18" s="137">
        <v>0</v>
      </c>
      <c r="D18" s="137">
        <v>0</v>
      </c>
      <c r="E18" s="137">
        <v>0</v>
      </c>
      <c r="F18" s="110" t="str">
        <f t="shared" si="0"/>
        <v/>
      </c>
    </row>
    <row r="19" spans="1:6" x14ac:dyDescent="0.25">
      <c r="A19" s="138" t="s">
        <v>437</v>
      </c>
      <c r="B19" s="137">
        <v>0</v>
      </c>
      <c r="C19" s="137">
        <v>0</v>
      </c>
      <c r="D19" s="137">
        <v>0</v>
      </c>
      <c r="E19" s="137">
        <v>0</v>
      </c>
      <c r="F19" s="110" t="str">
        <f t="shared" si="0"/>
        <v/>
      </c>
    </row>
    <row r="20" spans="1:6" x14ac:dyDescent="0.25">
      <c r="A20" s="138" t="s">
        <v>439</v>
      </c>
      <c r="B20" s="137">
        <v>0</v>
      </c>
      <c r="C20" s="137">
        <v>0</v>
      </c>
      <c r="D20" s="137">
        <v>0</v>
      </c>
      <c r="E20" s="137">
        <v>0</v>
      </c>
      <c r="F20" s="110" t="str">
        <f t="shared" si="0"/>
        <v/>
      </c>
    </row>
    <row r="21" spans="1:6" x14ac:dyDescent="0.25">
      <c r="A21" s="138" t="s">
        <v>440</v>
      </c>
      <c r="B21" s="137">
        <v>658</v>
      </c>
      <c r="C21" s="137">
        <v>279</v>
      </c>
      <c r="D21" s="137">
        <v>225</v>
      </c>
      <c r="E21" s="137">
        <v>291</v>
      </c>
      <c r="F21" s="110">
        <f t="shared" si="0"/>
        <v>0.51052631578947372</v>
      </c>
    </row>
    <row r="22" spans="1:6" x14ac:dyDescent="0.25">
      <c r="A22" s="138" t="s">
        <v>441</v>
      </c>
      <c r="B22" s="137">
        <v>0</v>
      </c>
      <c r="C22" s="137">
        <v>0</v>
      </c>
      <c r="D22" s="137">
        <v>0</v>
      </c>
      <c r="E22" s="137">
        <v>0</v>
      </c>
      <c r="F22" s="110" t="str">
        <f t="shared" si="0"/>
        <v/>
      </c>
    </row>
    <row r="23" spans="1:6" x14ac:dyDescent="0.25">
      <c r="A23" s="138" t="s">
        <v>442</v>
      </c>
      <c r="B23" s="137">
        <v>14</v>
      </c>
      <c r="C23" s="137">
        <v>14</v>
      </c>
      <c r="D23" s="137">
        <v>0</v>
      </c>
      <c r="E23" s="137">
        <v>0</v>
      </c>
      <c r="F23" s="110">
        <f t="shared" si="0"/>
        <v>0</v>
      </c>
    </row>
    <row r="24" spans="1:6" x14ac:dyDescent="0.25">
      <c r="A24" s="138" t="s">
        <v>448</v>
      </c>
      <c r="B24" s="137">
        <v>67</v>
      </c>
      <c r="C24" s="137">
        <v>56</v>
      </c>
      <c r="D24" s="137">
        <v>10</v>
      </c>
      <c r="E24" s="137">
        <v>11</v>
      </c>
      <c r="F24" s="110">
        <f t="shared" si="0"/>
        <v>0.16417910447761194</v>
      </c>
    </row>
    <row r="25" spans="1:6" x14ac:dyDescent="0.25">
      <c r="A25" s="138" t="s">
        <v>443</v>
      </c>
      <c r="B25" s="137">
        <v>5</v>
      </c>
      <c r="C25" s="137">
        <v>5</v>
      </c>
      <c r="D25" s="137">
        <v>0</v>
      </c>
      <c r="E25" s="137">
        <v>0</v>
      </c>
      <c r="F25" s="110">
        <f t="shared" si="0"/>
        <v>0</v>
      </c>
    </row>
    <row r="26" spans="1:6" x14ac:dyDescent="0.25">
      <c r="A26" s="138" t="s">
        <v>446</v>
      </c>
      <c r="B26" s="137">
        <v>1</v>
      </c>
      <c r="C26" s="137">
        <v>1</v>
      </c>
      <c r="D26" s="137">
        <v>0</v>
      </c>
      <c r="E26" s="137">
        <v>0</v>
      </c>
      <c r="F26" s="110">
        <f t="shared" si="0"/>
        <v>0</v>
      </c>
    </row>
    <row r="27" spans="1:6" x14ac:dyDescent="0.25">
      <c r="A27" s="138" t="s">
        <v>445</v>
      </c>
      <c r="B27" s="137">
        <v>0</v>
      </c>
      <c r="C27" s="137">
        <v>0</v>
      </c>
      <c r="D27" s="137">
        <v>0</v>
      </c>
      <c r="E27" s="137">
        <v>0</v>
      </c>
      <c r="F27" s="110" t="str">
        <f t="shared" si="0"/>
        <v/>
      </c>
    </row>
    <row r="28" spans="1:6" x14ac:dyDescent="0.25">
      <c r="A28" s="138" t="s">
        <v>458</v>
      </c>
      <c r="B28" s="137">
        <v>1115</v>
      </c>
      <c r="C28" s="137">
        <v>894</v>
      </c>
      <c r="D28" s="137">
        <v>0</v>
      </c>
      <c r="E28" s="137">
        <v>195</v>
      </c>
      <c r="F28" s="110">
        <f t="shared" si="0"/>
        <v>0.1790633608815427</v>
      </c>
    </row>
    <row r="29" spans="1:6" x14ac:dyDescent="0.25">
      <c r="A29" s="138" t="s">
        <v>444</v>
      </c>
      <c r="B29" s="137">
        <v>3</v>
      </c>
      <c r="C29" s="137">
        <v>0</v>
      </c>
      <c r="D29" s="137">
        <v>0</v>
      </c>
      <c r="E29" s="137">
        <v>3</v>
      </c>
      <c r="F29" s="110" t="str">
        <f t="shared" si="0"/>
        <v/>
      </c>
    </row>
    <row r="30" spans="1:6" ht="15.75" thickBot="1" x14ac:dyDescent="0.3">
      <c r="A30" s="138" t="s">
        <v>426</v>
      </c>
      <c r="B30" s="137">
        <v>51</v>
      </c>
      <c r="C30" s="137">
        <v>34</v>
      </c>
      <c r="D30" s="137">
        <v>30</v>
      </c>
      <c r="E30" s="137">
        <v>17</v>
      </c>
      <c r="F30" s="111">
        <f t="shared" si="0"/>
        <v>0.33333333333333331</v>
      </c>
    </row>
    <row r="31" spans="1:6" ht="15.75" thickBot="1" x14ac:dyDescent="0.3">
      <c r="A31" s="141" t="s">
        <v>474</v>
      </c>
      <c r="B31" s="165">
        <v>6091</v>
      </c>
      <c r="C31" s="162">
        <v>4211</v>
      </c>
      <c r="D31" s="162">
        <v>1785</v>
      </c>
      <c r="E31" s="162">
        <v>1539</v>
      </c>
      <c r="F31" s="112">
        <f t="shared" si="0"/>
        <v>0.26765217391304347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9A696-43BC-4641-B36E-30FF44A90C97}">
  <sheetPr>
    <tabColor rgb="FFC00000"/>
  </sheetPr>
  <dimension ref="A1:S53"/>
  <sheetViews>
    <sheetView zoomScaleNormal="100" workbookViewId="0">
      <selection activeCell="O53" sqref="O53"/>
    </sheetView>
  </sheetViews>
  <sheetFormatPr defaultColWidth="8.7109375" defaultRowHeight="15" x14ac:dyDescent="0.25"/>
  <cols>
    <col min="1" max="1" width="14.140625" style="6" customWidth="1"/>
    <col min="2" max="2" width="17" style="6" customWidth="1"/>
    <col min="3" max="3" width="22" style="6" customWidth="1"/>
    <col min="4" max="15" width="8.7109375" style="6"/>
    <col min="16" max="19" width="8.7109375" style="121"/>
    <col min="20" max="16384" width="8.7109375" style="6"/>
  </cols>
  <sheetData>
    <row r="1" spans="1:19" ht="135.6" customHeight="1" x14ac:dyDescent="0.25">
      <c r="A1" s="40" t="s">
        <v>449</v>
      </c>
      <c r="B1" s="41" t="s">
        <v>1</v>
      </c>
      <c r="C1" s="42" t="s">
        <v>2</v>
      </c>
      <c r="D1" s="43" t="s">
        <v>480</v>
      </c>
      <c r="E1" s="44" t="s">
        <v>481</v>
      </c>
      <c r="F1" s="44" t="s">
        <v>482</v>
      </c>
      <c r="G1" s="44" t="s">
        <v>483</v>
      </c>
      <c r="H1" s="45" t="s">
        <v>479</v>
      </c>
      <c r="I1" s="46" t="s">
        <v>484</v>
      </c>
      <c r="J1" s="47" t="s">
        <v>485</v>
      </c>
      <c r="K1" s="47" t="s">
        <v>486</v>
      </c>
      <c r="L1" s="47" t="s">
        <v>487</v>
      </c>
      <c r="M1" s="47" t="s">
        <v>451</v>
      </c>
      <c r="N1" s="47" t="s">
        <v>488</v>
      </c>
      <c r="O1" s="48" t="s">
        <v>476</v>
      </c>
      <c r="P1" s="49" t="s">
        <v>489</v>
      </c>
      <c r="Q1" s="50" t="s">
        <v>490</v>
      </c>
      <c r="R1" s="50" t="s">
        <v>491</v>
      </c>
      <c r="S1" s="51" t="s">
        <v>492</v>
      </c>
    </row>
    <row r="2" spans="1:19" x14ac:dyDescent="0.25">
      <c r="A2" s="19" t="s">
        <v>452</v>
      </c>
      <c r="B2" s="119" t="s">
        <v>8</v>
      </c>
      <c r="C2" s="120" t="s">
        <v>9</v>
      </c>
      <c r="D2" s="57">
        <v>0</v>
      </c>
      <c r="E2" s="58">
        <v>0</v>
      </c>
      <c r="F2" s="58">
        <v>0</v>
      </c>
      <c r="G2" s="58">
        <v>0</v>
      </c>
      <c r="H2" s="52" t="str">
        <f t="shared" ref="H2:H46" si="0">IF((E2+G2)&lt;&gt;0,G2/(E2+G2),"")</f>
        <v/>
      </c>
      <c r="I2" s="122">
        <v>9</v>
      </c>
      <c r="J2" s="123">
        <v>9</v>
      </c>
      <c r="K2" s="123">
        <v>0</v>
      </c>
      <c r="L2" s="53">
        <f t="shared" ref="L2:L46" si="1">IF(J2&lt;&gt;0,K2/J2,"")</f>
        <v>0</v>
      </c>
      <c r="M2" s="59"/>
      <c r="N2" s="123">
        <v>0</v>
      </c>
      <c r="O2" s="54">
        <f t="shared" ref="O2:O46" si="2">IF((J2+M2+N2)&lt;&gt;0,N2/(J2+M2+N2),"")</f>
        <v>0</v>
      </c>
      <c r="P2" s="128">
        <f t="shared" ref="P2:P33" si="3">D2+I2</f>
        <v>9</v>
      </c>
      <c r="Q2" s="129">
        <f t="shared" ref="Q2:Q33" si="4">E2+J2</f>
        <v>9</v>
      </c>
      <c r="R2" s="130">
        <f t="shared" ref="R2:R33" si="5">G2+N2</f>
        <v>0</v>
      </c>
      <c r="S2" s="55">
        <f t="shared" ref="S2:S46" si="6">IFERROR(IF((Q2+R2)&lt;&gt;0,R2/(Q2+R2),""),"")</f>
        <v>0</v>
      </c>
    </row>
    <row r="3" spans="1:19" x14ac:dyDescent="0.25">
      <c r="A3" s="19" t="s">
        <v>452</v>
      </c>
      <c r="B3" s="119" t="s">
        <v>17</v>
      </c>
      <c r="C3" s="120" t="s">
        <v>18</v>
      </c>
      <c r="D3" s="60">
        <v>0</v>
      </c>
      <c r="E3" s="56">
        <v>0</v>
      </c>
      <c r="F3" s="56">
        <v>0</v>
      </c>
      <c r="G3" s="56">
        <v>0</v>
      </c>
      <c r="H3" s="52" t="str">
        <f t="shared" si="0"/>
        <v/>
      </c>
      <c r="I3" s="124">
        <v>32860</v>
      </c>
      <c r="J3" s="125">
        <v>32763</v>
      </c>
      <c r="K3" s="125">
        <v>1123</v>
      </c>
      <c r="L3" s="53">
        <f t="shared" si="1"/>
        <v>3.4276470408692736E-2</v>
      </c>
      <c r="M3" s="19"/>
      <c r="N3" s="125">
        <v>97</v>
      </c>
      <c r="O3" s="54">
        <f t="shared" si="2"/>
        <v>2.9519172245891664E-3</v>
      </c>
      <c r="P3" s="131">
        <f t="shared" si="3"/>
        <v>32860</v>
      </c>
      <c r="Q3" s="132">
        <f t="shared" si="4"/>
        <v>32763</v>
      </c>
      <c r="R3" s="133">
        <f t="shared" si="5"/>
        <v>97</v>
      </c>
      <c r="S3" s="55">
        <f t="shared" si="6"/>
        <v>2.9519172245891664E-3</v>
      </c>
    </row>
    <row r="4" spans="1:19" x14ac:dyDescent="0.25">
      <c r="A4" s="19" t="s">
        <v>452</v>
      </c>
      <c r="B4" s="119" t="s">
        <v>10</v>
      </c>
      <c r="C4" s="120" t="s">
        <v>11</v>
      </c>
      <c r="D4" s="60">
        <v>0</v>
      </c>
      <c r="E4" s="56">
        <v>0</v>
      </c>
      <c r="F4" s="56">
        <v>0</v>
      </c>
      <c r="G4" s="56">
        <v>0</v>
      </c>
      <c r="H4" s="52" t="str">
        <f t="shared" si="0"/>
        <v/>
      </c>
      <c r="I4" s="124">
        <v>477</v>
      </c>
      <c r="J4" s="125">
        <v>474</v>
      </c>
      <c r="K4" s="125">
        <v>159</v>
      </c>
      <c r="L4" s="53">
        <f t="shared" si="1"/>
        <v>0.33544303797468356</v>
      </c>
      <c r="M4" s="19"/>
      <c r="N4" s="125">
        <v>3</v>
      </c>
      <c r="O4" s="54">
        <f t="shared" si="2"/>
        <v>6.2893081761006293E-3</v>
      </c>
      <c r="P4" s="131">
        <f t="shared" si="3"/>
        <v>477</v>
      </c>
      <c r="Q4" s="132">
        <f t="shared" si="4"/>
        <v>474</v>
      </c>
      <c r="R4" s="133">
        <f t="shared" si="5"/>
        <v>3</v>
      </c>
      <c r="S4" s="55">
        <f t="shared" si="6"/>
        <v>6.2893081761006293E-3</v>
      </c>
    </row>
    <row r="5" spans="1:19" x14ac:dyDescent="0.25">
      <c r="A5" s="19" t="s">
        <v>452</v>
      </c>
      <c r="B5" s="119" t="s">
        <v>23</v>
      </c>
      <c r="C5" s="120" t="s">
        <v>24</v>
      </c>
      <c r="D5" s="60">
        <v>0</v>
      </c>
      <c r="E5" s="56">
        <v>0</v>
      </c>
      <c r="F5" s="56">
        <v>0</v>
      </c>
      <c r="G5" s="56">
        <v>0</v>
      </c>
      <c r="H5" s="52" t="str">
        <f t="shared" si="0"/>
        <v/>
      </c>
      <c r="I5" s="124">
        <v>72</v>
      </c>
      <c r="J5" s="125">
        <v>67</v>
      </c>
      <c r="K5" s="125">
        <v>0</v>
      </c>
      <c r="L5" s="53">
        <f t="shared" si="1"/>
        <v>0</v>
      </c>
      <c r="M5" s="19"/>
      <c r="N5" s="125">
        <v>5</v>
      </c>
      <c r="O5" s="54">
        <f t="shared" si="2"/>
        <v>6.9444444444444448E-2</v>
      </c>
      <c r="P5" s="131">
        <f t="shared" si="3"/>
        <v>72</v>
      </c>
      <c r="Q5" s="132">
        <f t="shared" si="4"/>
        <v>67</v>
      </c>
      <c r="R5" s="133">
        <f t="shared" si="5"/>
        <v>5</v>
      </c>
      <c r="S5" s="55">
        <f t="shared" si="6"/>
        <v>6.9444444444444448E-2</v>
      </c>
    </row>
    <row r="6" spans="1:19" x14ac:dyDescent="0.25">
      <c r="A6" s="19" t="s">
        <v>452</v>
      </c>
      <c r="B6" s="119" t="s">
        <v>27</v>
      </c>
      <c r="C6" s="120" t="s">
        <v>28</v>
      </c>
      <c r="D6" s="62">
        <v>0</v>
      </c>
      <c r="E6" s="61">
        <v>0</v>
      </c>
      <c r="F6" s="61">
        <v>0</v>
      </c>
      <c r="G6" s="61">
        <v>0</v>
      </c>
      <c r="H6" s="52" t="str">
        <f t="shared" si="0"/>
        <v/>
      </c>
      <c r="I6" s="126">
        <v>209</v>
      </c>
      <c r="J6" s="127">
        <v>187</v>
      </c>
      <c r="K6" s="127">
        <v>43</v>
      </c>
      <c r="L6" s="53">
        <f t="shared" si="1"/>
        <v>0.22994652406417113</v>
      </c>
      <c r="M6" s="19"/>
      <c r="N6" s="127">
        <v>22</v>
      </c>
      <c r="O6" s="54">
        <f t="shared" si="2"/>
        <v>0.10526315789473684</v>
      </c>
      <c r="P6" s="131">
        <f t="shared" si="3"/>
        <v>209</v>
      </c>
      <c r="Q6" s="132">
        <f t="shared" si="4"/>
        <v>187</v>
      </c>
      <c r="R6" s="133">
        <f t="shared" si="5"/>
        <v>22</v>
      </c>
      <c r="S6" s="55">
        <f t="shared" si="6"/>
        <v>0.10526315789473684</v>
      </c>
    </row>
    <row r="7" spans="1:19" x14ac:dyDescent="0.25">
      <c r="A7" s="19" t="s">
        <v>452</v>
      </c>
      <c r="B7" s="119" t="s">
        <v>31</v>
      </c>
      <c r="C7" s="120" t="s">
        <v>34</v>
      </c>
      <c r="D7" s="60">
        <v>0</v>
      </c>
      <c r="E7" s="56">
        <v>0</v>
      </c>
      <c r="F7" s="56">
        <v>0</v>
      </c>
      <c r="G7" s="56">
        <v>0</v>
      </c>
      <c r="H7" s="52" t="str">
        <f t="shared" si="0"/>
        <v/>
      </c>
      <c r="I7" s="124">
        <v>2014</v>
      </c>
      <c r="J7" s="125">
        <v>2004</v>
      </c>
      <c r="K7" s="125">
        <v>184</v>
      </c>
      <c r="L7" s="53">
        <f t="shared" si="1"/>
        <v>9.1816367265469059E-2</v>
      </c>
      <c r="M7" s="19"/>
      <c r="N7" s="125">
        <v>10</v>
      </c>
      <c r="O7" s="54">
        <f t="shared" si="2"/>
        <v>4.9652432969215492E-3</v>
      </c>
      <c r="P7" s="131">
        <f t="shared" si="3"/>
        <v>2014</v>
      </c>
      <c r="Q7" s="132">
        <f t="shared" si="4"/>
        <v>2004</v>
      </c>
      <c r="R7" s="133">
        <f t="shared" si="5"/>
        <v>10</v>
      </c>
      <c r="S7" s="55">
        <f t="shared" si="6"/>
        <v>4.9652432969215492E-3</v>
      </c>
    </row>
    <row r="8" spans="1:19" x14ac:dyDescent="0.25">
      <c r="A8" s="19" t="s">
        <v>452</v>
      </c>
      <c r="B8" s="119" t="s">
        <v>50</v>
      </c>
      <c r="C8" s="120" t="s">
        <v>52</v>
      </c>
      <c r="D8" s="60">
        <v>0</v>
      </c>
      <c r="E8" s="56">
        <v>0</v>
      </c>
      <c r="F8" s="56">
        <v>0</v>
      </c>
      <c r="G8" s="56">
        <v>0</v>
      </c>
      <c r="H8" s="52" t="str">
        <f t="shared" si="0"/>
        <v/>
      </c>
      <c r="I8" s="124">
        <v>21</v>
      </c>
      <c r="J8" s="125">
        <v>19</v>
      </c>
      <c r="K8" s="125">
        <v>0</v>
      </c>
      <c r="L8" s="53">
        <f t="shared" si="1"/>
        <v>0</v>
      </c>
      <c r="M8" s="19"/>
      <c r="N8" s="125">
        <v>2</v>
      </c>
      <c r="O8" s="54">
        <f t="shared" si="2"/>
        <v>9.5238095238095233E-2</v>
      </c>
      <c r="P8" s="131">
        <f t="shared" si="3"/>
        <v>21</v>
      </c>
      <c r="Q8" s="132">
        <f t="shared" si="4"/>
        <v>19</v>
      </c>
      <c r="R8" s="133">
        <f t="shared" si="5"/>
        <v>2</v>
      </c>
      <c r="S8" s="55">
        <f t="shared" si="6"/>
        <v>9.5238095238095233E-2</v>
      </c>
    </row>
    <row r="9" spans="1:19" x14ac:dyDescent="0.25">
      <c r="A9" s="19" t="s">
        <v>452</v>
      </c>
      <c r="B9" s="119" t="s">
        <v>59</v>
      </c>
      <c r="C9" s="120" t="s">
        <v>60</v>
      </c>
      <c r="D9" s="60">
        <v>0</v>
      </c>
      <c r="E9" s="56">
        <v>0</v>
      </c>
      <c r="F9" s="56">
        <v>0</v>
      </c>
      <c r="G9" s="56">
        <v>0</v>
      </c>
      <c r="H9" s="52" t="str">
        <f t="shared" si="0"/>
        <v/>
      </c>
      <c r="I9" s="124">
        <v>15</v>
      </c>
      <c r="J9" s="125">
        <v>15</v>
      </c>
      <c r="K9" s="125">
        <v>2</v>
      </c>
      <c r="L9" s="53">
        <f t="shared" si="1"/>
        <v>0.13333333333333333</v>
      </c>
      <c r="M9" s="19"/>
      <c r="N9" s="125">
        <v>0</v>
      </c>
      <c r="O9" s="54">
        <f t="shared" si="2"/>
        <v>0</v>
      </c>
      <c r="P9" s="131">
        <f t="shared" si="3"/>
        <v>15</v>
      </c>
      <c r="Q9" s="132">
        <f t="shared" si="4"/>
        <v>15</v>
      </c>
      <c r="R9" s="133">
        <f t="shared" si="5"/>
        <v>0</v>
      </c>
      <c r="S9" s="55">
        <f t="shared" si="6"/>
        <v>0</v>
      </c>
    </row>
    <row r="10" spans="1:19" x14ac:dyDescent="0.25">
      <c r="A10" s="19" t="s">
        <v>452</v>
      </c>
      <c r="B10" s="119" t="s">
        <v>70</v>
      </c>
      <c r="C10" s="120" t="s">
        <v>73</v>
      </c>
      <c r="D10" s="60">
        <v>0</v>
      </c>
      <c r="E10" s="56">
        <v>0</v>
      </c>
      <c r="F10" s="56">
        <v>0</v>
      </c>
      <c r="G10" s="56">
        <v>0</v>
      </c>
      <c r="H10" s="52" t="str">
        <f t="shared" si="0"/>
        <v/>
      </c>
      <c r="I10" s="124">
        <v>118</v>
      </c>
      <c r="J10" s="125">
        <v>118</v>
      </c>
      <c r="K10" s="125">
        <v>39</v>
      </c>
      <c r="L10" s="53">
        <f t="shared" si="1"/>
        <v>0.33050847457627119</v>
      </c>
      <c r="M10" s="19"/>
      <c r="N10" s="125">
        <v>0</v>
      </c>
      <c r="O10" s="54">
        <f t="shared" si="2"/>
        <v>0</v>
      </c>
      <c r="P10" s="131">
        <f t="shared" si="3"/>
        <v>118</v>
      </c>
      <c r="Q10" s="132">
        <f t="shared" si="4"/>
        <v>118</v>
      </c>
      <c r="R10" s="133">
        <f t="shared" si="5"/>
        <v>0</v>
      </c>
      <c r="S10" s="55">
        <f t="shared" si="6"/>
        <v>0</v>
      </c>
    </row>
    <row r="11" spans="1:19" x14ac:dyDescent="0.25">
      <c r="A11" s="19" t="s">
        <v>452</v>
      </c>
      <c r="B11" s="119" t="s">
        <v>84</v>
      </c>
      <c r="C11" s="120" t="s">
        <v>85</v>
      </c>
      <c r="D11" s="60">
        <v>0</v>
      </c>
      <c r="E11" s="56">
        <v>0</v>
      </c>
      <c r="F11" s="56">
        <v>0</v>
      </c>
      <c r="G11" s="56">
        <v>0</v>
      </c>
      <c r="H11" s="52" t="str">
        <f t="shared" si="0"/>
        <v/>
      </c>
      <c r="I11" s="124">
        <v>2630</v>
      </c>
      <c r="J11" s="125">
        <v>2468</v>
      </c>
      <c r="K11" s="125">
        <v>136</v>
      </c>
      <c r="L11" s="53">
        <f t="shared" si="1"/>
        <v>5.5105348460291734E-2</v>
      </c>
      <c r="M11" s="19"/>
      <c r="N11" s="125">
        <v>162</v>
      </c>
      <c r="O11" s="54">
        <f t="shared" si="2"/>
        <v>6.1596958174904945E-2</v>
      </c>
      <c r="P11" s="131">
        <f t="shared" si="3"/>
        <v>2630</v>
      </c>
      <c r="Q11" s="132">
        <f t="shared" si="4"/>
        <v>2468</v>
      </c>
      <c r="R11" s="133">
        <f t="shared" si="5"/>
        <v>162</v>
      </c>
      <c r="S11" s="55">
        <f t="shared" si="6"/>
        <v>6.1596958174904945E-2</v>
      </c>
    </row>
    <row r="12" spans="1:19" x14ac:dyDescent="0.25">
      <c r="A12" s="19" t="s">
        <v>452</v>
      </c>
      <c r="B12" s="119" t="s">
        <v>108</v>
      </c>
      <c r="C12" s="120" t="s">
        <v>109</v>
      </c>
      <c r="D12" s="60">
        <v>0</v>
      </c>
      <c r="E12" s="56">
        <v>0</v>
      </c>
      <c r="F12" s="56">
        <v>0</v>
      </c>
      <c r="G12" s="56">
        <v>0</v>
      </c>
      <c r="H12" s="52" t="str">
        <f t="shared" si="0"/>
        <v/>
      </c>
      <c r="I12" s="124">
        <v>8</v>
      </c>
      <c r="J12" s="125">
        <v>6</v>
      </c>
      <c r="K12" s="125">
        <v>2</v>
      </c>
      <c r="L12" s="53">
        <f t="shared" si="1"/>
        <v>0.33333333333333331</v>
      </c>
      <c r="M12" s="19"/>
      <c r="N12" s="125">
        <v>2</v>
      </c>
      <c r="O12" s="54">
        <f t="shared" si="2"/>
        <v>0.25</v>
      </c>
      <c r="P12" s="131">
        <f t="shared" si="3"/>
        <v>8</v>
      </c>
      <c r="Q12" s="132">
        <f t="shared" si="4"/>
        <v>6</v>
      </c>
      <c r="R12" s="133">
        <f t="shared" si="5"/>
        <v>2</v>
      </c>
      <c r="S12" s="55">
        <f t="shared" si="6"/>
        <v>0.25</v>
      </c>
    </row>
    <row r="13" spans="1:19" x14ac:dyDescent="0.25">
      <c r="A13" s="19" t="s">
        <v>452</v>
      </c>
      <c r="B13" s="119" t="s">
        <v>112</v>
      </c>
      <c r="C13" s="120" t="s">
        <v>113</v>
      </c>
      <c r="D13" s="60">
        <v>0</v>
      </c>
      <c r="E13" s="56">
        <v>0</v>
      </c>
      <c r="F13" s="56">
        <v>0</v>
      </c>
      <c r="G13" s="56">
        <v>0</v>
      </c>
      <c r="H13" s="52" t="str">
        <f t="shared" si="0"/>
        <v/>
      </c>
      <c r="I13" s="124">
        <v>20</v>
      </c>
      <c r="J13" s="125">
        <v>18</v>
      </c>
      <c r="K13" s="125">
        <v>0</v>
      </c>
      <c r="L13" s="53">
        <f t="shared" si="1"/>
        <v>0</v>
      </c>
      <c r="M13" s="19"/>
      <c r="N13" s="125">
        <v>2</v>
      </c>
      <c r="O13" s="54">
        <f t="shared" si="2"/>
        <v>0.1</v>
      </c>
      <c r="P13" s="131">
        <f t="shared" si="3"/>
        <v>20</v>
      </c>
      <c r="Q13" s="132">
        <f t="shared" si="4"/>
        <v>18</v>
      </c>
      <c r="R13" s="133">
        <f t="shared" si="5"/>
        <v>2</v>
      </c>
      <c r="S13" s="55">
        <f t="shared" si="6"/>
        <v>0.1</v>
      </c>
    </row>
    <row r="14" spans="1:19" x14ac:dyDescent="0.25">
      <c r="A14" s="19" t="s">
        <v>452</v>
      </c>
      <c r="B14" s="119" t="s">
        <v>114</v>
      </c>
      <c r="C14" s="120" t="s">
        <v>115</v>
      </c>
      <c r="D14" s="60">
        <v>0</v>
      </c>
      <c r="E14" s="56">
        <v>0</v>
      </c>
      <c r="F14" s="56">
        <v>0</v>
      </c>
      <c r="G14" s="56">
        <v>0</v>
      </c>
      <c r="H14" s="52" t="str">
        <f t="shared" si="0"/>
        <v/>
      </c>
      <c r="I14" s="124">
        <v>4</v>
      </c>
      <c r="J14" s="125">
        <v>4</v>
      </c>
      <c r="K14" s="125">
        <v>0</v>
      </c>
      <c r="L14" s="53">
        <f t="shared" si="1"/>
        <v>0</v>
      </c>
      <c r="M14" s="19"/>
      <c r="N14" s="125">
        <v>0</v>
      </c>
      <c r="O14" s="54">
        <f t="shared" si="2"/>
        <v>0</v>
      </c>
      <c r="P14" s="131">
        <f t="shared" si="3"/>
        <v>4</v>
      </c>
      <c r="Q14" s="132">
        <f t="shared" si="4"/>
        <v>4</v>
      </c>
      <c r="R14" s="133">
        <f t="shared" si="5"/>
        <v>0</v>
      </c>
      <c r="S14" s="55">
        <f t="shared" si="6"/>
        <v>0</v>
      </c>
    </row>
    <row r="15" spans="1:19" x14ac:dyDescent="0.25">
      <c r="A15" s="19" t="s">
        <v>452</v>
      </c>
      <c r="B15" s="119" t="s">
        <v>121</v>
      </c>
      <c r="C15" s="120" t="s">
        <v>123</v>
      </c>
      <c r="D15" s="60">
        <v>0</v>
      </c>
      <c r="E15" s="56">
        <v>0</v>
      </c>
      <c r="F15" s="56">
        <v>0</v>
      </c>
      <c r="G15" s="56">
        <v>0</v>
      </c>
      <c r="H15" s="52" t="str">
        <f t="shared" si="0"/>
        <v/>
      </c>
      <c r="I15" s="124">
        <v>4238</v>
      </c>
      <c r="J15" s="125">
        <v>3856</v>
      </c>
      <c r="K15" s="125">
        <v>529</v>
      </c>
      <c r="L15" s="53">
        <f t="shared" si="1"/>
        <v>0.13718879668049794</v>
      </c>
      <c r="M15" s="19"/>
      <c r="N15" s="125">
        <v>382</v>
      </c>
      <c r="O15" s="54">
        <f t="shared" si="2"/>
        <v>9.0136857008022653E-2</v>
      </c>
      <c r="P15" s="131">
        <f t="shared" si="3"/>
        <v>4238</v>
      </c>
      <c r="Q15" s="132">
        <f t="shared" si="4"/>
        <v>3856</v>
      </c>
      <c r="R15" s="133">
        <f t="shared" si="5"/>
        <v>382</v>
      </c>
      <c r="S15" s="55">
        <f t="shared" si="6"/>
        <v>9.0136857008022653E-2</v>
      </c>
    </row>
    <row r="16" spans="1:19" x14ac:dyDescent="0.25">
      <c r="A16" s="19" t="s">
        <v>452</v>
      </c>
      <c r="B16" s="119" t="s">
        <v>134</v>
      </c>
      <c r="C16" s="120" t="s">
        <v>135</v>
      </c>
      <c r="D16" s="60">
        <v>0</v>
      </c>
      <c r="E16" s="56">
        <v>0</v>
      </c>
      <c r="F16" s="56">
        <v>0</v>
      </c>
      <c r="G16" s="56">
        <v>0</v>
      </c>
      <c r="H16" s="52" t="str">
        <f t="shared" si="0"/>
        <v/>
      </c>
      <c r="I16" s="124">
        <v>2</v>
      </c>
      <c r="J16" s="125">
        <v>2</v>
      </c>
      <c r="K16" s="125">
        <v>0</v>
      </c>
      <c r="L16" s="53">
        <f t="shared" si="1"/>
        <v>0</v>
      </c>
      <c r="M16" s="19"/>
      <c r="N16" s="125">
        <v>0</v>
      </c>
      <c r="O16" s="54">
        <f t="shared" si="2"/>
        <v>0</v>
      </c>
      <c r="P16" s="131">
        <f t="shared" si="3"/>
        <v>2</v>
      </c>
      <c r="Q16" s="132">
        <f t="shared" si="4"/>
        <v>2</v>
      </c>
      <c r="R16" s="133">
        <f t="shared" si="5"/>
        <v>0</v>
      </c>
      <c r="S16" s="55">
        <f t="shared" si="6"/>
        <v>0</v>
      </c>
    </row>
    <row r="17" spans="1:19" x14ac:dyDescent="0.25">
      <c r="A17" s="19" t="s">
        <v>452</v>
      </c>
      <c r="B17" s="119" t="s">
        <v>136</v>
      </c>
      <c r="C17" s="120" t="s">
        <v>138</v>
      </c>
      <c r="D17" s="60">
        <v>0</v>
      </c>
      <c r="E17" s="56">
        <v>0</v>
      </c>
      <c r="F17" s="56">
        <v>0</v>
      </c>
      <c r="G17" s="56">
        <v>0</v>
      </c>
      <c r="H17" s="52" t="str">
        <f t="shared" si="0"/>
        <v/>
      </c>
      <c r="I17" s="124">
        <v>37</v>
      </c>
      <c r="J17" s="125">
        <v>37</v>
      </c>
      <c r="K17" s="125">
        <v>1</v>
      </c>
      <c r="L17" s="53">
        <f t="shared" si="1"/>
        <v>2.7027027027027029E-2</v>
      </c>
      <c r="M17" s="19"/>
      <c r="N17" s="125">
        <v>0</v>
      </c>
      <c r="O17" s="54">
        <f t="shared" si="2"/>
        <v>0</v>
      </c>
      <c r="P17" s="131">
        <f t="shared" si="3"/>
        <v>37</v>
      </c>
      <c r="Q17" s="132">
        <f t="shared" si="4"/>
        <v>37</v>
      </c>
      <c r="R17" s="133">
        <f t="shared" si="5"/>
        <v>0</v>
      </c>
      <c r="S17" s="55">
        <f t="shared" si="6"/>
        <v>0</v>
      </c>
    </row>
    <row r="18" spans="1:19" x14ac:dyDescent="0.25">
      <c r="A18" s="19" t="s">
        <v>452</v>
      </c>
      <c r="B18" s="119" t="s">
        <v>143</v>
      </c>
      <c r="C18" s="120" t="s">
        <v>144</v>
      </c>
      <c r="D18" s="60">
        <v>0</v>
      </c>
      <c r="E18" s="56">
        <v>0</v>
      </c>
      <c r="F18" s="56">
        <v>0</v>
      </c>
      <c r="G18" s="56">
        <v>0</v>
      </c>
      <c r="H18" s="52" t="str">
        <f t="shared" si="0"/>
        <v/>
      </c>
      <c r="I18" s="124">
        <v>143</v>
      </c>
      <c r="J18" s="125">
        <v>138</v>
      </c>
      <c r="K18" s="125">
        <v>0</v>
      </c>
      <c r="L18" s="53">
        <f t="shared" si="1"/>
        <v>0</v>
      </c>
      <c r="M18" s="19"/>
      <c r="N18" s="125">
        <v>5</v>
      </c>
      <c r="O18" s="54">
        <f t="shared" si="2"/>
        <v>3.4965034965034968E-2</v>
      </c>
      <c r="P18" s="131">
        <f t="shared" si="3"/>
        <v>143</v>
      </c>
      <c r="Q18" s="132">
        <f t="shared" si="4"/>
        <v>138</v>
      </c>
      <c r="R18" s="133">
        <f t="shared" si="5"/>
        <v>5</v>
      </c>
      <c r="S18" s="55">
        <f t="shared" si="6"/>
        <v>3.4965034965034968E-2</v>
      </c>
    </row>
    <row r="19" spans="1:19" x14ac:dyDescent="0.25">
      <c r="A19" s="19" t="s">
        <v>452</v>
      </c>
      <c r="B19" s="119" t="s">
        <v>152</v>
      </c>
      <c r="C19" s="120" t="s">
        <v>153</v>
      </c>
      <c r="D19" s="60">
        <v>0</v>
      </c>
      <c r="E19" s="56">
        <v>0</v>
      </c>
      <c r="F19" s="56">
        <v>0</v>
      </c>
      <c r="G19" s="56">
        <v>0</v>
      </c>
      <c r="H19" s="52" t="str">
        <f t="shared" si="0"/>
        <v/>
      </c>
      <c r="I19" s="124">
        <v>276</v>
      </c>
      <c r="J19" s="125">
        <v>251</v>
      </c>
      <c r="K19" s="125">
        <v>12</v>
      </c>
      <c r="L19" s="53">
        <f t="shared" si="1"/>
        <v>4.7808764940239043E-2</v>
      </c>
      <c r="M19" s="19"/>
      <c r="N19" s="125">
        <v>25</v>
      </c>
      <c r="O19" s="54">
        <f t="shared" si="2"/>
        <v>9.0579710144927536E-2</v>
      </c>
      <c r="P19" s="131">
        <f t="shared" si="3"/>
        <v>276</v>
      </c>
      <c r="Q19" s="132">
        <f t="shared" si="4"/>
        <v>251</v>
      </c>
      <c r="R19" s="133">
        <f t="shared" si="5"/>
        <v>25</v>
      </c>
      <c r="S19" s="55">
        <f t="shared" si="6"/>
        <v>9.0579710144927536E-2</v>
      </c>
    </row>
    <row r="20" spans="1:19" x14ac:dyDescent="0.25">
      <c r="A20" s="19" t="s">
        <v>452</v>
      </c>
      <c r="B20" s="119" t="s">
        <v>152</v>
      </c>
      <c r="C20" s="120" t="s">
        <v>154</v>
      </c>
      <c r="D20" s="60">
        <v>0</v>
      </c>
      <c r="E20" s="56">
        <v>0</v>
      </c>
      <c r="F20" s="56">
        <v>0</v>
      </c>
      <c r="G20" s="56">
        <v>0</v>
      </c>
      <c r="H20" s="52" t="str">
        <f t="shared" si="0"/>
        <v/>
      </c>
      <c r="I20" s="124">
        <v>78</v>
      </c>
      <c r="J20" s="125">
        <v>78</v>
      </c>
      <c r="K20" s="125">
        <v>0</v>
      </c>
      <c r="L20" s="53">
        <f t="shared" si="1"/>
        <v>0</v>
      </c>
      <c r="M20" s="19"/>
      <c r="N20" s="125">
        <v>0</v>
      </c>
      <c r="O20" s="54">
        <f t="shared" si="2"/>
        <v>0</v>
      </c>
      <c r="P20" s="131">
        <f t="shared" si="3"/>
        <v>78</v>
      </c>
      <c r="Q20" s="132">
        <f t="shared" si="4"/>
        <v>78</v>
      </c>
      <c r="R20" s="133">
        <f t="shared" si="5"/>
        <v>0</v>
      </c>
      <c r="S20" s="55">
        <f t="shared" si="6"/>
        <v>0</v>
      </c>
    </row>
    <row r="21" spans="1:19" x14ac:dyDescent="0.25">
      <c r="A21" s="19" t="s">
        <v>452</v>
      </c>
      <c r="B21" s="119" t="s">
        <v>167</v>
      </c>
      <c r="C21" s="120" t="s">
        <v>168</v>
      </c>
      <c r="D21" s="60">
        <v>0</v>
      </c>
      <c r="E21" s="56">
        <v>0</v>
      </c>
      <c r="F21" s="56">
        <v>0</v>
      </c>
      <c r="G21" s="56">
        <v>0</v>
      </c>
      <c r="H21" s="52" t="str">
        <f t="shared" si="0"/>
        <v/>
      </c>
      <c r="I21" s="124">
        <v>14</v>
      </c>
      <c r="J21" s="125">
        <v>13</v>
      </c>
      <c r="K21" s="125">
        <v>1</v>
      </c>
      <c r="L21" s="53">
        <f t="shared" si="1"/>
        <v>7.6923076923076927E-2</v>
      </c>
      <c r="M21" s="19"/>
      <c r="N21" s="125">
        <v>1</v>
      </c>
      <c r="O21" s="54">
        <f t="shared" si="2"/>
        <v>7.1428571428571425E-2</v>
      </c>
      <c r="P21" s="131">
        <f t="shared" si="3"/>
        <v>14</v>
      </c>
      <c r="Q21" s="132">
        <f t="shared" si="4"/>
        <v>13</v>
      </c>
      <c r="R21" s="133">
        <f t="shared" si="5"/>
        <v>1</v>
      </c>
      <c r="S21" s="55">
        <f t="shared" si="6"/>
        <v>7.1428571428571425E-2</v>
      </c>
    </row>
    <row r="22" spans="1:19" x14ac:dyDescent="0.25">
      <c r="A22" s="19" t="s">
        <v>452</v>
      </c>
      <c r="B22" s="119" t="s">
        <v>169</v>
      </c>
      <c r="C22" s="120" t="s">
        <v>175</v>
      </c>
      <c r="D22" s="60">
        <v>0</v>
      </c>
      <c r="E22" s="56">
        <v>0</v>
      </c>
      <c r="F22" s="56">
        <v>0</v>
      </c>
      <c r="G22" s="56">
        <v>0</v>
      </c>
      <c r="H22" s="52" t="str">
        <f t="shared" si="0"/>
        <v/>
      </c>
      <c r="I22" s="124">
        <v>3950</v>
      </c>
      <c r="J22" s="125">
        <v>3484</v>
      </c>
      <c r="K22" s="125">
        <v>170</v>
      </c>
      <c r="L22" s="53">
        <f t="shared" si="1"/>
        <v>4.8794489092996558E-2</v>
      </c>
      <c r="M22" s="19"/>
      <c r="N22" s="125">
        <v>466</v>
      </c>
      <c r="O22" s="54">
        <f t="shared" si="2"/>
        <v>0.11797468354430379</v>
      </c>
      <c r="P22" s="131">
        <f t="shared" si="3"/>
        <v>3950</v>
      </c>
      <c r="Q22" s="132">
        <f t="shared" si="4"/>
        <v>3484</v>
      </c>
      <c r="R22" s="133">
        <f t="shared" si="5"/>
        <v>466</v>
      </c>
      <c r="S22" s="55">
        <f t="shared" si="6"/>
        <v>0.11797468354430379</v>
      </c>
    </row>
    <row r="23" spans="1:19" x14ac:dyDescent="0.25">
      <c r="A23" s="19" t="s">
        <v>452</v>
      </c>
      <c r="B23" s="119" t="s">
        <v>176</v>
      </c>
      <c r="C23" s="120" t="s">
        <v>177</v>
      </c>
      <c r="D23" s="60">
        <v>0</v>
      </c>
      <c r="E23" s="56">
        <v>0</v>
      </c>
      <c r="F23" s="56">
        <v>0</v>
      </c>
      <c r="G23" s="56">
        <v>0</v>
      </c>
      <c r="H23" s="52" t="str">
        <f t="shared" si="0"/>
        <v/>
      </c>
      <c r="I23" s="124">
        <v>2</v>
      </c>
      <c r="J23" s="125">
        <v>2</v>
      </c>
      <c r="K23" s="125">
        <v>2</v>
      </c>
      <c r="L23" s="53">
        <f t="shared" si="1"/>
        <v>1</v>
      </c>
      <c r="M23" s="19"/>
      <c r="N23" s="125">
        <v>0</v>
      </c>
      <c r="O23" s="54">
        <f t="shared" si="2"/>
        <v>0</v>
      </c>
      <c r="P23" s="131">
        <f t="shared" si="3"/>
        <v>2</v>
      </c>
      <c r="Q23" s="132">
        <f t="shared" si="4"/>
        <v>2</v>
      </c>
      <c r="R23" s="133">
        <f t="shared" si="5"/>
        <v>0</v>
      </c>
      <c r="S23" s="55">
        <f t="shared" si="6"/>
        <v>0</v>
      </c>
    </row>
    <row r="24" spans="1:19" x14ac:dyDescent="0.25">
      <c r="A24" s="19" t="s">
        <v>452</v>
      </c>
      <c r="B24" s="119" t="s">
        <v>178</v>
      </c>
      <c r="C24" s="120" t="s">
        <v>179</v>
      </c>
      <c r="D24" s="60">
        <v>0</v>
      </c>
      <c r="E24" s="56">
        <v>0</v>
      </c>
      <c r="F24" s="56">
        <v>0</v>
      </c>
      <c r="G24" s="56">
        <v>0</v>
      </c>
      <c r="H24" s="52" t="str">
        <f t="shared" si="0"/>
        <v/>
      </c>
      <c r="I24" s="124">
        <v>553</v>
      </c>
      <c r="J24" s="125">
        <v>453</v>
      </c>
      <c r="K24" s="125">
        <v>104</v>
      </c>
      <c r="L24" s="53">
        <f t="shared" si="1"/>
        <v>0.22958057395143489</v>
      </c>
      <c r="M24" s="19"/>
      <c r="N24" s="125">
        <v>100</v>
      </c>
      <c r="O24" s="54">
        <f t="shared" si="2"/>
        <v>0.18083182640144665</v>
      </c>
      <c r="P24" s="131">
        <f t="shared" si="3"/>
        <v>553</v>
      </c>
      <c r="Q24" s="132">
        <f t="shared" si="4"/>
        <v>453</v>
      </c>
      <c r="R24" s="133">
        <f t="shared" si="5"/>
        <v>100</v>
      </c>
      <c r="S24" s="55">
        <f t="shared" si="6"/>
        <v>0.18083182640144665</v>
      </c>
    </row>
    <row r="25" spans="1:19" x14ac:dyDescent="0.25">
      <c r="A25" s="19" t="s">
        <v>452</v>
      </c>
      <c r="B25" s="119" t="s">
        <v>183</v>
      </c>
      <c r="C25" s="120" t="s">
        <v>184</v>
      </c>
      <c r="D25" s="60">
        <v>0</v>
      </c>
      <c r="E25" s="56">
        <v>0</v>
      </c>
      <c r="F25" s="56">
        <v>0</v>
      </c>
      <c r="G25" s="56">
        <v>0</v>
      </c>
      <c r="H25" s="52" t="str">
        <f t="shared" si="0"/>
        <v/>
      </c>
      <c r="I25" s="124">
        <v>211</v>
      </c>
      <c r="J25" s="125">
        <v>196</v>
      </c>
      <c r="K25" s="125">
        <v>4</v>
      </c>
      <c r="L25" s="53">
        <f t="shared" si="1"/>
        <v>2.0408163265306121E-2</v>
      </c>
      <c r="M25" s="19"/>
      <c r="N25" s="125">
        <v>15</v>
      </c>
      <c r="O25" s="54">
        <f t="shared" si="2"/>
        <v>7.1090047393364927E-2</v>
      </c>
      <c r="P25" s="131">
        <f t="shared" si="3"/>
        <v>211</v>
      </c>
      <c r="Q25" s="132">
        <f t="shared" si="4"/>
        <v>196</v>
      </c>
      <c r="R25" s="133">
        <f t="shared" si="5"/>
        <v>15</v>
      </c>
      <c r="S25" s="55">
        <f t="shared" si="6"/>
        <v>7.1090047393364927E-2</v>
      </c>
    </row>
    <row r="26" spans="1:19" x14ac:dyDescent="0.25">
      <c r="A26" s="19" t="s">
        <v>452</v>
      </c>
      <c r="B26" s="119" t="s">
        <v>185</v>
      </c>
      <c r="C26" s="120" t="s">
        <v>188</v>
      </c>
      <c r="D26" s="60">
        <v>0</v>
      </c>
      <c r="E26" s="56">
        <v>0</v>
      </c>
      <c r="F26" s="56">
        <v>0</v>
      </c>
      <c r="G26" s="56">
        <v>0</v>
      </c>
      <c r="H26" s="52" t="str">
        <f t="shared" si="0"/>
        <v/>
      </c>
      <c r="I26" s="124">
        <v>742</v>
      </c>
      <c r="J26" s="125">
        <v>699</v>
      </c>
      <c r="K26" s="125">
        <v>73</v>
      </c>
      <c r="L26" s="53">
        <f t="shared" si="1"/>
        <v>0.1044349070100143</v>
      </c>
      <c r="M26" s="19"/>
      <c r="N26" s="125">
        <v>43</v>
      </c>
      <c r="O26" s="54">
        <f t="shared" si="2"/>
        <v>5.7951482479784364E-2</v>
      </c>
      <c r="P26" s="131">
        <f t="shared" si="3"/>
        <v>742</v>
      </c>
      <c r="Q26" s="132">
        <f t="shared" si="4"/>
        <v>699</v>
      </c>
      <c r="R26" s="133">
        <f t="shared" si="5"/>
        <v>43</v>
      </c>
      <c r="S26" s="55">
        <f t="shared" si="6"/>
        <v>5.7951482479784364E-2</v>
      </c>
    </row>
    <row r="27" spans="1:19" x14ac:dyDescent="0.25">
      <c r="A27" s="19" t="s">
        <v>452</v>
      </c>
      <c r="B27" s="119" t="s">
        <v>189</v>
      </c>
      <c r="C27" s="120" t="s">
        <v>192</v>
      </c>
      <c r="D27" s="60">
        <v>0</v>
      </c>
      <c r="E27" s="56">
        <v>0</v>
      </c>
      <c r="F27" s="56">
        <v>0</v>
      </c>
      <c r="G27" s="56">
        <v>0</v>
      </c>
      <c r="H27" s="52" t="str">
        <f t="shared" si="0"/>
        <v/>
      </c>
      <c r="I27" s="124">
        <v>41</v>
      </c>
      <c r="J27" s="125">
        <v>38</v>
      </c>
      <c r="K27" s="125">
        <v>4</v>
      </c>
      <c r="L27" s="53">
        <f t="shared" si="1"/>
        <v>0.10526315789473684</v>
      </c>
      <c r="M27" s="19"/>
      <c r="N27" s="125">
        <v>3</v>
      </c>
      <c r="O27" s="54">
        <f t="shared" si="2"/>
        <v>7.3170731707317069E-2</v>
      </c>
      <c r="P27" s="131">
        <f t="shared" si="3"/>
        <v>41</v>
      </c>
      <c r="Q27" s="132">
        <f t="shared" si="4"/>
        <v>38</v>
      </c>
      <c r="R27" s="133">
        <f t="shared" si="5"/>
        <v>3</v>
      </c>
      <c r="S27" s="55">
        <f t="shared" si="6"/>
        <v>7.3170731707317069E-2</v>
      </c>
    </row>
    <row r="28" spans="1:19" x14ac:dyDescent="0.25">
      <c r="A28" s="19" t="s">
        <v>452</v>
      </c>
      <c r="B28" s="119" t="s">
        <v>195</v>
      </c>
      <c r="C28" s="120" t="s">
        <v>197</v>
      </c>
      <c r="D28" s="60">
        <v>0</v>
      </c>
      <c r="E28" s="56">
        <v>0</v>
      </c>
      <c r="F28" s="56">
        <v>0</v>
      </c>
      <c r="G28" s="56">
        <v>0</v>
      </c>
      <c r="H28" s="52" t="str">
        <f t="shared" si="0"/>
        <v/>
      </c>
      <c r="I28" s="124">
        <v>35</v>
      </c>
      <c r="J28" s="125">
        <v>35</v>
      </c>
      <c r="K28" s="125">
        <v>2</v>
      </c>
      <c r="L28" s="53">
        <f t="shared" si="1"/>
        <v>5.7142857142857141E-2</v>
      </c>
      <c r="M28" s="19"/>
      <c r="N28" s="125">
        <v>0</v>
      </c>
      <c r="O28" s="54">
        <f t="shared" si="2"/>
        <v>0</v>
      </c>
      <c r="P28" s="131">
        <f t="shared" si="3"/>
        <v>35</v>
      </c>
      <c r="Q28" s="132">
        <f t="shared" si="4"/>
        <v>35</v>
      </c>
      <c r="R28" s="133">
        <f t="shared" si="5"/>
        <v>0</v>
      </c>
      <c r="S28" s="55">
        <f t="shared" si="6"/>
        <v>0</v>
      </c>
    </row>
    <row r="29" spans="1:19" x14ac:dyDescent="0.25">
      <c r="A29" s="19" t="s">
        <v>452</v>
      </c>
      <c r="B29" s="119" t="s">
        <v>198</v>
      </c>
      <c r="C29" s="120" t="s">
        <v>199</v>
      </c>
      <c r="D29" s="60">
        <v>0</v>
      </c>
      <c r="E29" s="56">
        <v>0</v>
      </c>
      <c r="F29" s="56">
        <v>0</v>
      </c>
      <c r="G29" s="56">
        <v>0</v>
      </c>
      <c r="H29" s="52" t="str">
        <f t="shared" si="0"/>
        <v/>
      </c>
      <c r="I29" s="124">
        <v>6572</v>
      </c>
      <c r="J29" s="125">
        <v>6309</v>
      </c>
      <c r="K29" s="125">
        <v>985</v>
      </c>
      <c r="L29" s="53">
        <f t="shared" si="1"/>
        <v>0.15612616896497067</v>
      </c>
      <c r="M29" s="19"/>
      <c r="N29" s="125">
        <v>263</v>
      </c>
      <c r="O29" s="54">
        <f t="shared" si="2"/>
        <v>4.0018259281801583E-2</v>
      </c>
      <c r="P29" s="131">
        <f t="shared" si="3"/>
        <v>6572</v>
      </c>
      <c r="Q29" s="132">
        <f t="shared" si="4"/>
        <v>6309</v>
      </c>
      <c r="R29" s="133">
        <f t="shared" si="5"/>
        <v>263</v>
      </c>
      <c r="S29" s="55">
        <f t="shared" si="6"/>
        <v>4.0018259281801583E-2</v>
      </c>
    </row>
    <row r="30" spans="1:19" x14ac:dyDescent="0.25">
      <c r="A30" s="19" t="s">
        <v>452</v>
      </c>
      <c r="B30" s="119" t="s">
        <v>200</v>
      </c>
      <c r="C30" s="120" t="s">
        <v>202</v>
      </c>
      <c r="D30" s="60">
        <v>0</v>
      </c>
      <c r="E30" s="56">
        <v>0</v>
      </c>
      <c r="F30" s="56">
        <v>0</v>
      </c>
      <c r="G30" s="56">
        <v>0</v>
      </c>
      <c r="H30" s="52" t="str">
        <f t="shared" si="0"/>
        <v/>
      </c>
      <c r="I30" s="124">
        <v>530</v>
      </c>
      <c r="J30" s="125">
        <v>529</v>
      </c>
      <c r="K30" s="125">
        <v>210</v>
      </c>
      <c r="L30" s="53">
        <f t="shared" si="1"/>
        <v>0.39697542533081287</v>
      </c>
      <c r="M30" s="19"/>
      <c r="N30" s="125">
        <v>1</v>
      </c>
      <c r="O30" s="54">
        <f t="shared" si="2"/>
        <v>1.8867924528301887E-3</v>
      </c>
      <c r="P30" s="131">
        <f t="shared" si="3"/>
        <v>530</v>
      </c>
      <c r="Q30" s="132">
        <f t="shared" si="4"/>
        <v>529</v>
      </c>
      <c r="R30" s="133">
        <f t="shared" si="5"/>
        <v>1</v>
      </c>
      <c r="S30" s="55">
        <f t="shared" si="6"/>
        <v>1.8867924528301887E-3</v>
      </c>
    </row>
    <row r="31" spans="1:19" x14ac:dyDescent="0.25">
      <c r="A31" s="19" t="s">
        <v>452</v>
      </c>
      <c r="B31" s="119" t="s">
        <v>203</v>
      </c>
      <c r="C31" s="120" t="s">
        <v>204</v>
      </c>
      <c r="D31" s="60">
        <v>0</v>
      </c>
      <c r="E31" s="56">
        <v>0</v>
      </c>
      <c r="F31" s="56">
        <v>0</v>
      </c>
      <c r="G31" s="56">
        <v>0</v>
      </c>
      <c r="H31" s="52" t="str">
        <f t="shared" si="0"/>
        <v/>
      </c>
      <c r="I31" s="124">
        <v>528</v>
      </c>
      <c r="J31" s="125">
        <v>437</v>
      </c>
      <c r="K31" s="125">
        <v>99</v>
      </c>
      <c r="L31" s="53">
        <f t="shared" si="1"/>
        <v>0.22654462242562928</v>
      </c>
      <c r="M31" s="19"/>
      <c r="N31" s="125">
        <v>91</v>
      </c>
      <c r="O31" s="54">
        <f t="shared" si="2"/>
        <v>0.17234848484848486</v>
      </c>
      <c r="P31" s="131">
        <f t="shared" si="3"/>
        <v>528</v>
      </c>
      <c r="Q31" s="132">
        <f t="shared" si="4"/>
        <v>437</v>
      </c>
      <c r="R31" s="133">
        <f t="shared" si="5"/>
        <v>91</v>
      </c>
      <c r="S31" s="55">
        <f t="shared" si="6"/>
        <v>0.17234848484848486</v>
      </c>
    </row>
    <row r="32" spans="1:19" x14ac:dyDescent="0.25">
      <c r="A32" s="19" t="s">
        <v>452</v>
      </c>
      <c r="B32" s="119" t="s">
        <v>207</v>
      </c>
      <c r="C32" s="120" t="s">
        <v>207</v>
      </c>
      <c r="D32" s="60">
        <v>0</v>
      </c>
      <c r="E32" s="56">
        <v>0</v>
      </c>
      <c r="F32" s="56">
        <v>0</v>
      </c>
      <c r="G32" s="56">
        <v>0</v>
      </c>
      <c r="H32" s="52" t="str">
        <f t="shared" si="0"/>
        <v/>
      </c>
      <c r="I32" s="124">
        <v>1192</v>
      </c>
      <c r="J32" s="125">
        <v>1166</v>
      </c>
      <c r="K32" s="125">
        <v>578</v>
      </c>
      <c r="L32" s="53">
        <f t="shared" si="1"/>
        <v>0.49571183533447682</v>
      </c>
      <c r="M32" s="19"/>
      <c r="N32" s="125">
        <v>26</v>
      </c>
      <c r="O32" s="54">
        <f t="shared" si="2"/>
        <v>2.1812080536912751E-2</v>
      </c>
      <c r="P32" s="131">
        <f t="shared" si="3"/>
        <v>1192</v>
      </c>
      <c r="Q32" s="132">
        <f t="shared" si="4"/>
        <v>1166</v>
      </c>
      <c r="R32" s="133">
        <f t="shared" si="5"/>
        <v>26</v>
      </c>
      <c r="S32" s="55">
        <f t="shared" si="6"/>
        <v>2.1812080536912751E-2</v>
      </c>
    </row>
    <row r="33" spans="1:19" x14ac:dyDescent="0.25">
      <c r="A33" s="19" t="s">
        <v>452</v>
      </c>
      <c r="B33" s="119" t="s">
        <v>214</v>
      </c>
      <c r="C33" s="120" t="s">
        <v>215</v>
      </c>
      <c r="D33" s="60">
        <v>0</v>
      </c>
      <c r="E33" s="56">
        <v>0</v>
      </c>
      <c r="F33" s="56">
        <v>0</v>
      </c>
      <c r="G33" s="56">
        <v>0</v>
      </c>
      <c r="H33" s="52" t="str">
        <f t="shared" si="0"/>
        <v/>
      </c>
      <c r="I33" s="124">
        <v>14223</v>
      </c>
      <c r="J33" s="125">
        <v>13523</v>
      </c>
      <c r="K33" s="125">
        <v>4650</v>
      </c>
      <c r="L33" s="53">
        <f t="shared" si="1"/>
        <v>0.34385861125489908</v>
      </c>
      <c r="M33" s="19"/>
      <c r="N33" s="125">
        <v>700</v>
      </c>
      <c r="O33" s="54">
        <f t="shared" si="2"/>
        <v>4.9216058496800955E-2</v>
      </c>
      <c r="P33" s="131">
        <f t="shared" si="3"/>
        <v>14223</v>
      </c>
      <c r="Q33" s="132">
        <f t="shared" si="4"/>
        <v>13523</v>
      </c>
      <c r="R33" s="133">
        <f t="shared" si="5"/>
        <v>700</v>
      </c>
      <c r="S33" s="55">
        <f t="shared" si="6"/>
        <v>4.9216058496800955E-2</v>
      </c>
    </row>
    <row r="34" spans="1:19" x14ac:dyDescent="0.25">
      <c r="A34" s="19" t="s">
        <v>452</v>
      </c>
      <c r="B34" s="119" t="s">
        <v>261</v>
      </c>
      <c r="C34" s="120" t="s">
        <v>264</v>
      </c>
      <c r="D34" s="60">
        <v>0</v>
      </c>
      <c r="E34" s="56">
        <v>0</v>
      </c>
      <c r="F34" s="56">
        <v>0</v>
      </c>
      <c r="G34" s="56">
        <v>0</v>
      </c>
      <c r="H34" s="52" t="str">
        <f t="shared" si="0"/>
        <v/>
      </c>
      <c r="I34" s="124">
        <v>16</v>
      </c>
      <c r="J34" s="125">
        <v>16</v>
      </c>
      <c r="K34" s="125">
        <v>7</v>
      </c>
      <c r="L34" s="53">
        <f t="shared" si="1"/>
        <v>0.4375</v>
      </c>
      <c r="M34" s="19"/>
      <c r="N34" s="125">
        <v>0</v>
      </c>
      <c r="O34" s="54">
        <f t="shared" si="2"/>
        <v>0</v>
      </c>
      <c r="P34" s="131">
        <f t="shared" ref="P34:P53" si="7">D34+I34</f>
        <v>16</v>
      </c>
      <c r="Q34" s="132">
        <f t="shared" ref="Q34:Q53" si="8">E34+J34</f>
        <v>16</v>
      </c>
      <c r="R34" s="133">
        <f t="shared" ref="R34:R53" si="9">G34+N34</f>
        <v>0</v>
      </c>
      <c r="S34" s="55">
        <f t="shared" si="6"/>
        <v>0</v>
      </c>
    </row>
    <row r="35" spans="1:19" x14ac:dyDescent="0.25">
      <c r="A35" s="19" t="s">
        <v>452</v>
      </c>
      <c r="B35" s="119" t="s">
        <v>279</v>
      </c>
      <c r="C35" s="120" t="s">
        <v>280</v>
      </c>
      <c r="D35" s="60">
        <v>0</v>
      </c>
      <c r="E35" s="56">
        <v>0</v>
      </c>
      <c r="F35" s="56">
        <v>0</v>
      </c>
      <c r="G35" s="56">
        <v>0</v>
      </c>
      <c r="H35" s="52" t="str">
        <f t="shared" si="0"/>
        <v/>
      </c>
      <c r="I35" s="124">
        <v>110</v>
      </c>
      <c r="J35" s="125">
        <v>92</v>
      </c>
      <c r="K35" s="125">
        <v>56</v>
      </c>
      <c r="L35" s="53">
        <f t="shared" si="1"/>
        <v>0.60869565217391308</v>
      </c>
      <c r="M35" s="19"/>
      <c r="N35" s="125">
        <v>18</v>
      </c>
      <c r="O35" s="54">
        <f t="shared" si="2"/>
        <v>0.16363636363636364</v>
      </c>
      <c r="P35" s="131">
        <f t="shared" si="7"/>
        <v>110</v>
      </c>
      <c r="Q35" s="132">
        <f t="shared" si="8"/>
        <v>92</v>
      </c>
      <c r="R35" s="133">
        <f t="shared" si="9"/>
        <v>18</v>
      </c>
      <c r="S35" s="55">
        <f t="shared" si="6"/>
        <v>0.16363636363636364</v>
      </c>
    </row>
    <row r="36" spans="1:19" x14ac:dyDescent="0.25">
      <c r="A36" s="19" t="s">
        <v>452</v>
      </c>
      <c r="B36" s="119" t="s">
        <v>294</v>
      </c>
      <c r="C36" s="120" t="s">
        <v>295</v>
      </c>
      <c r="D36" s="60">
        <v>0</v>
      </c>
      <c r="E36" s="56">
        <v>0</v>
      </c>
      <c r="F36" s="56">
        <v>0</v>
      </c>
      <c r="G36" s="56">
        <v>0</v>
      </c>
      <c r="H36" s="52" t="str">
        <f t="shared" si="0"/>
        <v/>
      </c>
      <c r="I36" s="124">
        <v>16</v>
      </c>
      <c r="J36" s="125">
        <v>16</v>
      </c>
      <c r="K36" s="125">
        <v>0</v>
      </c>
      <c r="L36" s="53">
        <f t="shared" si="1"/>
        <v>0</v>
      </c>
      <c r="M36" s="19"/>
      <c r="N36" s="125">
        <v>0</v>
      </c>
      <c r="O36" s="54">
        <f t="shared" si="2"/>
        <v>0</v>
      </c>
      <c r="P36" s="131">
        <f t="shared" si="7"/>
        <v>16</v>
      </c>
      <c r="Q36" s="132">
        <f t="shared" si="8"/>
        <v>16</v>
      </c>
      <c r="R36" s="133">
        <f t="shared" si="9"/>
        <v>0</v>
      </c>
      <c r="S36" s="55">
        <f t="shared" si="6"/>
        <v>0</v>
      </c>
    </row>
    <row r="37" spans="1:19" x14ac:dyDescent="0.25">
      <c r="A37" s="19" t="s">
        <v>452</v>
      </c>
      <c r="B37" s="119" t="s">
        <v>296</v>
      </c>
      <c r="C37" s="120" t="s">
        <v>297</v>
      </c>
      <c r="D37" s="60">
        <v>0</v>
      </c>
      <c r="E37" s="56">
        <v>0</v>
      </c>
      <c r="F37" s="56">
        <v>0</v>
      </c>
      <c r="G37" s="56">
        <v>0</v>
      </c>
      <c r="H37" s="52" t="str">
        <f t="shared" si="0"/>
        <v/>
      </c>
      <c r="I37" s="124">
        <v>52</v>
      </c>
      <c r="J37" s="125">
        <v>0</v>
      </c>
      <c r="K37" s="125">
        <v>52</v>
      </c>
      <c r="L37" s="53" t="str">
        <f t="shared" si="1"/>
        <v/>
      </c>
      <c r="M37" s="19"/>
      <c r="N37" s="125">
        <v>0</v>
      </c>
      <c r="O37" s="54" t="str">
        <f t="shared" si="2"/>
        <v/>
      </c>
      <c r="P37" s="131">
        <f t="shared" si="7"/>
        <v>52</v>
      </c>
      <c r="Q37" s="132">
        <f t="shared" si="8"/>
        <v>0</v>
      </c>
      <c r="R37" s="133">
        <f t="shared" si="9"/>
        <v>0</v>
      </c>
      <c r="S37" s="55" t="str">
        <f t="shared" si="6"/>
        <v/>
      </c>
    </row>
    <row r="38" spans="1:19" x14ac:dyDescent="0.25">
      <c r="A38" s="19" t="s">
        <v>452</v>
      </c>
      <c r="B38" s="119" t="s">
        <v>298</v>
      </c>
      <c r="C38" s="120" t="s">
        <v>299</v>
      </c>
      <c r="D38" s="60">
        <v>0</v>
      </c>
      <c r="E38" s="56">
        <v>0</v>
      </c>
      <c r="F38" s="56">
        <v>0</v>
      </c>
      <c r="G38" s="56">
        <v>0</v>
      </c>
      <c r="H38" s="52" t="str">
        <f t="shared" si="0"/>
        <v/>
      </c>
      <c r="I38" s="124">
        <v>462</v>
      </c>
      <c r="J38" s="125">
        <v>439</v>
      </c>
      <c r="K38" s="125">
        <v>134</v>
      </c>
      <c r="L38" s="53">
        <f t="shared" si="1"/>
        <v>0.30523917995444189</v>
      </c>
      <c r="M38" s="19"/>
      <c r="N38" s="125">
        <v>23</v>
      </c>
      <c r="O38" s="54">
        <f t="shared" si="2"/>
        <v>4.9783549783549784E-2</v>
      </c>
      <c r="P38" s="131">
        <f t="shared" si="7"/>
        <v>462</v>
      </c>
      <c r="Q38" s="132">
        <f t="shared" si="8"/>
        <v>439</v>
      </c>
      <c r="R38" s="133">
        <f t="shared" si="9"/>
        <v>23</v>
      </c>
      <c r="S38" s="55">
        <f t="shared" si="6"/>
        <v>4.9783549783549784E-2</v>
      </c>
    </row>
    <row r="39" spans="1:19" x14ac:dyDescent="0.25">
      <c r="A39" s="19" t="s">
        <v>452</v>
      </c>
      <c r="B39" s="119" t="s">
        <v>300</v>
      </c>
      <c r="C39" s="120" t="s">
        <v>301</v>
      </c>
      <c r="D39" s="60">
        <v>0</v>
      </c>
      <c r="E39" s="56">
        <v>0</v>
      </c>
      <c r="F39" s="56">
        <v>0</v>
      </c>
      <c r="G39" s="56">
        <v>0</v>
      </c>
      <c r="H39" s="52" t="str">
        <f t="shared" si="0"/>
        <v/>
      </c>
      <c r="I39" s="124">
        <v>10</v>
      </c>
      <c r="J39" s="125">
        <v>10</v>
      </c>
      <c r="K39" s="125">
        <v>0</v>
      </c>
      <c r="L39" s="53">
        <f t="shared" si="1"/>
        <v>0</v>
      </c>
      <c r="M39" s="19"/>
      <c r="N39" s="125">
        <v>0</v>
      </c>
      <c r="O39" s="54">
        <f t="shared" si="2"/>
        <v>0</v>
      </c>
      <c r="P39" s="131">
        <f t="shared" si="7"/>
        <v>10</v>
      </c>
      <c r="Q39" s="132">
        <f t="shared" si="8"/>
        <v>10</v>
      </c>
      <c r="R39" s="133">
        <f t="shared" si="9"/>
        <v>0</v>
      </c>
      <c r="S39" s="55">
        <f t="shared" si="6"/>
        <v>0</v>
      </c>
    </row>
    <row r="40" spans="1:19" ht="26.25" x14ac:dyDescent="0.25">
      <c r="A40" s="19" t="s">
        <v>452</v>
      </c>
      <c r="B40" s="119" t="s">
        <v>302</v>
      </c>
      <c r="C40" s="120" t="s">
        <v>450</v>
      </c>
      <c r="D40" s="60">
        <v>0</v>
      </c>
      <c r="E40" s="56">
        <v>0</v>
      </c>
      <c r="F40" s="56">
        <v>0</v>
      </c>
      <c r="G40" s="56">
        <v>0</v>
      </c>
      <c r="H40" s="52" t="str">
        <f t="shared" si="0"/>
        <v/>
      </c>
      <c r="I40" s="124">
        <v>5250</v>
      </c>
      <c r="J40" s="125">
        <v>5171</v>
      </c>
      <c r="K40" s="125">
        <v>590</v>
      </c>
      <c r="L40" s="53">
        <f t="shared" si="1"/>
        <v>0.1140978534132663</v>
      </c>
      <c r="M40" s="19"/>
      <c r="N40" s="125">
        <v>79</v>
      </c>
      <c r="O40" s="54">
        <f t="shared" si="2"/>
        <v>1.5047619047619048E-2</v>
      </c>
      <c r="P40" s="131">
        <f t="shared" si="7"/>
        <v>5250</v>
      </c>
      <c r="Q40" s="132">
        <f t="shared" si="8"/>
        <v>5171</v>
      </c>
      <c r="R40" s="133">
        <f t="shared" si="9"/>
        <v>79</v>
      </c>
      <c r="S40" s="55">
        <f t="shared" si="6"/>
        <v>1.5047619047619048E-2</v>
      </c>
    </row>
    <row r="41" spans="1:19" ht="26.25" x14ac:dyDescent="0.25">
      <c r="A41" s="19" t="s">
        <v>452</v>
      </c>
      <c r="B41" s="119" t="s">
        <v>302</v>
      </c>
      <c r="C41" s="120" t="s">
        <v>305</v>
      </c>
      <c r="D41" s="60">
        <v>0</v>
      </c>
      <c r="E41" s="56">
        <v>0</v>
      </c>
      <c r="F41" s="56">
        <v>0</v>
      </c>
      <c r="G41" s="56">
        <v>0</v>
      </c>
      <c r="H41" s="52" t="str">
        <f t="shared" si="0"/>
        <v/>
      </c>
      <c r="I41" s="124">
        <v>25578</v>
      </c>
      <c r="J41" s="125">
        <v>25123</v>
      </c>
      <c r="K41" s="125">
        <v>6176</v>
      </c>
      <c r="L41" s="53">
        <f t="shared" si="1"/>
        <v>0.24583051387175098</v>
      </c>
      <c r="M41" s="19"/>
      <c r="N41" s="125">
        <v>455</v>
      </c>
      <c r="O41" s="54">
        <f t="shared" si="2"/>
        <v>1.7788724685276411E-2</v>
      </c>
      <c r="P41" s="131">
        <f t="shared" si="7"/>
        <v>25578</v>
      </c>
      <c r="Q41" s="132">
        <f t="shared" si="8"/>
        <v>25123</v>
      </c>
      <c r="R41" s="133">
        <f t="shared" si="9"/>
        <v>455</v>
      </c>
      <c r="S41" s="55">
        <f t="shared" si="6"/>
        <v>1.7788724685276411E-2</v>
      </c>
    </row>
    <row r="42" spans="1:19" ht="26.25" x14ac:dyDescent="0.25">
      <c r="A42" s="19" t="s">
        <v>452</v>
      </c>
      <c r="B42" s="119" t="s">
        <v>302</v>
      </c>
      <c r="C42" s="120" t="s">
        <v>308</v>
      </c>
      <c r="D42" s="60">
        <v>0</v>
      </c>
      <c r="E42" s="56">
        <v>0</v>
      </c>
      <c r="F42" s="56">
        <v>0</v>
      </c>
      <c r="G42" s="56">
        <v>0</v>
      </c>
      <c r="H42" s="52" t="str">
        <f t="shared" si="0"/>
        <v/>
      </c>
      <c r="I42" s="124">
        <v>5738</v>
      </c>
      <c r="J42" s="125">
        <v>5685</v>
      </c>
      <c r="K42" s="125">
        <v>2594</v>
      </c>
      <c r="L42" s="53">
        <f t="shared" si="1"/>
        <v>0.45628847845206683</v>
      </c>
      <c r="M42" s="19"/>
      <c r="N42" s="125">
        <v>53</v>
      </c>
      <c r="O42" s="54">
        <f t="shared" si="2"/>
        <v>9.2366678285116764E-3</v>
      </c>
      <c r="P42" s="131">
        <f t="shared" si="7"/>
        <v>5738</v>
      </c>
      <c r="Q42" s="132">
        <f t="shared" si="8"/>
        <v>5685</v>
      </c>
      <c r="R42" s="133">
        <f t="shared" si="9"/>
        <v>53</v>
      </c>
      <c r="S42" s="55">
        <f t="shared" si="6"/>
        <v>9.2366678285116764E-3</v>
      </c>
    </row>
    <row r="43" spans="1:19" ht="26.25" x14ac:dyDescent="0.25">
      <c r="A43" s="19" t="s">
        <v>452</v>
      </c>
      <c r="B43" s="119" t="s">
        <v>302</v>
      </c>
      <c r="C43" s="120" t="s">
        <v>309</v>
      </c>
      <c r="D43" s="60">
        <v>0</v>
      </c>
      <c r="E43" s="56">
        <v>0</v>
      </c>
      <c r="F43" s="56">
        <v>0</v>
      </c>
      <c r="G43" s="56">
        <v>0</v>
      </c>
      <c r="H43" s="52" t="str">
        <f t="shared" si="0"/>
        <v/>
      </c>
      <c r="I43" s="124">
        <v>5439</v>
      </c>
      <c r="J43" s="125">
        <v>5398</v>
      </c>
      <c r="K43" s="125">
        <v>1645</v>
      </c>
      <c r="L43" s="53">
        <f t="shared" si="1"/>
        <v>0.30474249722119301</v>
      </c>
      <c r="M43" s="19"/>
      <c r="N43" s="125">
        <v>41</v>
      </c>
      <c r="O43" s="54">
        <f t="shared" si="2"/>
        <v>7.5381503952932525E-3</v>
      </c>
      <c r="P43" s="131">
        <f t="shared" si="7"/>
        <v>5439</v>
      </c>
      <c r="Q43" s="132">
        <f t="shared" si="8"/>
        <v>5398</v>
      </c>
      <c r="R43" s="133">
        <f t="shared" si="9"/>
        <v>41</v>
      </c>
      <c r="S43" s="55">
        <f t="shared" si="6"/>
        <v>7.5381503952932525E-3</v>
      </c>
    </row>
    <row r="44" spans="1:19" x14ac:dyDescent="0.25">
      <c r="A44" s="19" t="s">
        <v>452</v>
      </c>
      <c r="B44" s="119" t="s">
        <v>316</v>
      </c>
      <c r="C44" s="120" t="s">
        <v>318</v>
      </c>
      <c r="D44" s="60">
        <v>0</v>
      </c>
      <c r="E44" s="56">
        <v>0</v>
      </c>
      <c r="F44" s="56">
        <v>0</v>
      </c>
      <c r="G44" s="56">
        <v>0</v>
      </c>
      <c r="H44" s="52" t="str">
        <f t="shared" si="0"/>
        <v/>
      </c>
      <c r="I44" s="124">
        <v>1158</v>
      </c>
      <c r="J44" s="125">
        <v>1110</v>
      </c>
      <c r="K44" s="125">
        <v>687</v>
      </c>
      <c r="L44" s="53">
        <f t="shared" si="1"/>
        <v>0.61891891891891893</v>
      </c>
      <c r="M44" s="19"/>
      <c r="N44" s="125">
        <v>48</v>
      </c>
      <c r="O44" s="54">
        <f t="shared" si="2"/>
        <v>4.145077720207254E-2</v>
      </c>
      <c r="P44" s="131">
        <f t="shared" si="7"/>
        <v>1158</v>
      </c>
      <c r="Q44" s="132">
        <f t="shared" si="8"/>
        <v>1110</v>
      </c>
      <c r="R44" s="133">
        <f t="shared" si="9"/>
        <v>48</v>
      </c>
      <c r="S44" s="55">
        <f t="shared" si="6"/>
        <v>4.145077720207254E-2</v>
      </c>
    </row>
    <row r="45" spans="1:19" x14ac:dyDescent="0.25">
      <c r="A45" s="19" t="s">
        <v>452</v>
      </c>
      <c r="B45" s="119" t="s">
        <v>321</v>
      </c>
      <c r="C45" s="120" t="s">
        <v>322</v>
      </c>
      <c r="D45" s="60">
        <v>0</v>
      </c>
      <c r="E45" s="56">
        <v>0</v>
      </c>
      <c r="F45" s="56">
        <v>0</v>
      </c>
      <c r="G45" s="56">
        <v>0</v>
      </c>
      <c r="H45" s="52" t="str">
        <f t="shared" si="0"/>
        <v/>
      </c>
      <c r="I45" s="124">
        <v>1562</v>
      </c>
      <c r="J45" s="125">
        <v>1561</v>
      </c>
      <c r="K45" s="125">
        <v>0</v>
      </c>
      <c r="L45" s="53">
        <f t="shared" si="1"/>
        <v>0</v>
      </c>
      <c r="M45" s="19"/>
      <c r="N45" s="125">
        <v>1</v>
      </c>
      <c r="O45" s="54">
        <f t="shared" si="2"/>
        <v>6.4020486555697821E-4</v>
      </c>
      <c r="P45" s="131">
        <f t="shared" si="7"/>
        <v>1562</v>
      </c>
      <c r="Q45" s="132">
        <f t="shared" si="8"/>
        <v>1561</v>
      </c>
      <c r="R45" s="133">
        <f t="shared" si="9"/>
        <v>1</v>
      </c>
      <c r="S45" s="55">
        <f t="shared" si="6"/>
        <v>6.4020486555697821E-4</v>
      </c>
    </row>
    <row r="46" spans="1:19" x14ac:dyDescent="0.25">
      <c r="A46" s="19" t="s">
        <v>452</v>
      </c>
      <c r="B46" s="119" t="s">
        <v>330</v>
      </c>
      <c r="C46" s="120" t="s">
        <v>333</v>
      </c>
      <c r="D46" s="60">
        <v>0</v>
      </c>
      <c r="E46" s="56">
        <v>0</v>
      </c>
      <c r="F46" s="56">
        <v>0</v>
      </c>
      <c r="G46" s="56">
        <v>0</v>
      </c>
      <c r="H46" s="52" t="str">
        <f t="shared" si="0"/>
        <v/>
      </c>
      <c r="I46" s="124">
        <v>1277</v>
      </c>
      <c r="J46" s="125">
        <v>1229</v>
      </c>
      <c r="K46" s="125">
        <v>157</v>
      </c>
      <c r="L46" s="53">
        <f t="shared" si="1"/>
        <v>0.12774613506916191</v>
      </c>
      <c r="M46" s="19"/>
      <c r="N46" s="125">
        <v>48</v>
      </c>
      <c r="O46" s="54">
        <f t="shared" si="2"/>
        <v>3.7588097102584185E-2</v>
      </c>
      <c r="P46" s="131">
        <f t="shared" si="7"/>
        <v>1277</v>
      </c>
      <c r="Q46" s="132">
        <f t="shared" si="8"/>
        <v>1229</v>
      </c>
      <c r="R46" s="133">
        <f t="shared" si="9"/>
        <v>48</v>
      </c>
      <c r="S46" s="55">
        <f t="shared" si="6"/>
        <v>3.7588097102584185E-2</v>
      </c>
    </row>
    <row r="47" spans="1:19" x14ac:dyDescent="0.25">
      <c r="A47" s="19" t="s">
        <v>452</v>
      </c>
      <c r="B47" s="119" t="s">
        <v>336</v>
      </c>
      <c r="C47" s="120" t="s">
        <v>338</v>
      </c>
      <c r="D47" s="60">
        <v>0</v>
      </c>
      <c r="E47" s="56">
        <v>0</v>
      </c>
      <c r="F47" s="56">
        <v>0</v>
      </c>
      <c r="G47" s="56">
        <v>0</v>
      </c>
      <c r="H47" s="52" t="str">
        <f t="shared" ref="H47:H53" si="10">IF((E47+G47)&lt;&gt;0,G47/(E47+G47),"")</f>
        <v/>
      </c>
      <c r="I47" s="124">
        <v>16</v>
      </c>
      <c r="J47" s="125">
        <v>16</v>
      </c>
      <c r="K47" s="125">
        <v>0</v>
      </c>
      <c r="L47" s="53">
        <f t="shared" ref="L47:L53" si="11">IF(J47&lt;&gt;0,K47/J47,"")</f>
        <v>0</v>
      </c>
      <c r="M47" s="19"/>
      <c r="N47" s="125">
        <v>0</v>
      </c>
      <c r="O47" s="54">
        <f t="shared" ref="O47:O53" si="12">IF((J47+M47+N47)&lt;&gt;0,N47/(J47+M47+N47),"")</f>
        <v>0</v>
      </c>
      <c r="P47" s="131">
        <f t="shared" si="7"/>
        <v>16</v>
      </c>
      <c r="Q47" s="132">
        <f t="shared" si="8"/>
        <v>16</v>
      </c>
      <c r="R47" s="133">
        <f t="shared" si="9"/>
        <v>0</v>
      </c>
      <c r="S47" s="55">
        <f t="shared" ref="S47:S53" si="13">IFERROR(IF((Q47+R47)&lt;&gt;0,R47/(Q47+R47),""),"")</f>
        <v>0</v>
      </c>
    </row>
    <row r="48" spans="1:19" x14ac:dyDescent="0.25">
      <c r="A48" s="19" t="s">
        <v>452</v>
      </c>
      <c r="B48" s="119" t="s">
        <v>344</v>
      </c>
      <c r="C48" s="120" t="s">
        <v>345</v>
      </c>
      <c r="D48" s="60">
        <v>0</v>
      </c>
      <c r="E48" s="56">
        <v>0</v>
      </c>
      <c r="F48" s="56">
        <v>0</v>
      </c>
      <c r="G48" s="56">
        <v>0</v>
      </c>
      <c r="H48" s="52" t="str">
        <f t="shared" si="10"/>
        <v/>
      </c>
      <c r="I48" s="124">
        <v>15</v>
      </c>
      <c r="J48" s="125">
        <v>15</v>
      </c>
      <c r="K48" s="125">
        <v>0</v>
      </c>
      <c r="L48" s="53">
        <f t="shared" si="11"/>
        <v>0</v>
      </c>
      <c r="M48" s="19"/>
      <c r="N48" s="125">
        <v>0</v>
      </c>
      <c r="O48" s="54">
        <f t="shared" si="12"/>
        <v>0</v>
      </c>
      <c r="P48" s="131">
        <f t="shared" si="7"/>
        <v>15</v>
      </c>
      <c r="Q48" s="132">
        <f t="shared" si="8"/>
        <v>15</v>
      </c>
      <c r="R48" s="133">
        <f t="shared" si="9"/>
        <v>0</v>
      </c>
      <c r="S48" s="55">
        <f t="shared" si="13"/>
        <v>0</v>
      </c>
    </row>
    <row r="49" spans="1:19" x14ac:dyDescent="0.25">
      <c r="A49" s="19" t="s">
        <v>452</v>
      </c>
      <c r="B49" s="119" t="s">
        <v>378</v>
      </c>
      <c r="C49" s="120" t="s">
        <v>381</v>
      </c>
      <c r="D49" s="60">
        <v>0</v>
      </c>
      <c r="E49" s="56">
        <v>0</v>
      </c>
      <c r="F49" s="56">
        <v>0</v>
      </c>
      <c r="G49" s="56">
        <v>0</v>
      </c>
      <c r="H49" s="52" t="str">
        <f t="shared" si="10"/>
        <v/>
      </c>
      <c r="I49" s="124">
        <v>61</v>
      </c>
      <c r="J49" s="125">
        <v>61</v>
      </c>
      <c r="K49" s="125">
        <v>61</v>
      </c>
      <c r="L49" s="53">
        <f t="shared" si="11"/>
        <v>1</v>
      </c>
      <c r="M49" s="19"/>
      <c r="N49" s="125">
        <v>0</v>
      </c>
      <c r="O49" s="54">
        <f t="shared" si="12"/>
        <v>0</v>
      </c>
      <c r="P49" s="131">
        <f t="shared" si="7"/>
        <v>61</v>
      </c>
      <c r="Q49" s="132">
        <f t="shared" si="8"/>
        <v>61</v>
      </c>
      <c r="R49" s="133">
        <f t="shared" si="9"/>
        <v>0</v>
      </c>
      <c r="S49" s="55">
        <f t="shared" si="13"/>
        <v>0</v>
      </c>
    </row>
    <row r="50" spans="1:19" ht="26.25" x14ac:dyDescent="0.25">
      <c r="A50" s="19" t="s">
        <v>452</v>
      </c>
      <c r="B50" s="119" t="s">
        <v>387</v>
      </c>
      <c r="C50" s="120" t="s">
        <v>388</v>
      </c>
      <c r="D50" s="60">
        <v>0</v>
      </c>
      <c r="E50" s="56">
        <v>0</v>
      </c>
      <c r="F50" s="56">
        <v>0</v>
      </c>
      <c r="G50" s="56">
        <v>0</v>
      </c>
      <c r="H50" s="52" t="str">
        <f t="shared" si="10"/>
        <v/>
      </c>
      <c r="I50" s="124">
        <v>4080</v>
      </c>
      <c r="J50" s="125">
        <v>3573</v>
      </c>
      <c r="K50" s="125">
        <v>344</v>
      </c>
      <c r="L50" s="53">
        <f t="shared" si="11"/>
        <v>9.6277637839350685E-2</v>
      </c>
      <c r="M50" s="19"/>
      <c r="N50" s="125">
        <v>507</v>
      </c>
      <c r="O50" s="54">
        <f t="shared" si="12"/>
        <v>0.12426470588235294</v>
      </c>
      <c r="P50" s="131">
        <f t="shared" si="7"/>
        <v>4080</v>
      </c>
      <c r="Q50" s="132">
        <f t="shared" si="8"/>
        <v>3573</v>
      </c>
      <c r="R50" s="133">
        <f t="shared" si="9"/>
        <v>507</v>
      </c>
      <c r="S50" s="55">
        <f t="shared" si="13"/>
        <v>0.12426470588235294</v>
      </c>
    </row>
    <row r="51" spans="1:19" x14ac:dyDescent="0.25">
      <c r="A51" s="19" t="s">
        <v>452</v>
      </c>
      <c r="B51" s="119" t="s">
        <v>390</v>
      </c>
      <c r="C51" s="120" t="s">
        <v>392</v>
      </c>
      <c r="D51" s="60">
        <v>0</v>
      </c>
      <c r="E51" s="56">
        <v>0</v>
      </c>
      <c r="F51" s="56">
        <v>0</v>
      </c>
      <c r="G51" s="56">
        <v>0</v>
      </c>
      <c r="H51" s="52" t="str">
        <f t="shared" si="10"/>
        <v/>
      </c>
      <c r="I51" s="124">
        <v>1957</v>
      </c>
      <c r="J51" s="125">
        <v>1879</v>
      </c>
      <c r="K51" s="125">
        <v>183</v>
      </c>
      <c r="L51" s="53">
        <f t="shared" si="11"/>
        <v>9.739222990952634E-2</v>
      </c>
      <c r="M51" s="19"/>
      <c r="N51" s="125">
        <v>78</v>
      </c>
      <c r="O51" s="54">
        <f t="shared" si="12"/>
        <v>3.9856923863055699E-2</v>
      </c>
      <c r="P51" s="131">
        <f t="shared" si="7"/>
        <v>1957</v>
      </c>
      <c r="Q51" s="132">
        <f t="shared" si="8"/>
        <v>1879</v>
      </c>
      <c r="R51" s="133">
        <f t="shared" si="9"/>
        <v>78</v>
      </c>
      <c r="S51" s="55">
        <f t="shared" si="13"/>
        <v>3.9856923863055699E-2</v>
      </c>
    </row>
    <row r="52" spans="1:19" x14ac:dyDescent="0.25">
      <c r="A52" s="19" t="s">
        <v>452</v>
      </c>
      <c r="B52" s="119" t="s">
        <v>396</v>
      </c>
      <c r="C52" s="120" t="s">
        <v>405</v>
      </c>
      <c r="D52" s="60">
        <v>0</v>
      </c>
      <c r="E52" s="56">
        <v>0</v>
      </c>
      <c r="F52" s="56">
        <v>0</v>
      </c>
      <c r="G52" s="56">
        <v>0</v>
      </c>
      <c r="H52" s="52" t="str">
        <f t="shared" si="10"/>
        <v/>
      </c>
      <c r="I52" s="124">
        <v>72</v>
      </c>
      <c r="J52" s="125">
        <v>71</v>
      </c>
      <c r="K52" s="125">
        <v>20</v>
      </c>
      <c r="L52" s="53">
        <f t="shared" si="11"/>
        <v>0.28169014084507044</v>
      </c>
      <c r="M52" s="19"/>
      <c r="N52" s="125">
        <v>1</v>
      </c>
      <c r="O52" s="54">
        <f t="shared" si="12"/>
        <v>1.3888888888888888E-2</v>
      </c>
      <c r="P52" s="131">
        <f t="shared" si="7"/>
        <v>72</v>
      </c>
      <c r="Q52" s="132">
        <f t="shared" si="8"/>
        <v>71</v>
      </c>
      <c r="R52" s="133">
        <f t="shared" si="9"/>
        <v>1</v>
      </c>
      <c r="S52" s="55">
        <f t="shared" si="13"/>
        <v>1.3888888888888888E-2</v>
      </c>
    </row>
    <row r="53" spans="1:19" x14ac:dyDescent="0.25">
      <c r="A53" s="19" t="s">
        <v>452</v>
      </c>
      <c r="B53" s="119" t="s">
        <v>396</v>
      </c>
      <c r="C53" s="120" t="s">
        <v>409</v>
      </c>
      <c r="D53" s="60">
        <v>0</v>
      </c>
      <c r="E53" s="56">
        <v>0</v>
      </c>
      <c r="F53" s="56">
        <v>0</v>
      </c>
      <c r="G53" s="56">
        <v>0</v>
      </c>
      <c r="H53" s="52" t="str">
        <f t="shared" si="10"/>
        <v/>
      </c>
      <c r="I53" s="124">
        <v>188</v>
      </c>
      <c r="J53" s="125">
        <v>186</v>
      </c>
      <c r="K53" s="125">
        <v>25</v>
      </c>
      <c r="L53" s="53">
        <f t="shared" si="11"/>
        <v>0.13440860215053763</v>
      </c>
      <c r="M53" s="19"/>
      <c r="N53" s="125">
        <v>2</v>
      </c>
      <c r="O53" s="54">
        <f t="shared" si="12"/>
        <v>1.0638297872340425E-2</v>
      </c>
      <c r="P53" s="131">
        <f t="shared" si="7"/>
        <v>188</v>
      </c>
      <c r="Q53" s="132">
        <f t="shared" si="8"/>
        <v>186</v>
      </c>
      <c r="R53" s="133">
        <f t="shared" si="9"/>
        <v>2</v>
      </c>
      <c r="S53" s="55">
        <f t="shared" si="13"/>
        <v>1.0638297872340425E-2</v>
      </c>
    </row>
  </sheetData>
  <protectedRanges>
    <protectedRange password="90E5" sqref="B2:C53" name="Range1_1"/>
  </protectedRanges>
  <autoFilter ref="A1:S53" xr:uid="{FEA9A696-43BC-4641-B36E-30FF44A90C97}">
    <sortState xmlns:xlrd2="http://schemas.microsoft.com/office/spreadsheetml/2017/richdata2" ref="A2:S53">
      <sortCondition ref="A1"/>
    </sortState>
  </autoFilter>
  <sortState xmlns:xlrd2="http://schemas.microsoft.com/office/spreadsheetml/2017/richdata2" ref="A2:S53">
    <sortCondition ref="A1:A53"/>
  </sortState>
  <dataValidations count="1">
    <dataValidation type="whole" allowBlank="1" showInputMessage="1" showErrorMessage="1" error="Please enter a whole number" sqref="M2:N53 I2:K53 D2:G53" xr:uid="{D1C60861-9BB4-4603-AE77-EE0E7D9E4E05}">
      <formula1>0</formula1>
      <formula2>99999999</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9</vt:i4>
      </vt:variant>
    </vt:vector>
  </HeadingPairs>
  <TitlesOfParts>
    <vt:vector size="9" baseType="lpstr">
      <vt:lpstr>Description</vt:lpstr>
      <vt:lpstr>Data for consulates</vt:lpstr>
      <vt:lpstr>Totals - Schengen State</vt:lpstr>
      <vt:lpstr>Schengen totals - applications</vt:lpstr>
      <vt:lpstr>Schengen totals - visas issued</vt:lpstr>
      <vt:lpstr>Visas issued consulates + BCP</vt:lpstr>
      <vt:lpstr>Totals - third country</vt:lpstr>
      <vt:lpstr>ATVs totals</vt:lpstr>
      <vt:lpstr>Cyprus</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BACCARI Alessio (HOME)</dc:creator>
  <cp:lastModifiedBy>Šárka MARUŠÁKOVÁ</cp:lastModifiedBy>
  <dcterms:created xsi:type="dcterms:W3CDTF">2025-04-19T12:46:50Z</dcterms:created>
  <dcterms:modified xsi:type="dcterms:W3CDTF">2026-06-01T08:24:29Z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2025-04-19T12:48:02Z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7f8a57d0-d765-41a7-a020-48619175d34a</vt:lpwstr>
  </property>
  <property fmtid="{D5CDD505-2E9C-101B-9397-08002B2CF9AE}" pid="8" name="MSIP_Label_6bd9ddd1-4d20-43f6-abfa-fc3c07406f94_ContentBits">
    <vt:lpwstr>0</vt:lpwstr>
  </property>
  <property fmtid="{D5CDD505-2E9C-101B-9397-08002B2CF9AE}" pid="9" name="MSIP_Label_b3564849-fbfc-4795-ad59-055bb350645f_Enabled">
    <vt:lpwstr>true</vt:lpwstr>
  </property>
  <property fmtid="{D5CDD505-2E9C-101B-9397-08002B2CF9AE}" pid="10" name="MSIP_Label_b3564849-fbfc-4795-ad59-055bb350645f_SetDate">
    <vt:lpwstr>2026-06-01T08:24:11Z</vt:lpwstr>
  </property>
  <property fmtid="{D5CDD505-2E9C-101B-9397-08002B2CF9AE}" pid="11" name="MSIP_Label_b3564849-fbfc-4795-ad59-055bb350645f_Method">
    <vt:lpwstr>Standard</vt:lpwstr>
  </property>
  <property fmtid="{D5CDD505-2E9C-101B-9397-08002B2CF9AE}" pid="12" name="MSIP_Label_b3564849-fbfc-4795-ad59-055bb350645f_Name">
    <vt:lpwstr>M102S01</vt:lpwstr>
  </property>
  <property fmtid="{D5CDD505-2E9C-101B-9397-08002B2CF9AE}" pid="13" name="MSIP_Label_b3564849-fbfc-4795-ad59-055bb350645f_SiteId">
    <vt:lpwstr>65154e19-ce31-44e2-97af-2480f4c17f95</vt:lpwstr>
  </property>
  <property fmtid="{D5CDD505-2E9C-101B-9397-08002B2CF9AE}" pid="14" name="MSIP_Label_b3564849-fbfc-4795-ad59-055bb350645f_ActionId">
    <vt:lpwstr>108b34b6-9cd1-4461-81f8-d2c79e74d4d4</vt:lpwstr>
  </property>
  <property fmtid="{D5CDD505-2E9C-101B-9397-08002B2CF9AE}" pid="15" name="MSIP_Label_b3564849-fbfc-4795-ad59-055bb350645f_ContentBits">
    <vt:lpwstr>0</vt:lpwstr>
  </property>
  <property fmtid="{D5CDD505-2E9C-101B-9397-08002B2CF9AE}" pid="16" name="MSIP_Label_b3564849-fbfc-4795-ad59-055bb350645f_Tag">
    <vt:lpwstr>10, 3, 0, 1</vt:lpwstr>
  </property>
</Properties>
</file>