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Disk MZV\Kazachstán\MLP 2027\"/>
    </mc:Choice>
  </mc:AlternateContent>
  <xr:revisionPtr revIDLastSave="0" documentId="8_{0BB0EE84-4FE7-4F6E-9D1A-78FCAFAA5B25}" xr6:coauthVersionLast="47" xr6:coauthVersionMax="47" xr10:uidLastSave="{00000000-0000-0000-0000-000000000000}"/>
  <bookViews>
    <workbookView xWindow="1170" yWindow="1170" windowWidth="21600" windowHeight="11295" tabRatio="500" xr2:uid="{00000000-000D-0000-FFFF-FFFF00000000}"/>
  </bookViews>
  <sheets>
    <sheet name="Identification Form" sheetId="1" r:id="rId1"/>
    <sheet name="Financial Report" sheetId="3" r:id="rId2"/>
    <sheet name="Final Report" sheetId="2"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75" i="2" l="1"/>
  <c r="K57" i="2"/>
  <c r="F56" i="2"/>
  <c r="A56" i="2"/>
  <c r="F55" i="2"/>
  <c r="A55" i="2"/>
  <c r="F54" i="2"/>
  <c r="A54" i="2"/>
  <c r="F53" i="2"/>
  <c r="A53" i="2"/>
  <c r="L49" i="2"/>
  <c r="F35" i="2"/>
  <c r="D35" i="2"/>
  <c r="B35" i="2"/>
  <c r="H35" i="2" s="1"/>
  <c r="F34" i="2"/>
  <c r="D34" i="2"/>
  <c r="B34" i="2"/>
  <c r="H34" i="2" s="1"/>
  <c r="F33" i="2"/>
  <c r="D33" i="2"/>
  <c r="B33" i="2"/>
  <c r="H33" i="2" s="1"/>
  <c r="F32" i="2"/>
  <c r="D32" i="2"/>
  <c r="B32" i="2"/>
  <c r="H32" i="2" s="1"/>
  <c r="F31" i="2"/>
  <c r="D31" i="2"/>
  <c r="B31" i="2"/>
  <c r="H31" i="2" s="1"/>
  <c r="F30" i="2"/>
  <c r="D30" i="2"/>
  <c r="B30" i="2"/>
  <c r="H30" i="2" s="1"/>
  <c r="F29" i="2"/>
  <c r="D29" i="2"/>
  <c r="B29" i="2"/>
  <c r="H29" i="2" s="1"/>
  <c r="F28" i="2"/>
  <c r="D28" i="2"/>
  <c r="B28" i="2"/>
  <c r="H28" i="2" s="1"/>
  <c r="F27" i="2"/>
  <c r="D27" i="2"/>
  <c r="B27" i="2"/>
  <c r="H27" i="2" s="1"/>
  <c r="F26" i="2"/>
  <c r="D26" i="2"/>
  <c r="B26" i="2"/>
  <c r="H26" i="2" s="1"/>
  <c r="H22" i="2"/>
  <c r="D22" i="2"/>
  <c r="D21" i="2"/>
  <c r="H21" i="2" s="1"/>
  <c r="E17" i="2"/>
  <c r="E16" i="2"/>
  <c r="E15" i="2"/>
  <c r="G13" i="2"/>
  <c r="I5" i="2"/>
  <c r="C5" i="2"/>
  <c r="I4" i="2"/>
  <c r="C4" i="2"/>
  <c r="I3" i="2"/>
  <c r="C3" i="2"/>
  <c r="L184" i="1"/>
  <c r="H167" i="1"/>
  <c r="I167" i="1" s="1"/>
  <c r="H166" i="1"/>
  <c r="I166" i="1" s="1"/>
  <c r="I165" i="1"/>
  <c r="H165" i="1"/>
  <c r="H164" i="1"/>
  <c r="I164" i="1" s="1"/>
  <c r="H163" i="1"/>
  <c r="I163" i="1" s="1"/>
  <c r="H162" i="1"/>
  <c r="I162" i="1" s="1"/>
  <c r="I161" i="1"/>
  <c r="H161" i="1"/>
  <c r="H160" i="1"/>
  <c r="I160" i="1" s="1"/>
  <c r="J154" i="1"/>
  <c r="H154" i="1"/>
  <c r="I154" i="1" s="1"/>
  <c r="J62" i="3" s="1"/>
  <c r="K62" i="3" s="1"/>
  <c r="H153" i="1"/>
  <c r="F61" i="3" s="1"/>
  <c r="F63" i="3" s="1"/>
  <c r="J152" i="1"/>
  <c r="H152" i="1"/>
  <c r="I152" i="1" s="1"/>
  <c r="J60" i="3" s="1"/>
  <c r="K60" i="3" s="1"/>
  <c r="H151" i="1"/>
  <c r="J151" i="1" s="1"/>
  <c r="H149" i="1"/>
  <c r="I148" i="1"/>
  <c r="J56" i="3" s="1"/>
  <c r="K56" i="3" s="1"/>
  <c r="H148" i="1"/>
  <c r="J148" i="1" s="1"/>
  <c r="J147" i="1"/>
  <c r="I147" i="1"/>
  <c r="H147" i="1"/>
  <c r="J146" i="1"/>
  <c r="I146" i="1"/>
  <c r="J54" i="3" s="1"/>
  <c r="H146" i="1"/>
  <c r="J145" i="1"/>
  <c r="I145" i="1"/>
  <c r="H145" i="1"/>
  <c r="J142" i="1"/>
  <c r="H142" i="1"/>
  <c r="I142" i="1" s="1"/>
  <c r="J50" i="3" s="1"/>
  <c r="K50" i="3" s="1"/>
  <c r="H141" i="1"/>
  <c r="J141" i="1" s="1"/>
  <c r="H140" i="1"/>
  <c r="J140" i="1" s="1"/>
  <c r="I139" i="1"/>
  <c r="H139" i="1"/>
  <c r="J139" i="1" s="1"/>
  <c r="J138" i="1"/>
  <c r="I138" i="1"/>
  <c r="H138" i="1"/>
  <c r="H133" i="1"/>
  <c r="J133" i="1" s="1"/>
  <c r="J132" i="1"/>
  <c r="H132" i="1"/>
  <c r="F40" i="3" s="1"/>
  <c r="H131" i="1"/>
  <c r="J131" i="1" s="1"/>
  <c r="H130" i="1"/>
  <c r="H134" i="1" s="1"/>
  <c r="J127" i="1"/>
  <c r="I127" i="1"/>
  <c r="H127" i="1"/>
  <c r="J126" i="1"/>
  <c r="I126" i="1"/>
  <c r="J34" i="3" s="1"/>
  <c r="K34" i="3" s="1"/>
  <c r="H126" i="1"/>
  <c r="J125" i="1"/>
  <c r="I125" i="1"/>
  <c r="H125" i="1"/>
  <c r="H124" i="1"/>
  <c r="J124" i="1" s="1"/>
  <c r="J123" i="1"/>
  <c r="H123" i="1"/>
  <c r="I123" i="1" s="1"/>
  <c r="J31" i="3" s="1"/>
  <c r="K31" i="3" s="1"/>
  <c r="H122" i="1"/>
  <c r="H128" i="1" s="1"/>
  <c r="H120" i="1"/>
  <c r="I119" i="1"/>
  <c r="H119" i="1"/>
  <c r="J119" i="1" s="1"/>
  <c r="J118" i="1"/>
  <c r="I118" i="1"/>
  <c r="H118" i="1"/>
  <c r="J117" i="1"/>
  <c r="I117" i="1"/>
  <c r="J25" i="3" s="1"/>
  <c r="K25" i="3" s="1"/>
  <c r="H117" i="1"/>
  <c r="J116" i="1"/>
  <c r="I116" i="1"/>
  <c r="H116" i="1"/>
  <c r="H115" i="1"/>
  <c r="J115" i="1" s="1"/>
  <c r="J114" i="1"/>
  <c r="H114" i="1"/>
  <c r="I114" i="1" s="1"/>
  <c r="H111" i="1"/>
  <c r="J111" i="1" s="1"/>
  <c r="I110" i="1"/>
  <c r="H110" i="1"/>
  <c r="J110" i="1" s="1"/>
  <c r="J109" i="1"/>
  <c r="I109" i="1"/>
  <c r="J17" i="3" s="1"/>
  <c r="K17" i="3" s="1"/>
  <c r="H109" i="1"/>
  <c r="J108" i="1"/>
  <c r="I108" i="1"/>
  <c r="J16" i="3" s="1"/>
  <c r="K16" i="3" s="1"/>
  <c r="H108" i="1"/>
  <c r="J107" i="1"/>
  <c r="I107" i="1"/>
  <c r="H107" i="1"/>
  <c r="H106" i="1"/>
  <c r="F14" i="3" s="1"/>
  <c r="J105" i="1"/>
  <c r="H105" i="1"/>
  <c r="I105" i="1" s="1"/>
  <c r="J13" i="3" s="1"/>
  <c r="K13" i="3" s="1"/>
  <c r="H104" i="1"/>
  <c r="J104" i="1" s="1"/>
  <c r="H103" i="1"/>
  <c r="J103" i="1" s="1"/>
  <c r="I102" i="1"/>
  <c r="H102" i="1"/>
  <c r="J102" i="1" s="1"/>
  <c r="J101" i="1"/>
  <c r="I101" i="1"/>
  <c r="J9" i="3" s="1"/>
  <c r="K9" i="3" s="1"/>
  <c r="H101" i="1"/>
  <c r="J100" i="1"/>
  <c r="I100" i="1"/>
  <c r="J8" i="3" s="1"/>
  <c r="K8" i="3" s="1"/>
  <c r="H100" i="1"/>
  <c r="J99" i="1"/>
  <c r="I99" i="1"/>
  <c r="H99" i="1"/>
  <c r="H98" i="1"/>
  <c r="F6" i="3" s="1"/>
  <c r="F20" i="3" s="1"/>
  <c r="L79" i="1"/>
  <c r="L77" i="1"/>
  <c r="L75" i="1"/>
  <c r="L53" i="1"/>
  <c r="L38" i="1"/>
  <c r="L32" i="1"/>
  <c r="G15" i="1"/>
  <c r="G12" i="1"/>
  <c r="I63" i="3"/>
  <c r="H63" i="3"/>
  <c r="L62" i="3"/>
  <c r="F62" i="3"/>
  <c r="E62" i="3"/>
  <c r="D62" i="3"/>
  <c r="B62" i="3"/>
  <c r="L61" i="3"/>
  <c r="E61" i="3"/>
  <c r="D61" i="3"/>
  <c r="B61" i="3"/>
  <c r="L60" i="3"/>
  <c r="F60" i="3"/>
  <c r="E60" i="3"/>
  <c r="D60" i="3"/>
  <c r="B60" i="3"/>
  <c r="L59" i="3"/>
  <c r="F59" i="3"/>
  <c r="E59" i="3"/>
  <c r="D59" i="3"/>
  <c r="B59" i="3"/>
  <c r="I57" i="3"/>
  <c r="I64" i="3" s="1"/>
  <c r="F69" i="3" s="1"/>
  <c r="H57" i="3"/>
  <c r="H64" i="3" s="1"/>
  <c r="L56" i="3"/>
  <c r="F56" i="3"/>
  <c r="E56" i="3"/>
  <c r="D56" i="3"/>
  <c r="B56" i="3"/>
  <c r="L55" i="3"/>
  <c r="J55" i="3"/>
  <c r="K55" i="3" s="1"/>
  <c r="F55" i="3"/>
  <c r="E55" i="3"/>
  <c r="D55" i="3"/>
  <c r="B55" i="3"/>
  <c r="L54" i="3"/>
  <c r="F54" i="3"/>
  <c r="F57" i="3" s="1"/>
  <c r="E54" i="3"/>
  <c r="D54" i="3"/>
  <c r="B54" i="3"/>
  <c r="L53" i="3"/>
  <c r="K53" i="3"/>
  <c r="J53" i="3"/>
  <c r="F53" i="3"/>
  <c r="E53" i="3"/>
  <c r="D53" i="3"/>
  <c r="B53" i="3"/>
  <c r="I51" i="3"/>
  <c r="H51" i="3"/>
  <c r="L50" i="3"/>
  <c r="F50" i="3"/>
  <c r="E50" i="3"/>
  <c r="D50" i="3"/>
  <c r="B50" i="3"/>
  <c r="L49" i="3"/>
  <c r="F49" i="3"/>
  <c r="E49" i="3"/>
  <c r="D49" i="3"/>
  <c r="B49" i="3"/>
  <c r="L48" i="3"/>
  <c r="E48" i="3"/>
  <c r="D48" i="3"/>
  <c r="B48" i="3"/>
  <c r="L47" i="3"/>
  <c r="J47" i="3"/>
  <c r="F47" i="3"/>
  <c r="E47" i="3"/>
  <c r="D47" i="3"/>
  <c r="B47" i="3"/>
  <c r="L46" i="3"/>
  <c r="K46" i="3"/>
  <c r="J46" i="3"/>
  <c r="F46" i="3"/>
  <c r="E46" i="3"/>
  <c r="D46" i="3"/>
  <c r="B46" i="3"/>
  <c r="I42" i="3"/>
  <c r="H42" i="3"/>
  <c r="L41" i="3"/>
  <c r="F41" i="3"/>
  <c r="E41" i="3"/>
  <c r="D41" i="3"/>
  <c r="B41" i="3"/>
  <c r="L40" i="3"/>
  <c r="E40" i="3"/>
  <c r="D40" i="3"/>
  <c r="B40" i="3"/>
  <c r="L39" i="3"/>
  <c r="F39" i="3"/>
  <c r="E39" i="3"/>
  <c r="D39" i="3"/>
  <c r="B39" i="3"/>
  <c r="L38" i="3"/>
  <c r="E38" i="3"/>
  <c r="D38" i="3"/>
  <c r="B38" i="3"/>
  <c r="I36" i="3"/>
  <c r="H36" i="3"/>
  <c r="L35" i="3"/>
  <c r="J35" i="3"/>
  <c r="K35" i="3" s="1"/>
  <c r="F35" i="3"/>
  <c r="E35" i="3"/>
  <c r="D35" i="3"/>
  <c r="B35" i="3"/>
  <c r="L34" i="3"/>
  <c r="F34" i="3"/>
  <c r="E34" i="3"/>
  <c r="D34" i="3"/>
  <c r="B34" i="3"/>
  <c r="L33" i="3"/>
  <c r="K33" i="3"/>
  <c r="J33" i="3"/>
  <c r="F33" i="3"/>
  <c r="E33" i="3"/>
  <c r="D33" i="3"/>
  <c r="B33" i="3"/>
  <c r="L32" i="3"/>
  <c r="E32" i="3"/>
  <c r="D32" i="3"/>
  <c r="B32" i="3"/>
  <c r="L31" i="3"/>
  <c r="F31" i="3"/>
  <c r="E31" i="3"/>
  <c r="D31" i="3"/>
  <c r="B31" i="3"/>
  <c r="L30" i="3"/>
  <c r="F30" i="3"/>
  <c r="E30" i="3"/>
  <c r="D30" i="3"/>
  <c r="B30" i="3"/>
  <c r="I28" i="3"/>
  <c r="H28" i="3"/>
  <c r="L27" i="3"/>
  <c r="J27" i="3"/>
  <c r="K27" i="3" s="1"/>
  <c r="F27" i="3"/>
  <c r="E27" i="3"/>
  <c r="D27" i="3"/>
  <c r="B27" i="3"/>
  <c r="L26" i="3"/>
  <c r="J26" i="3"/>
  <c r="K26" i="3" s="1"/>
  <c r="F26" i="3"/>
  <c r="E26" i="3"/>
  <c r="D26" i="3"/>
  <c r="B26" i="3"/>
  <c r="L25" i="3"/>
  <c r="F25" i="3"/>
  <c r="E25" i="3"/>
  <c r="D25" i="3"/>
  <c r="B25" i="3"/>
  <c r="L24" i="3"/>
  <c r="J24" i="3"/>
  <c r="K24" i="3" s="1"/>
  <c r="F24" i="3"/>
  <c r="E24" i="3"/>
  <c r="D24" i="3"/>
  <c r="B24" i="3"/>
  <c r="L23" i="3"/>
  <c r="F23" i="3"/>
  <c r="F28" i="3" s="1"/>
  <c r="E23" i="3"/>
  <c r="D23" i="3"/>
  <c r="B23" i="3"/>
  <c r="L22" i="3"/>
  <c r="F22" i="3"/>
  <c r="E22" i="3"/>
  <c r="D22" i="3"/>
  <c r="B22" i="3"/>
  <c r="I20" i="3"/>
  <c r="I43" i="3" s="1"/>
  <c r="H20" i="3"/>
  <c r="H43" i="3" s="1"/>
  <c r="H65" i="3" s="1"/>
  <c r="L19" i="3"/>
  <c r="F19" i="3"/>
  <c r="E19" i="3"/>
  <c r="D19" i="3"/>
  <c r="B19" i="3"/>
  <c r="L18" i="3"/>
  <c r="J18" i="3"/>
  <c r="K18" i="3" s="1"/>
  <c r="F18" i="3"/>
  <c r="E18" i="3"/>
  <c r="D18" i="3"/>
  <c r="B18" i="3"/>
  <c r="L17" i="3"/>
  <c r="F17" i="3"/>
  <c r="E17" i="3"/>
  <c r="D17" i="3"/>
  <c r="B17" i="3"/>
  <c r="L16" i="3"/>
  <c r="F16" i="3"/>
  <c r="E16" i="3"/>
  <c r="D16" i="3"/>
  <c r="B16" i="3"/>
  <c r="L15" i="3"/>
  <c r="K15" i="3"/>
  <c r="J15" i="3"/>
  <c r="F15" i="3"/>
  <c r="E15" i="3"/>
  <c r="D15" i="3"/>
  <c r="B15" i="3"/>
  <c r="L14" i="3"/>
  <c r="E14" i="3"/>
  <c r="D14" i="3"/>
  <c r="B14" i="3"/>
  <c r="L13" i="3"/>
  <c r="F13" i="3"/>
  <c r="E13" i="3"/>
  <c r="D13" i="3"/>
  <c r="B13" i="3"/>
  <c r="L12" i="3"/>
  <c r="F12" i="3"/>
  <c r="E12" i="3"/>
  <c r="D12" i="3"/>
  <c r="B12" i="3"/>
  <c r="L11" i="3"/>
  <c r="F11" i="3"/>
  <c r="E11" i="3"/>
  <c r="D11" i="3"/>
  <c r="B11" i="3"/>
  <c r="L10" i="3"/>
  <c r="J10" i="3"/>
  <c r="K10" i="3" s="1"/>
  <c r="F10" i="3"/>
  <c r="E10" i="3"/>
  <c r="D10" i="3"/>
  <c r="B10" i="3"/>
  <c r="L9" i="3"/>
  <c r="F9" i="3"/>
  <c r="E9" i="3"/>
  <c r="D9" i="3"/>
  <c r="B9" i="3"/>
  <c r="L8" i="3"/>
  <c r="F8" i="3"/>
  <c r="E8" i="3"/>
  <c r="D8" i="3"/>
  <c r="B8" i="3"/>
  <c r="L7" i="3"/>
  <c r="K7" i="3"/>
  <c r="J7" i="3"/>
  <c r="F7" i="3"/>
  <c r="E7" i="3"/>
  <c r="D7" i="3"/>
  <c r="B7" i="3"/>
  <c r="L6" i="3"/>
  <c r="E6" i="3"/>
  <c r="D6" i="3"/>
  <c r="B6" i="3"/>
  <c r="J22" i="3" l="1"/>
  <c r="I65" i="3"/>
  <c r="K54" i="3"/>
  <c r="J57" i="3"/>
  <c r="J51" i="3"/>
  <c r="I168" i="1"/>
  <c r="I132" i="1"/>
  <c r="J40" i="3" s="1"/>
  <c r="K40" i="3" s="1"/>
  <c r="H155" i="1"/>
  <c r="H168" i="1"/>
  <c r="F48" i="3"/>
  <c r="F51" i="3" s="1"/>
  <c r="I103" i="1"/>
  <c r="J11" i="3" s="1"/>
  <c r="K11" i="3" s="1"/>
  <c r="I111" i="1"/>
  <c r="J19" i="3" s="1"/>
  <c r="K19" i="3" s="1"/>
  <c r="I130" i="1"/>
  <c r="I140" i="1"/>
  <c r="J48" i="3" s="1"/>
  <c r="K48" i="3" s="1"/>
  <c r="H143" i="1"/>
  <c r="H156" i="1" s="1"/>
  <c r="H170" i="1" s="1"/>
  <c r="I149" i="1"/>
  <c r="F68" i="2" s="1"/>
  <c r="F32" i="3"/>
  <c r="F36" i="3" s="1"/>
  <c r="I98" i="1"/>
  <c r="I106" i="1"/>
  <c r="J14" i="3" s="1"/>
  <c r="K14" i="3" s="1"/>
  <c r="I115" i="1"/>
  <c r="J23" i="3" s="1"/>
  <c r="K23" i="3" s="1"/>
  <c r="I124" i="1"/>
  <c r="J32" i="3" s="1"/>
  <c r="K32" i="3" s="1"/>
  <c r="J130" i="1"/>
  <c r="I133" i="1"/>
  <c r="J41" i="3" s="1"/>
  <c r="K41" i="3" s="1"/>
  <c r="I153" i="1"/>
  <c r="J61" i="3" s="1"/>
  <c r="K61" i="3" s="1"/>
  <c r="J98" i="1"/>
  <c r="J106" i="1"/>
  <c r="H112" i="1"/>
  <c r="H135" i="1" s="1"/>
  <c r="H157" i="1" s="1"/>
  <c r="J153" i="1"/>
  <c r="F38" i="3"/>
  <c r="F42" i="3" s="1"/>
  <c r="L42" i="3" s="1"/>
  <c r="K47" i="3"/>
  <c r="I104" i="1"/>
  <c r="J12" i="3" s="1"/>
  <c r="K12" i="3" s="1"/>
  <c r="I122" i="1"/>
  <c r="I131" i="1"/>
  <c r="J39" i="3" s="1"/>
  <c r="K39" i="3" s="1"/>
  <c r="I141" i="1"/>
  <c r="J49" i="3" s="1"/>
  <c r="K49" i="3" s="1"/>
  <c r="I151" i="1"/>
  <c r="J122" i="1"/>
  <c r="F64" i="3" l="1"/>
  <c r="L51" i="3"/>
  <c r="L36" i="3"/>
  <c r="F43" i="3"/>
  <c r="F65" i="3" s="1"/>
  <c r="I134" i="1"/>
  <c r="F65" i="2" s="1"/>
  <c r="J38" i="3"/>
  <c r="H67" i="2"/>
  <c r="J64" i="2"/>
  <c r="K65" i="3"/>
  <c r="H64" i="2"/>
  <c r="I69" i="3"/>
  <c r="J72" i="2" s="1"/>
  <c r="H69" i="2"/>
  <c r="J69" i="2" s="1"/>
  <c r="J66" i="2"/>
  <c r="G69" i="3"/>
  <c r="H72" i="2" s="1"/>
  <c r="H66" i="2"/>
  <c r="K63" i="3"/>
  <c r="K28" i="3"/>
  <c r="H71" i="2"/>
  <c r="J71" i="2" s="1"/>
  <c r="H63" i="2"/>
  <c r="J63" i="2" s="1"/>
  <c r="K64" i="3"/>
  <c r="K57" i="3"/>
  <c r="K42" i="3"/>
  <c r="H68" i="2"/>
  <c r="J68" i="2" s="1"/>
  <c r="J65" i="2"/>
  <c r="G10" i="2"/>
  <c r="J70" i="2"/>
  <c r="H65" i="2"/>
  <c r="H70" i="2"/>
  <c r="J67" i="2"/>
  <c r="H62" i="2"/>
  <c r="J62" i="2" s="1"/>
  <c r="F71" i="3"/>
  <c r="K51" i="3"/>
  <c r="K43" i="3"/>
  <c r="K36" i="3"/>
  <c r="K20" i="3"/>
  <c r="L20" i="3"/>
  <c r="I155" i="1"/>
  <c r="F69" i="2" s="1"/>
  <c r="J59" i="3"/>
  <c r="J134" i="1"/>
  <c r="K170" i="1"/>
  <c r="J112" i="1"/>
  <c r="J170" i="1"/>
  <c r="J156" i="1"/>
  <c r="J143" i="1"/>
  <c r="G7" i="1"/>
  <c r="J149" i="1"/>
  <c r="J120" i="1"/>
  <c r="G16" i="1"/>
  <c r="J135" i="1"/>
  <c r="G14" i="1"/>
  <c r="J155" i="1"/>
  <c r="J157" i="1"/>
  <c r="J128" i="1"/>
  <c r="J6" i="3"/>
  <c r="I112" i="1"/>
  <c r="G11" i="1"/>
  <c r="F74" i="3"/>
  <c r="I143" i="1"/>
  <c r="L28" i="3"/>
  <c r="L63" i="3"/>
  <c r="I120" i="1"/>
  <c r="F63" i="2" s="1"/>
  <c r="J28" i="3"/>
  <c r="K22" i="3"/>
  <c r="I128" i="1"/>
  <c r="F64" i="2" s="1"/>
  <c r="J30" i="3"/>
  <c r="L57" i="3"/>
  <c r="K38" i="3" l="1"/>
  <c r="J42" i="3"/>
  <c r="J20" i="3"/>
  <c r="J43" i="3" s="1"/>
  <c r="K6" i="3"/>
  <c r="F62" i="2"/>
  <c r="I135" i="1"/>
  <c r="J63" i="3"/>
  <c r="J64" i="3" s="1"/>
  <c r="K59" i="3"/>
  <c r="J36" i="3"/>
  <c r="K30" i="3"/>
  <c r="F67" i="2"/>
  <c r="I156" i="1"/>
  <c r="I157" i="1" l="1"/>
  <c r="F66" i="2"/>
  <c r="F70" i="2"/>
  <c r="I170" i="1"/>
  <c r="J65" i="3"/>
  <c r="I172" i="1" l="1"/>
  <c r="G8" i="1"/>
  <c r="F71" i="2"/>
  <c r="I173" i="1"/>
  <c r="K173" i="1" s="1"/>
  <c r="F70" i="3"/>
  <c r="G11" i="2" s="1"/>
  <c r="G71" i="3"/>
  <c r="I71" i="3" s="1"/>
  <c r="L65" i="3" s="1"/>
  <c r="G9" i="1" l="1"/>
  <c r="F67" i="3"/>
  <c r="G9" i="2"/>
  <c r="F68" i="3" l="1"/>
  <c r="G12" i="2" s="1"/>
  <c r="G68" i="3"/>
</calcChain>
</file>

<file path=xl/sharedStrings.xml><?xml version="1.0" encoding="utf-8"?>
<sst xmlns="http://schemas.openxmlformats.org/spreadsheetml/2006/main" count="314" uniqueCount="264">
  <si>
    <t>2</t>
  </si>
  <si>
    <t>1</t>
  </si>
  <si>
    <t>3</t>
  </si>
  <si>
    <t>4</t>
  </si>
  <si>
    <t>5</t>
  </si>
  <si>
    <t>6</t>
  </si>
  <si>
    <t>7</t>
  </si>
  <si>
    <t>8</t>
  </si>
  <si>
    <r>
      <t xml:space="preserve">Small Scale Project Identification Form
</t>
    </r>
    <r>
      <rPr>
        <b/>
        <i/>
        <sz val="16"/>
        <rFont val="Times New Roman"/>
        <family val="1"/>
      </rPr>
      <t>Identifikační formulář malého lokálního projektu</t>
    </r>
  </si>
  <si>
    <r>
      <t xml:space="preserve">Project Title (short yet clear)
</t>
    </r>
    <r>
      <rPr>
        <b/>
        <i/>
        <sz val="11"/>
        <rFont val="Times New Roman"/>
        <family val="1"/>
      </rPr>
      <t>Název projektu (stručně)</t>
    </r>
  </si>
  <si>
    <r>
      <t xml:space="preserve">Project Number (assigned by Embassy)
</t>
    </r>
    <r>
      <rPr>
        <b/>
        <i/>
        <sz val="11"/>
        <rFont val="Times New Roman"/>
        <family val="1"/>
      </rPr>
      <t>Číslo projektu (přiděluje velvyslanectví)</t>
    </r>
  </si>
  <si>
    <r>
      <t xml:space="preserve">Country
</t>
    </r>
    <r>
      <rPr>
        <b/>
        <i/>
        <sz val="11"/>
        <rFont val="Times New Roman"/>
        <family val="1"/>
      </rPr>
      <t>Země</t>
    </r>
  </si>
  <si>
    <r>
      <t xml:space="preserve">Project Location (village / district — be specific)
</t>
    </r>
    <r>
      <rPr>
        <b/>
        <i/>
        <sz val="11"/>
        <rFont val="Times New Roman"/>
        <family val="1"/>
      </rPr>
      <t>Místo realizace (obec / okres — buďte konkrétní)</t>
    </r>
  </si>
  <si>
    <r>
      <t xml:space="preserve">Termination of Project (month / year)
</t>
    </r>
    <r>
      <rPr>
        <b/>
        <i/>
        <sz val="11"/>
        <rFont val="Times New Roman"/>
        <family val="1"/>
      </rPr>
      <t>Ukončení projektu (měsíc / rok)</t>
    </r>
  </si>
  <si>
    <r>
      <t xml:space="preserve">Beginning of Project (month / year)
</t>
    </r>
    <r>
      <rPr>
        <b/>
        <i/>
        <sz val="11"/>
        <rFont val="Times New Roman"/>
        <family val="1"/>
      </rPr>
      <t>Zahájení projektu (měsíc / rok)</t>
    </r>
  </si>
  <si>
    <r>
      <t xml:space="preserve">1. Requested Funding from the Czech Republic Official Development Assistance   (calculated automatically from section 10)
</t>
    </r>
    <r>
      <rPr>
        <b/>
        <i/>
        <sz val="14"/>
        <rFont val="Times New Roman"/>
        <family val="1"/>
      </rPr>
      <t>1. Požadovaná částka ze zahraniční rozvojové spolupráce České republiky   (počítá se automaticky z bodu 10)</t>
    </r>
  </si>
  <si>
    <r>
      <t xml:space="preserve">In Local Currency
</t>
    </r>
    <r>
      <rPr>
        <b/>
        <i/>
        <sz val="11"/>
        <rFont val="Times New Roman"/>
        <family val="1"/>
      </rPr>
      <t>V místní měně</t>
    </r>
  </si>
  <si>
    <r>
      <t xml:space="preserve">In CZK (according to Czech Embassy Exchange Rate)
</t>
    </r>
    <r>
      <rPr>
        <b/>
        <i/>
        <sz val="11"/>
        <rFont val="Times New Roman"/>
        <family val="1"/>
      </rPr>
      <t>V Kč (podle kurzu stanoveného velvyslanectvím ČR)</t>
    </r>
  </si>
  <si>
    <r>
      <t xml:space="preserve">In CZK including exchange rate reserve — amount to be stated in the contract
</t>
    </r>
    <r>
      <rPr>
        <b/>
        <i/>
        <sz val="11"/>
        <rFont val="Times New Roman"/>
        <family val="1"/>
      </rPr>
      <t>V Kč včetně kurzové rezervy — částka, která se uvede ve smlouvě</t>
    </r>
  </si>
  <si>
    <r>
      <t xml:space="preserve">2. Additional Funding from Other Sources (if applicable)   (calculated automatically from section 10)
</t>
    </r>
    <r>
      <rPr>
        <b/>
        <i/>
        <sz val="14"/>
        <rFont val="Times New Roman"/>
        <family val="1"/>
      </rPr>
      <t>2. Další zdroje financování (pokud existují)   (počítá se automaticky z bodu 10)</t>
    </r>
  </si>
  <si>
    <r>
      <t xml:space="preserve">3. Total Project Budget
</t>
    </r>
    <r>
      <rPr>
        <b/>
        <i/>
        <sz val="14"/>
        <rFont val="Times New Roman"/>
        <family val="1"/>
      </rPr>
      <t>3. Celkový rozpočet projektu</t>
    </r>
  </si>
  <si>
    <r>
      <t xml:space="preserve">Share of co-financing in the total project budget
</t>
    </r>
    <r>
      <rPr>
        <b/>
        <i/>
        <sz val="11"/>
        <rFont val="Times New Roman"/>
        <family val="1"/>
      </rPr>
      <t>Podíl spolufinancování na celkovém rozpočtu projektu</t>
    </r>
  </si>
  <si>
    <r>
      <t xml:space="preserve">4. Applicant
</t>
    </r>
    <r>
      <rPr>
        <b/>
        <i/>
        <sz val="14"/>
        <rFont val="Times New Roman"/>
        <family val="1"/>
      </rPr>
      <t>4. Žadatel</t>
    </r>
  </si>
  <si>
    <r>
      <t xml:space="preserve">Name of Organization
</t>
    </r>
    <r>
      <rPr>
        <b/>
        <i/>
        <sz val="11"/>
        <rFont val="Times New Roman"/>
        <family val="1"/>
      </rPr>
      <t>Název organizace</t>
    </r>
  </si>
  <si>
    <r>
      <t xml:space="preserve">Telephone Number
</t>
    </r>
    <r>
      <rPr>
        <b/>
        <i/>
        <sz val="11"/>
        <rFont val="Times New Roman"/>
        <family val="1"/>
      </rPr>
      <t>Telefonní číslo</t>
    </r>
  </si>
  <si>
    <r>
      <t xml:space="preserve">Email Address
</t>
    </r>
    <r>
      <rPr>
        <b/>
        <i/>
        <sz val="11"/>
        <rFont val="Times New Roman"/>
        <family val="1"/>
      </rPr>
      <t>E-mailová adresa</t>
    </r>
  </si>
  <si>
    <r>
      <t xml:space="preserve">Website
</t>
    </r>
    <r>
      <rPr>
        <b/>
        <i/>
        <sz val="11"/>
        <rFont val="Times New Roman"/>
        <family val="1"/>
      </rPr>
      <t>Webové stránky</t>
    </r>
  </si>
  <si>
    <r>
      <t xml:space="preserve">Document proving legal personality attached
</t>
    </r>
    <r>
      <rPr>
        <b/>
        <i/>
        <sz val="11"/>
        <rFont val="Times New Roman"/>
        <family val="1"/>
      </rPr>
      <t>Přiložen doklad o právní subjektivitě</t>
    </r>
  </si>
  <si>
    <r>
      <t xml:space="preserve">Document proving authority to act attached
</t>
    </r>
    <r>
      <rPr>
        <b/>
        <i/>
        <sz val="11"/>
        <rFont val="Times New Roman"/>
        <family val="1"/>
      </rPr>
      <t>Přiložen doklad o oprávnění jednat za organizaci</t>
    </r>
  </si>
  <si>
    <r>
      <t xml:space="preserve">Non-state applicants must attach the aforementioned documents along with this form.
</t>
    </r>
    <r>
      <rPr>
        <i/>
        <sz val="11"/>
        <rFont val="Times New Roman"/>
        <family val="1"/>
      </rPr>
      <t>Nestátní žadatelé musí spolu s tímto formulářem přiložit výše uvedené doklady.</t>
    </r>
  </si>
  <si>
    <r>
      <t xml:space="preserve">5. Local Priority Targeted by the Project and Target Group
</t>
    </r>
    <r>
      <rPr>
        <b/>
        <i/>
        <sz val="14"/>
        <rFont val="Times New Roman"/>
        <family val="1"/>
      </rPr>
      <t>5. Místní priorita a cílová skupina</t>
    </r>
  </si>
  <si>
    <r>
      <t xml:space="preserve">5.1  Target group
</t>
    </r>
    <r>
      <rPr>
        <b/>
        <i/>
        <sz val="11"/>
        <rFont val="Times New Roman"/>
        <family val="1"/>
      </rPr>
      <t>5.1  Cílová skupina</t>
    </r>
  </si>
  <si>
    <r>
      <t xml:space="preserve">Be as specific as possible. Direct beneficiaries are people who use the project outputs themselves.
</t>
    </r>
    <r>
      <rPr>
        <i/>
        <sz val="11"/>
        <rFont val="Times New Roman"/>
        <family val="1"/>
      </rPr>
      <t>Uveďte co nejkonkrétnější údaje. Přímí příjemci jsou lidé, kteří sami využívají výstupy projektu.</t>
    </r>
  </si>
  <si>
    <r>
      <t xml:space="preserve">Who they are (age, gender, role — e.g. 120 pupils aged 6–14, 8 teachers)
</t>
    </r>
    <r>
      <rPr>
        <b/>
        <i/>
        <sz val="11"/>
        <rFont val="Times New Roman"/>
        <family val="1"/>
      </rPr>
      <t>O koho jde (věk, pohlaví, role — např. 120 žáků ve věku 6–14 let, 8 učitelů)</t>
    </r>
  </si>
  <si>
    <r>
      <t xml:space="preserve">Number of persons
</t>
    </r>
    <r>
      <rPr>
        <b/>
        <i/>
        <sz val="11"/>
        <rFont val="Times New Roman"/>
        <family val="1"/>
      </rPr>
      <t>Počet osob</t>
    </r>
  </si>
  <si>
    <r>
      <t xml:space="preserve">Beneficiaries
</t>
    </r>
    <r>
      <rPr>
        <b/>
        <i/>
        <sz val="11"/>
        <rFont val="Times New Roman"/>
        <family val="1"/>
      </rPr>
      <t>Příjemci</t>
    </r>
  </si>
  <si>
    <r>
      <t xml:space="preserve">Direct beneficiaries
</t>
    </r>
    <r>
      <rPr>
        <b/>
        <i/>
        <sz val="11"/>
        <rFont val="Times New Roman"/>
        <family val="1"/>
      </rPr>
      <t>Přímí příjemci</t>
    </r>
  </si>
  <si>
    <r>
      <t xml:space="preserve">Indirect beneficiaries
</t>
    </r>
    <r>
      <rPr>
        <b/>
        <i/>
        <sz val="11"/>
        <rFont val="Times New Roman"/>
        <family val="1"/>
      </rPr>
      <t>Nepřímí příjemci</t>
    </r>
  </si>
  <si>
    <r>
      <t xml:space="preserve">5.2  Local priority addressed by the project
</t>
    </r>
    <r>
      <rPr>
        <b/>
        <i/>
        <sz val="11"/>
        <rFont val="Times New Roman"/>
        <family val="1"/>
      </rPr>
      <t>5.2  Místní priorita adresovaná projektem</t>
    </r>
  </si>
  <si>
    <r>
      <t xml:space="preserve">Describe the local priority as it affects the target group identified in 5.1. Use data for the specific location of the intervention.
</t>
    </r>
    <r>
      <rPr>
        <i/>
        <sz val="11"/>
        <rFont val="Times New Roman"/>
        <family val="1"/>
      </rPr>
      <t>Popište místní prioritu tak, jak se dotýká cílové skupiny uvedené v bodě 5.1. Použijte údaje o konkrétním místě realizace.</t>
    </r>
  </si>
  <si>
    <r>
      <t xml:space="preserve">5.3  Identification
</t>
    </r>
    <r>
      <rPr>
        <b/>
        <i/>
        <sz val="11"/>
        <rFont val="Times New Roman"/>
        <family val="1"/>
      </rPr>
      <t>5.3  Identifikace</t>
    </r>
  </si>
  <si>
    <r>
      <t xml:space="preserve">State how the local priority was identified. Select the closest option and explain briefly who requested the project, when, and on what basis.
</t>
    </r>
    <r>
      <rPr>
        <i/>
        <sz val="11"/>
        <rFont val="Times New Roman"/>
        <family val="1"/>
      </rPr>
      <t>Uveďte, jak byla místní priorita identifikována. Vyberte nejbližší možnost a stručně vysvětlete, kdo o projekt požádal, kdy a na jakém základě.</t>
    </r>
  </si>
  <si>
    <r>
      <t xml:space="preserve">How was the local priority identified?
</t>
    </r>
    <r>
      <rPr>
        <b/>
        <i/>
        <sz val="11"/>
        <rFont val="Times New Roman"/>
        <family val="1"/>
        <charset val="238"/>
      </rPr>
      <t>Jak byla místní priorita identifikována?</t>
    </r>
  </si>
  <si>
    <r>
      <t xml:space="preserve">5.4  Proposed solution
</t>
    </r>
    <r>
      <rPr>
        <b/>
        <i/>
        <sz val="11"/>
        <rFont val="Times New Roman"/>
        <family val="1"/>
        <charset val="238"/>
      </rPr>
      <t>5.4  Navrhované řešení</t>
    </r>
  </si>
  <si>
    <r>
      <t xml:space="preserve">Describe the proposed solution and explain why this solution rather than another. State what will change for the target group.
</t>
    </r>
    <r>
      <rPr>
        <i/>
        <sz val="11"/>
        <rFont val="Times New Roman"/>
        <family val="1"/>
        <charset val="238"/>
      </rPr>
      <t>Popište navrhované řešení a vysvětlete, proč právě toto řešení, a ne jiné. Uveďte, co se pro cílovou skupinu změní.</t>
    </r>
  </si>
  <si>
    <r>
      <t xml:space="preserve">6. Linkage to Other Activities
</t>
    </r>
    <r>
      <rPr>
        <b/>
        <i/>
        <sz val="14"/>
        <rFont val="Times New Roman"/>
        <family val="1"/>
        <charset val="238"/>
      </rPr>
      <t>6. Návaznost na další aktivity</t>
    </r>
  </si>
  <si>
    <r>
      <t xml:space="preserve">Mark Yes or No for every line. If Yes, specify in the right-hand column. If the project has no linkage, mark No — this is not a disqualifying answer.
</t>
    </r>
    <r>
      <rPr>
        <i/>
        <sz val="11"/>
        <rFont val="Times New Roman"/>
        <family val="1"/>
        <charset val="238"/>
      </rPr>
      <t>U každého řádku označte Ano, nebo Ne. Pokud ano, upřesněte v pravém sloupci. Pokud projekt na nic nenavazuje, označte Ne — tato odpověď není důvodem k vyřazení.</t>
    </r>
  </si>
  <si>
    <r>
      <t xml:space="preserve">6.1  Type of linkage
</t>
    </r>
    <r>
      <rPr>
        <b/>
        <i/>
        <sz val="11"/>
        <rFont val="Times New Roman"/>
        <family val="1"/>
        <charset val="238"/>
      </rPr>
      <t>6.1  Typ návaznosti</t>
    </r>
  </si>
  <si>
    <r>
      <t xml:space="preserve">Area of linkage
</t>
    </r>
    <r>
      <rPr>
        <b/>
        <i/>
        <sz val="11"/>
        <rFont val="Times New Roman"/>
        <family val="1"/>
        <charset val="238"/>
      </rPr>
      <t>Oblast návaznosti</t>
    </r>
  </si>
  <si>
    <r>
      <t xml:space="preserve">Yes / No
</t>
    </r>
    <r>
      <rPr>
        <b/>
        <i/>
        <sz val="11"/>
        <rFont val="Times New Roman"/>
        <family val="1"/>
        <charset val="238"/>
      </rPr>
      <t>Ano / Ne</t>
    </r>
  </si>
  <si>
    <r>
      <t xml:space="preserve">If Yes, specify
</t>
    </r>
    <r>
      <rPr>
        <b/>
        <i/>
        <sz val="11"/>
        <rFont val="Times New Roman"/>
        <family val="1"/>
        <charset val="238"/>
      </rPr>
      <t>Pokud ano, upřesněte</t>
    </r>
  </si>
  <si>
    <r>
      <t xml:space="preserve">Czech development or humanitarian activities in the country (state the project or programme)
</t>
    </r>
    <r>
      <rPr>
        <b/>
        <i/>
        <sz val="11"/>
        <rFont val="Times New Roman"/>
        <family val="1"/>
        <charset val="238"/>
      </rPr>
      <t>České rozvojové nebo humanitární aktivity v zemi (uveďte projekt nebo program)</t>
    </r>
  </si>
  <si>
    <r>
      <t xml:space="preserve">Previous Small Scale Project supported by this Embassy (state year and title)
</t>
    </r>
    <r>
      <rPr>
        <b/>
        <i/>
        <sz val="11"/>
        <rFont val="Times New Roman"/>
        <family val="1"/>
        <charset val="238"/>
      </rPr>
      <t>Předchozí malý lokální projekt podpořený tímto velvyslanectvím (uveďte rok a název)</t>
    </r>
  </si>
  <si>
    <r>
      <t xml:space="preserve">Activities of other donors or a programme of the partner country
</t>
    </r>
    <r>
      <rPr>
        <b/>
        <i/>
        <sz val="11"/>
        <rFont val="Times New Roman"/>
        <family val="1"/>
        <charset val="238"/>
      </rPr>
      <t>Aktivity jiných dárců nebo program partnerské země</t>
    </r>
  </si>
  <si>
    <r>
      <t xml:space="preserve">Czech economic presence, Czech suppliers or Czech technology
</t>
    </r>
    <r>
      <rPr>
        <b/>
        <i/>
        <sz val="11"/>
        <rFont val="Times New Roman"/>
        <family val="1"/>
        <charset val="238"/>
      </rPr>
      <t>Česká ekonomická přítomnost, čeští dodavatelé nebo české technologie</t>
    </r>
  </si>
  <si>
    <r>
      <t xml:space="preserve">Czech compatriot community or teaching of the Czech language
</t>
    </r>
    <r>
      <rPr>
        <b/>
        <i/>
        <sz val="11"/>
        <rFont val="Times New Roman"/>
        <family val="1"/>
        <charset val="238"/>
      </rPr>
      <t>Česká krajanská komunita nebo výuka českého jazyka</t>
    </r>
  </si>
  <si>
    <r>
      <t xml:space="preserve">Follow-up planned by the applicant after this project ends
</t>
    </r>
    <r>
      <rPr>
        <b/>
        <i/>
        <sz val="11"/>
        <rFont val="Times New Roman"/>
        <family val="1"/>
        <charset val="238"/>
      </rPr>
      <t>Navazující aktivity plánované žadatelem po skončení tohoto projektu</t>
    </r>
  </si>
  <si>
    <r>
      <t xml:space="preserve">Other comments or notes on linkages (optional)
</t>
    </r>
    <r>
      <rPr>
        <b/>
        <i/>
        <sz val="11"/>
        <color rgb="FF000000"/>
        <rFont val="Times New Roman"/>
        <family val="1"/>
        <charset val="238"/>
      </rPr>
      <t>Další poznámky k návaznostem (nepovinné)</t>
    </r>
  </si>
  <si>
    <r>
      <t xml:space="preserve">6.2  Relation to a Previously Supported Small Scale Project
</t>
    </r>
    <r>
      <rPr>
        <b/>
        <i/>
        <sz val="11"/>
        <rFont val="Times New Roman"/>
        <family val="1"/>
        <charset val="238"/>
      </rPr>
      <t>6.2  Vztah k dříve podpořenému malému lokálnímu projektu</t>
    </r>
  </si>
  <si>
    <r>
      <t xml:space="preserve">Does this proposal coincide with a previously supported Small Scale Project in its subject, its implementer and its place of implementation at the same time?
</t>
    </r>
    <r>
      <rPr>
        <b/>
        <i/>
        <sz val="11"/>
        <rFont val="Times New Roman"/>
        <family val="1"/>
        <charset val="238"/>
      </rPr>
      <t>Shoduje se tento námět s dříve podpořeným malým lokálním projektem zároveň v předmětu, v realizátorovi i v místě realizace?</t>
    </r>
  </si>
  <si>
    <r>
      <t xml:space="preserve">If Yes, state whether the project extends or scales up the original intervention, replicates it for another target group, or constitutes a follow-up phase with different outputs.
</t>
    </r>
    <r>
      <rPr>
        <i/>
        <sz val="11"/>
        <rFont val="Times New Roman"/>
        <family val="1"/>
        <charset val="238"/>
      </rPr>
      <t>Pokud ano, uveďte, zda projekt původní intervenci rozšiřuje, opakuje ji pro jinou cílovou skupinu, nebo jde o navazující fázi s jinými výstupy.</t>
    </r>
  </si>
  <si>
    <r>
      <t xml:space="preserve">7. Project Activities, Outputs and Indicators
</t>
    </r>
    <r>
      <rPr>
        <b/>
        <i/>
        <sz val="14"/>
        <rFont val="Times New Roman"/>
        <family val="1"/>
        <charset val="238"/>
      </rPr>
      <t>7. Aktivity, výstupy a indikátory projektu</t>
    </r>
  </si>
  <si>
    <r>
      <t xml:space="preserve">List activities as numbered items. Every activity must produce an output that can be verified. An indicator is a number the Embassy can verify at the end of the project on site, by video call, from photographs or from documentation.
</t>
    </r>
    <r>
      <rPr>
        <i/>
        <sz val="11"/>
        <rFont val="Times New Roman"/>
        <family val="1"/>
        <charset val="238"/>
      </rPr>
      <t>Aktivity uveďte jako číslované položky. Každá aktivita musí mít ověřitelný výstup. Indikátor je číslo, které velvyslanectví může na konci projektu ověřit na místě, videohovorem, z fotografií nebo z dokumentace.</t>
    </r>
  </si>
  <si>
    <r>
      <t xml:space="preserve">No.
</t>
    </r>
    <r>
      <rPr>
        <b/>
        <i/>
        <sz val="9"/>
        <rFont val="Times New Roman"/>
        <family val="1"/>
        <charset val="238"/>
      </rPr>
      <t>Č.</t>
    </r>
  </si>
  <si>
    <r>
      <t xml:space="preserve">Activity
</t>
    </r>
    <r>
      <rPr>
        <b/>
        <i/>
        <sz val="9"/>
        <rFont val="Times New Roman"/>
        <family val="1"/>
        <charset val="238"/>
      </rPr>
      <t>Aktivita</t>
    </r>
  </si>
  <si>
    <r>
      <t xml:space="preserve">Output (what will be created)
</t>
    </r>
    <r>
      <rPr>
        <b/>
        <i/>
        <sz val="9"/>
        <rFont val="Times New Roman"/>
        <family val="1"/>
        <charset val="238"/>
      </rPr>
      <t>Výstup (co vznikne)</t>
    </r>
  </si>
  <si>
    <r>
      <t xml:space="preserve">Indicator
</t>
    </r>
    <r>
      <rPr>
        <b/>
        <i/>
        <sz val="9"/>
        <rFont val="Times New Roman"/>
        <family val="1"/>
        <charset val="238"/>
      </rPr>
      <t>Indikátor</t>
    </r>
  </si>
  <si>
    <r>
      <t xml:space="preserve">Target value
</t>
    </r>
    <r>
      <rPr>
        <b/>
        <i/>
        <sz val="9"/>
        <rFont val="Times New Roman"/>
        <family val="1"/>
        <charset val="238"/>
      </rPr>
      <t>Cílová hodnota</t>
    </r>
  </si>
  <si>
    <r>
      <t xml:space="preserve">Means of verification
</t>
    </r>
    <r>
      <rPr>
        <b/>
        <i/>
        <sz val="9"/>
        <rFont val="Times New Roman"/>
        <family val="1"/>
        <charset val="238"/>
      </rPr>
      <t>Způsob ověření</t>
    </r>
  </si>
  <si>
    <r>
      <t xml:space="preserve">Month of implementation
</t>
    </r>
    <r>
      <rPr>
        <b/>
        <i/>
        <sz val="9"/>
        <rFont val="Times New Roman"/>
        <family val="1"/>
        <charset val="238"/>
      </rPr>
      <t>Měsíc realizace</t>
    </r>
  </si>
  <si>
    <r>
      <t xml:space="preserve">e.g. /
</t>
    </r>
    <r>
      <rPr>
        <i/>
        <sz val="10"/>
        <color rgb="FF808080"/>
        <rFont val="Times New Roman"/>
        <family val="1"/>
        <charset val="238"/>
      </rPr>
      <t>např.</t>
    </r>
  </si>
  <si>
    <r>
      <t xml:space="preserve">Delivery and installation of two 3D printers for the school workshop /
</t>
    </r>
    <r>
      <rPr>
        <i/>
        <sz val="10"/>
        <color rgb="FF808080"/>
        <rFont val="Times New Roman"/>
        <family val="1"/>
        <charset val="238"/>
      </rPr>
      <t>Dodávka a instalace dvou 3D tiskáren do školní dílny</t>
    </r>
  </si>
  <si>
    <r>
      <t xml:space="preserve">Two 3D printers installed and put into operation /
</t>
    </r>
    <r>
      <rPr>
        <i/>
        <sz val="10"/>
        <color rgb="FF808080"/>
        <rFont val="Times New Roman"/>
        <family val="1"/>
        <charset val="238"/>
      </rPr>
      <t>Dvě 3D tiskárny instalované a uvedené do provozu</t>
    </r>
  </si>
  <si>
    <r>
      <t xml:space="preserve">Number of 3D printers installed and handed over /
</t>
    </r>
    <r>
      <rPr>
        <i/>
        <sz val="10"/>
        <color rgb="FF808080"/>
        <rFont val="Times New Roman"/>
        <family val="1"/>
        <charset val="238"/>
      </rPr>
      <t>Počet instalovaných a předaných 3D tiskáren</t>
    </r>
  </si>
  <si>
    <r>
      <t xml:space="preserve">Handover protocol, invoice, photographs /
</t>
    </r>
    <r>
      <rPr>
        <i/>
        <sz val="10"/>
        <color rgb="FF808080"/>
        <rFont val="Times New Roman"/>
        <family val="1"/>
        <charset val="238"/>
      </rPr>
      <t>Předávací protokol, faktura, fotografie</t>
    </r>
  </si>
  <si>
    <r>
      <t xml:space="preserve">Months 2–3 /
</t>
    </r>
    <r>
      <rPr>
        <i/>
        <sz val="10"/>
        <color rgb="FF808080"/>
        <rFont val="Times New Roman"/>
        <family val="1"/>
        <charset val="238"/>
      </rPr>
      <t>2.–3. měsíc</t>
    </r>
  </si>
  <si>
    <r>
      <t xml:space="preserve">EXAMPLE ROW ABOVE / </t>
    </r>
    <r>
      <rPr>
        <i/>
        <sz val="9"/>
        <rFont val="Times New Roman"/>
        <family val="1"/>
        <charset val="238"/>
      </rPr>
      <t>VÝŠE UVEDENÝ ŘÁDEK JE PŘÍKLAD</t>
    </r>
  </si>
  <si>
    <r>
      <t xml:space="preserve">8. Sustainability and Ownership of the Outputs
</t>
    </r>
    <r>
      <rPr>
        <b/>
        <i/>
        <sz val="14"/>
        <rFont val="Times New Roman"/>
        <family val="1"/>
        <charset val="238"/>
      </rPr>
      <t>8. Udržitelnost a vlastnictví výstupů</t>
    </r>
  </si>
  <si>
    <r>
      <t xml:space="preserve">Sections 8.1 to 8.6 concern the situation after the project has ended and the Czech funding has stopped. Fill in relevant/applicable cells.
</t>
    </r>
    <r>
      <rPr>
        <i/>
        <sz val="11"/>
        <rFont val="Times New Roman"/>
        <family val="1"/>
        <charset val="238"/>
      </rPr>
      <t>Body 8.1 až 8.6 se týkají situace po skončení projektu a po ukončení českého financování. Vyplňte relevantní buňky.</t>
    </r>
  </si>
  <si>
    <r>
      <t xml:space="preserve">8.1  Who will own the outputs after the project ends? (name of the entity)
</t>
    </r>
    <r>
      <rPr>
        <b/>
        <i/>
        <sz val="11"/>
        <rFont val="Times New Roman"/>
        <family val="1"/>
        <charset val="238"/>
      </rPr>
      <t>8.1  Kdo bude výstupy po skončení projektu vlastnit? (název subjektu)</t>
    </r>
  </si>
  <si>
    <r>
      <t xml:space="preserve">8.2  Who will operate and maintain the outputs? (name of the entity / responsible person)
</t>
    </r>
    <r>
      <rPr>
        <b/>
        <i/>
        <sz val="11"/>
        <rFont val="Times New Roman"/>
        <family val="1"/>
        <charset val="238"/>
      </rPr>
      <t>8.2  Kdo bude výstupy provozovat a udržovat? (název subjektu / odpovědná osoba)</t>
    </r>
  </si>
  <si>
    <r>
      <t xml:space="preserve">8.3  Estimated annual running and maintenance costs
</t>
    </r>
    <r>
      <rPr>
        <b/>
        <i/>
        <sz val="11"/>
        <rFont val="Times New Roman"/>
        <family val="1"/>
        <charset val="238"/>
      </rPr>
      <t>8.3  Odhadované roční provozní a udržovací náklady</t>
    </r>
  </si>
  <si>
    <r>
      <t xml:space="preserve">Covered from (source)
</t>
    </r>
    <r>
      <rPr>
        <b/>
        <i/>
        <sz val="11"/>
        <rFont val="Times New Roman"/>
        <family val="1"/>
        <charset val="238"/>
      </rPr>
      <t>Hrazeno z (zdroj)</t>
    </r>
  </si>
  <si>
    <r>
      <t xml:space="preserve">8.4  Describe how the benefits for the target group will continue after the project ends.
</t>
    </r>
    <r>
      <rPr>
        <b/>
        <i/>
        <sz val="11"/>
        <rFont val="Times New Roman"/>
        <family val="1"/>
        <charset val="238"/>
      </rPr>
      <t>8.4  Popište, jak budou přínosy pro cílovou skupinu pokračovat po skončení projektu.</t>
    </r>
  </si>
  <si>
    <r>
      <t xml:space="preserve">8.5  Describe how the target group (and the partner institution if applicable) were involved in the identification of the local priority, in the design of the project and in its implementation, and how they will take part in the operation of the outputs.
</t>
    </r>
    <r>
      <rPr>
        <b/>
        <i/>
        <sz val="11"/>
        <rFont val="Times New Roman"/>
        <family val="1"/>
        <charset val="238"/>
      </rPr>
      <t>8.5  Popište, jak byly cílová skupina (a partnerská instituce pokud je zapojena) zapojena do identifikace místní priority, do přípravy projektu a do jeho realizace a jak se budou podílet na provozu výstupů.</t>
    </r>
  </si>
  <si>
    <r>
      <t xml:space="preserve">8.6  State the main risks to the implementation of the project and how they will be addressed.
</t>
    </r>
    <r>
      <rPr>
        <b/>
        <i/>
        <sz val="11"/>
        <rFont val="Times New Roman"/>
        <family val="1"/>
        <charset val="238"/>
      </rPr>
      <t>8.6  Uveďte hlavní rizika realizace projektu a způsob, jakým budou řešena.</t>
    </r>
  </si>
  <si>
    <r>
      <t xml:space="preserve">9. Visibility of Czech Assistance
</t>
    </r>
    <r>
      <rPr>
        <b/>
        <i/>
        <sz val="14"/>
        <rFont val="Times New Roman"/>
        <family val="1"/>
        <charset val="238"/>
      </rPr>
      <t>9. Viditelnost české pomoci</t>
    </r>
  </si>
  <si>
    <r>
      <t xml:space="preserve">The material outputs of the project must be marked with the logo of the Ministry of Foreign Affairs of the Czech Republic (MFA CZ logo) or the CzechAid logo, both provided by Embassy upon request; for intangible outputs the support from the Czech Republic must always be stated, both when the outputs are presented and in the materials arising from them. The applicant is required to provide photographs of the marked outputs with the final report.
</t>
    </r>
    <r>
      <rPr>
        <i/>
        <sz val="11"/>
        <rFont val="Times New Roman"/>
        <family val="1"/>
        <charset val="238"/>
      </rPr>
      <t>Hmotné výstupy projektu musí být označeny logem Ministerstva zahraničních věcí České republiky (logo MZV ČR) nebo logem CzechAid; obě loga poskytne velvyslanectví na vyžádání. U nehmotných výstupů musí být podpora České republiky vždy uvedena, a to jak při jejich prezentaci, tak v materiálech, které z nich vycházejí. Žadatel je povinen předložit se závěrečnou zprávou fotografie označených výstupů.</t>
    </r>
  </si>
  <si>
    <r>
      <t xml:space="preserve">9.1  How will the outputs be marked with the MFA CZ logo/CzechAid logo? (plaque, sticker on equipment, banner, printed materials)
</t>
    </r>
    <r>
      <rPr>
        <b/>
        <i/>
        <sz val="11"/>
        <rFont val="Times New Roman"/>
        <family val="1"/>
        <charset val="238"/>
      </rPr>
      <t>9.1  Jak budou výstupy označeny logem MZV ČR / CzechAid? (pamětní deska, samolepka na vybavení, banner, tištěné materiály)</t>
    </r>
  </si>
  <si>
    <r>
      <t xml:space="preserve">9.2  Who will become aware of the Czech assistance through this project?
</t>
    </r>
    <r>
      <rPr>
        <b/>
        <i/>
        <sz val="11"/>
        <rFont val="Times New Roman"/>
        <family val="1"/>
        <charset val="238"/>
      </rPr>
      <t>9.2  Kdo se o české pomoci prostřednictvím tohoto projektu dozví?</t>
    </r>
  </si>
  <si>
    <r>
      <t xml:space="preserve">Audience
</t>
    </r>
    <r>
      <rPr>
        <b/>
        <i/>
        <sz val="11"/>
        <rFont val="Times New Roman"/>
        <family val="1"/>
        <charset val="238"/>
      </rPr>
      <t>Publikum</t>
    </r>
  </si>
  <si>
    <r>
      <t xml:space="preserve">Estimated number of people
</t>
    </r>
    <r>
      <rPr>
        <b/>
        <i/>
        <sz val="11"/>
        <rFont val="Times New Roman"/>
        <family val="1"/>
        <charset val="238"/>
      </rPr>
      <t>Odhadovaný počet osob</t>
    </r>
  </si>
  <si>
    <r>
      <t xml:space="preserve">Note (name of the community, institution, medium)
</t>
    </r>
    <r>
      <rPr>
        <b/>
        <i/>
        <sz val="11"/>
        <rFont val="Times New Roman"/>
        <family val="1"/>
        <charset val="238"/>
      </rPr>
      <t>Poznámka (název komunity, instituce, média)</t>
    </r>
  </si>
  <si>
    <r>
      <t xml:space="preserve">Local community where the project takes place
</t>
    </r>
    <r>
      <rPr>
        <b/>
        <i/>
        <sz val="11"/>
        <rFont val="Times New Roman"/>
        <family val="1"/>
        <charset val="238"/>
      </rPr>
      <t>Místní komunita v místě realizace projektu</t>
    </r>
  </si>
  <si>
    <r>
      <t xml:space="preserve">Staff and users of the partner institution
</t>
    </r>
    <r>
      <rPr>
        <b/>
        <i/>
        <sz val="11"/>
        <rFont val="Times New Roman"/>
        <family val="1"/>
        <charset val="238"/>
      </rPr>
      <t>Zaměstnanci a uživatelé partnerské instituce</t>
    </r>
  </si>
  <si>
    <r>
      <t xml:space="preserve">Local or regional media
</t>
    </r>
    <r>
      <rPr>
        <b/>
        <i/>
        <sz val="11"/>
        <rFont val="Times New Roman"/>
        <family val="1"/>
        <charset val="238"/>
      </rPr>
      <t>Místní nebo regionální média</t>
    </r>
  </si>
  <si>
    <r>
      <t xml:space="preserve">Participants of a public event (handover, opening)
</t>
    </r>
    <r>
      <rPr>
        <b/>
        <i/>
        <sz val="11"/>
        <rFont val="Times New Roman"/>
        <family val="1"/>
        <charset val="238"/>
      </rPr>
      <t>Účastníci veřejné akce (předání, slavnostní otevření)</t>
    </r>
  </si>
  <si>
    <r>
      <t xml:space="preserve">Expected month
</t>
    </r>
    <r>
      <rPr>
        <b/>
        <i/>
        <sz val="11"/>
        <rFont val="Times New Roman"/>
        <family val="1"/>
        <charset val="238"/>
      </rPr>
      <t>Předpokládaný měsíc</t>
    </r>
  </si>
  <si>
    <r>
      <t xml:space="preserve">9.3  Handover or opening event with the participation of the Embassy is planned
</t>
    </r>
    <r>
      <rPr>
        <b/>
        <i/>
        <sz val="11"/>
        <rFont val="Times New Roman"/>
        <family val="1"/>
        <charset val="238"/>
      </rPr>
      <t>9.3  Je plánováno předání nebo slavnostní otevření za účasti velvyslanectví</t>
    </r>
  </si>
  <si>
    <r>
      <t xml:space="preserve">9.4  The applicant undertakes to provide at least this number of photographs of the marked outputs with the final report
</t>
    </r>
    <r>
      <rPr>
        <b/>
        <i/>
        <sz val="11"/>
        <rFont val="Times New Roman"/>
        <family val="1"/>
        <charset val="238"/>
      </rPr>
      <t>9.4  Žadatel se zavazuje předložit se závěrečnou zprávou alespoň tento počet fotografií označených výstupů</t>
    </r>
  </si>
  <si>
    <r>
      <t xml:space="preserve">The photographs must not allow individual persons to be identified unless the applicant holds a valid legal basis for taking the photographs, handing them over to the Embassy and their use for the presentation of Czech development cooperation.
</t>
    </r>
    <r>
      <rPr>
        <i/>
        <sz val="11"/>
        <rFont val="Times New Roman"/>
        <family val="1"/>
        <charset val="238"/>
      </rPr>
      <t>Fotografie nesmí umožnit identifikaci jednotlivých osob, ledaže žadatel má platný právní titul k jejich pořízení, k jejich předání velvyslanectví a k jejich užití pro prezentaci české rozvojové spolupráce.</t>
    </r>
  </si>
  <si>
    <r>
      <t xml:space="preserve">10. Budget Proposal***
</t>
    </r>
    <r>
      <rPr>
        <b/>
        <i/>
        <sz val="14"/>
        <rFont val="Times New Roman"/>
        <family val="1"/>
        <charset val="238"/>
      </rPr>
      <t>10. Návrh rozpočtu</t>
    </r>
  </si>
  <si>
    <r>
      <t xml:space="preserve">Currency used (code)
</t>
    </r>
    <r>
      <rPr>
        <b/>
        <i/>
        <sz val="11"/>
        <rFont val="Times New Roman"/>
        <family val="1"/>
        <charset val="238"/>
      </rPr>
      <t>Použitá měna (kód)</t>
    </r>
  </si>
  <si>
    <r>
      <t xml:space="preserve">Exchange rate: units of local currency per 1 CZK (set by the Embassy)
</t>
    </r>
    <r>
      <rPr>
        <b/>
        <i/>
        <sz val="11"/>
        <rFont val="Times New Roman"/>
        <family val="1"/>
        <charset val="238"/>
      </rPr>
      <t>Kurz: jednotek místní měny za 1 Kč (stanoví velvyslanectví)</t>
    </r>
  </si>
  <si>
    <r>
      <t xml:space="preserve">Date of rate
</t>
    </r>
    <r>
      <rPr>
        <b/>
        <i/>
        <sz val="11"/>
        <rFont val="Times New Roman"/>
        <family val="1"/>
        <charset val="238"/>
      </rPr>
      <t>Datum kurzu</t>
    </r>
  </si>
  <si>
    <r>
      <t xml:space="preserve">Enter amounts in local currency only. The CZK column is calculated from the exchange rate above. Block A covers costs that directly create an output of the project. Block B covers costs that do not create an output but are necessary for the preparation, management or administration of the project; the total of block B must not exceed 8 % of the grand total. Overhead costs of the implementing organization cannot be paid from the project budget.
</t>
    </r>
    <r>
      <rPr>
        <i/>
        <sz val="11"/>
        <rFont val="Times New Roman"/>
        <family val="1"/>
        <charset val="238"/>
      </rPr>
      <t>Částky uvádějte pouze v místní měně. Sloupec v Kč se počítá z výše uvedeného kurzu. Blok A zahrnuje náklady, které přímo vytvářejí výstup projektu. Blok B zahrnuje náklady, které výstup nevytvářejí, ale jsou nutné pro přípravu, řízení nebo administraci projektu; součet bloku B nesmí přesáhnout 8 % celkové částky. Režijní náklady realizující organizace nelze z rozpočtu projektu hradit.</t>
    </r>
  </si>
  <si>
    <r>
      <t xml:space="preserve">Type of Costs
</t>
    </r>
    <r>
      <rPr>
        <b/>
        <i/>
        <sz val="9"/>
        <rFont val="Times New Roman"/>
        <family val="1"/>
        <charset val="238"/>
      </rPr>
      <t>Druh nákladů</t>
    </r>
  </si>
  <si>
    <r>
      <t xml:space="preserve">Unit
</t>
    </r>
    <r>
      <rPr>
        <b/>
        <i/>
        <sz val="9"/>
        <rFont val="Times New Roman"/>
        <family val="1"/>
        <charset val="238"/>
      </rPr>
      <t>Jednotka</t>
    </r>
  </si>
  <si>
    <r>
      <t xml:space="preserve">Number of Units
</t>
    </r>
    <r>
      <rPr>
        <b/>
        <i/>
        <sz val="9"/>
        <rFont val="Times New Roman"/>
        <family val="1"/>
        <charset val="238"/>
      </rPr>
      <t>Počet jednotek</t>
    </r>
  </si>
  <si>
    <r>
      <t xml:space="preserve">Unit Price
</t>
    </r>
    <r>
      <rPr>
        <b/>
        <i/>
        <sz val="9"/>
        <rFont val="Times New Roman"/>
        <family val="1"/>
        <charset val="238"/>
      </rPr>
      <t>Cena za jednotku</t>
    </r>
  </si>
  <si>
    <r>
      <t xml:space="preserve">Total (local)
</t>
    </r>
    <r>
      <rPr>
        <b/>
        <i/>
        <sz val="9"/>
        <rFont val="Times New Roman"/>
        <family val="1"/>
        <charset val="238"/>
      </rPr>
      <t>Celkem (místní měna)</t>
    </r>
  </si>
  <si>
    <r>
      <t xml:space="preserve">Total (CZK)
</t>
    </r>
    <r>
      <rPr>
        <b/>
        <i/>
        <sz val="9"/>
        <rFont val="Times New Roman"/>
        <family val="1"/>
        <charset val="238"/>
      </rPr>
      <t>Celkem (Kč)</t>
    </r>
  </si>
  <si>
    <r>
      <t xml:space="preserve">% of total
</t>
    </r>
    <r>
      <rPr>
        <b/>
        <i/>
        <sz val="9"/>
        <rFont val="Times New Roman"/>
        <family val="1"/>
        <charset val="238"/>
      </rPr>
      <t>% z celku</t>
    </r>
  </si>
  <si>
    <r>
      <t xml:space="preserve">Note (optional)
</t>
    </r>
    <r>
      <rPr>
        <b/>
        <i/>
        <sz val="9"/>
        <rFont val="Times New Roman"/>
        <family val="1"/>
        <charset val="238"/>
      </rPr>
      <t>Poznámka (nepovinné)</t>
    </r>
  </si>
  <si>
    <r>
      <t xml:space="preserve">A.  PROJECT COSTS   —   costs that directly create an output of the project
</t>
    </r>
    <r>
      <rPr>
        <b/>
        <i/>
        <sz val="11"/>
        <rFont val="Times New Roman"/>
        <family val="1"/>
        <charset val="238"/>
      </rPr>
      <t>A.  PROJEKTOVÉ NÁKLADY   —   náklady, které přímo vytvářejí výstup projektu</t>
    </r>
  </si>
  <si>
    <r>
      <t xml:space="preserve">A.1  Material, Goods and Equipment, including their transport and installation
</t>
    </r>
    <r>
      <rPr>
        <b/>
        <i/>
        <sz val="10"/>
        <rFont val="Times New Roman"/>
        <family val="1"/>
        <charset val="238"/>
      </rPr>
      <t>A.1  Materiál, zboží a vybavení včetně jejich dopravy a instalace</t>
    </r>
  </si>
  <si>
    <r>
      <t xml:space="preserve">Subtotal — Material, Goods and Equipment, including their transport and installation
</t>
    </r>
    <r>
      <rPr>
        <b/>
        <i/>
        <sz val="11"/>
        <rFont val="Times New Roman"/>
        <family val="1"/>
        <charset val="238"/>
      </rPr>
      <t>Mezisoučet — Materiál, zboží a vybavení včetně jejich dopravy a instalace</t>
    </r>
  </si>
  <si>
    <r>
      <t xml:space="preserve">A.2  Construction and Craft Works
</t>
    </r>
    <r>
      <rPr>
        <b/>
        <i/>
        <sz val="10"/>
        <rFont val="Times New Roman"/>
        <family val="1"/>
        <charset val="238"/>
      </rPr>
      <t>A.2  Stavební a řemeslné práce</t>
    </r>
  </si>
  <si>
    <r>
      <t xml:space="preserve">Subtotal — Construction and Craft Works
</t>
    </r>
    <r>
      <rPr>
        <b/>
        <i/>
        <sz val="11"/>
        <rFont val="Times New Roman"/>
        <family val="1"/>
        <charset val="238"/>
      </rPr>
      <t>Mezisoučet — Stavební a řemeslné práce</t>
    </r>
  </si>
  <si>
    <r>
      <t xml:space="preserve">A.3  Fees, Per Diems and Other Costs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</si>
  <si>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Subtotal — Fees of Lecturers, Trainers, Experts and Other Persons Whose Work Is Itself an Output of the Project
</t>
    </r>
    <r>
      <rPr>
        <b/>
        <i/>
        <sz val="11"/>
        <rFont val="Times New Roman"/>
        <family val="1"/>
        <charset val="238"/>
      </rPr>
      <t>Mezisoučet — Odměny lektorů, školitelů, expertů a dalších osob, jejichž práce je sama výstupem projektu</t>
    </r>
  </si>
  <si>
    <r>
      <t xml:space="preserve">A.4  Costs of the Participants of Training Provided by the Project
</t>
    </r>
    <r>
      <rPr>
        <b/>
        <i/>
        <sz val="10"/>
        <rFont val="Times New Roman"/>
        <family val="1"/>
        <charset val="238"/>
      </rPr>
      <t>A.4  Náklady účastníků školení poskytovaného projektem</t>
    </r>
  </si>
  <si>
    <r>
      <t xml:space="preserve">Subtotal — Costs of the Participants of Training Provided by the Project
</t>
    </r>
    <r>
      <rPr>
        <b/>
        <i/>
        <sz val="11"/>
        <rFont val="Times New Roman"/>
        <family val="1"/>
        <charset val="238"/>
      </rPr>
      <t>Mezisoučet — Náklady účastníků školení poskytovaného projektem</t>
    </r>
  </si>
  <si>
    <r>
      <t xml:space="preserve">SUBTOTAL A — PROJECT COSTS
</t>
    </r>
    <r>
      <rPr>
        <b/>
        <i/>
        <sz val="11"/>
        <rFont val="Times New Roman"/>
        <family val="1"/>
        <charset val="238"/>
      </rPr>
      <t>MEZISOUČET A — PROJEKTOVÉ NÁKLADY</t>
    </r>
  </si>
  <si>
    <r>
      <t xml:space="preserve">B.  SUPPORT COSTS *  —   costs necessary for the preparation, management or administration of the project (limit 8 % of the grand total)
</t>
    </r>
    <r>
      <rPr>
        <b/>
        <i/>
        <sz val="11"/>
        <rFont val="Times New Roman"/>
        <family val="1"/>
        <charset val="238"/>
      </rPr>
      <t>B.  PODPŮRNÉ NÁKLADY   —   náklady nutné pro přípravu, řízení nebo administraci projektu (limit 8 % z celkové částky)</t>
    </r>
  </si>
  <si>
    <r>
      <t xml:space="preserve">B.1  Salaries, Fees and Per Diems of the Project Manager and of the Administrative Staff of the Implementer
</t>
    </r>
    <r>
      <rPr>
        <b/>
        <i/>
        <sz val="10"/>
        <rFont val="Times New Roman"/>
        <family val="1"/>
        <charset val="238"/>
      </rPr>
      <t>B.1  Mzdy, odměny a diety projektového manažera a administrativních pracovníků realizátora</t>
    </r>
  </si>
  <si>
    <r>
      <t xml:space="preserve">Subtotal — Salaries, Fees and Per Diems of the Project Manager and of the Administrative Staff of the Implementer
</t>
    </r>
    <r>
      <rPr>
        <b/>
        <i/>
        <sz val="11"/>
        <rFont val="Times New Roman"/>
        <family val="1"/>
        <charset val="238"/>
      </rPr>
      <t>Mezisoučet — Mzdy, odměny a diety projektového manažera a administrativních pracovníků realizátora</t>
    </r>
  </si>
  <si>
    <r>
      <t xml:space="preserve">B.2  Travel, Accommodation, Insurance and Vaccination of the Staff Listed under B.1
</t>
    </r>
    <r>
      <rPr>
        <b/>
        <i/>
        <sz val="10"/>
        <rFont val="Times New Roman"/>
        <family val="1"/>
        <charset val="238"/>
      </rPr>
      <t>B.2  Cestovné, ubytování, pojištění a očkování pracovníků uvedených v bodě B.1</t>
    </r>
  </si>
  <si>
    <r>
      <t xml:space="preserve">Subtotal — Travel, Accommodation, Insurance and Vaccination of the Staff Listed under B.1
</t>
    </r>
    <r>
      <rPr>
        <b/>
        <i/>
        <sz val="11"/>
        <rFont val="Times New Roman"/>
        <family val="1"/>
        <charset val="238"/>
      </rPr>
      <t>Mezisoučet — Cestovné, ubytování, pojištění a očkování pracovníků uvedených v bodě B.1</t>
    </r>
  </si>
  <si>
    <r>
      <t xml:space="preserve">B.3  Translations, Bank Charges and Publicity of the Project
</t>
    </r>
    <r>
      <rPr>
        <b/>
        <i/>
        <sz val="10"/>
        <rFont val="Times New Roman"/>
        <family val="1"/>
        <charset val="238"/>
      </rPr>
      <t>B.3  Překlady, bankovní poplatky a propagace projektu</t>
    </r>
  </si>
  <si>
    <r>
      <t xml:space="preserve">Subtotal — Translations, Bank Charges and Publicity of the Project
</t>
    </r>
    <r>
      <rPr>
        <b/>
        <i/>
        <sz val="11"/>
        <rFont val="Times New Roman"/>
        <family val="1"/>
        <charset val="238"/>
      </rPr>
      <t>Mezisoučet — Překlady, bankovní poplatky a propagace projektu</t>
    </r>
  </si>
  <si>
    <r>
      <t xml:space="preserve">SUBTOTAL B — SUPPORT COSTS
</t>
    </r>
    <r>
      <rPr>
        <b/>
        <i/>
        <sz val="11"/>
        <rFont val="Times New Roman"/>
        <family val="1"/>
        <charset val="238"/>
      </rPr>
      <t>MEZISOUČET B — PODPŮRNÉ NÁKLADY</t>
    </r>
  </si>
  <si>
    <r>
      <t xml:space="preserve">GRAND TOTAL requested from the Czech Republic Official Development Assistance
</t>
    </r>
    <r>
      <rPr>
        <b/>
        <i/>
        <sz val="11"/>
        <rFont val="Times New Roman"/>
        <family val="1"/>
        <charset val="238"/>
      </rPr>
      <t>CELKEM požadováno ze zahraniční rozvojové spolupráce České republiky</t>
    </r>
  </si>
  <si>
    <r>
      <t xml:space="preserve">C.  ADDITIONAL FUNDING FROM OTHER SOURCES   —   informative only; entered in local currency, NOT included in the grand total requested from the Czech Republic (see also section 11)
</t>
    </r>
    <r>
      <rPr>
        <b/>
        <i/>
        <sz val="11"/>
        <rFont val="Times New Roman"/>
        <family val="1"/>
        <charset val="238"/>
      </rPr>
      <t>C.  DALŠÍ ZDROJE FINANCOVÁNÍ   —   pouze informativní; uvádí se v místní měně, NEZAPOČÍTÁVÁ se do celkové částky požadované od České republiky (viz též bod 11)</t>
    </r>
  </si>
  <si>
    <r>
      <t xml:space="preserve">Note / source of funding (optional)
</t>
    </r>
    <r>
      <rPr>
        <b/>
        <i/>
        <sz val="9"/>
        <rFont val="Times New Roman"/>
        <family val="1"/>
        <charset val="238"/>
      </rPr>
      <t>Poznámka / zdroj financování (nepovinné)</t>
    </r>
  </si>
  <si>
    <r>
      <t xml:space="preserve">TOTAL C — ADDITIONAL FUNDING FROM OTHER SOURCES   (not included in the grand total above)
</t>
    </r>
    <r>
      <rPr>
        <b/>
        <i/>
        <sz val="11"/>
        <rFont val="Times New Roman"/>
        <family val="1"/>
        <charset val="238"/>
      </rPr>
      <t>CELKEM C — DALŠÍ ZDROJE FINANCOVÁNÍ   (nezapočítává se do výše uvedené celkové částky)</t>
    </r>
  </si>
  <si>
    <r>
      <t xml:space="preserve">Automatic checks
</t>
    </r>
    <r>
      <rPr>
        <i/>
        <sz val="9"/>
        <rFont val="Times New Roman"/>
        <family val="1"/>
        <charset val="238"/>
      </rPr>
      <t>Automatické kontroly</t>
    </r>
  </si>
  <si>
    <r>
      <t xml:space="preserve">Support costs (block B) as a share of the grand total — limit 8 %
</t>
    </r>
    <r>
      <rPr>
        <b/>
        <i/>
        <sz val="11"/>
        <rFont val="Times New Roman"/>
        <family val="1"/>
        <charset val="238"/>
      </rPr>
      <t>Podpůrné náklady (blok B) jako podíl na celkové částce — limit 8 %</t>
    </r>
  </si>
  <si>
    <r>
      <t xml:space="preserve">Exchange rate reserve — rate chosen by the Embassy (permitted range 3 % to 5 %)****
</t>
    </r>
    <r>
      <rPr>
        <b/>
        <i/>
        <sz val="11"/>
        <rFont val="Times New Roman"/>
        <family val="1"/>
        <charset val="238"/>
      </rPr>
      <t>Kurzová rezerva — sazba zvolená velvyslanectvím (povolené rozmezí 3 % až 5 %)</t>
    </r>
  </si>
  <si>
    <r>
      <t xml:space="preserve">Reserve is added in CZK only and is not available for project activities
</t>
    </r>
    <r>
      <rPr>
        <i/>
        <sz val="9"/>
        <rFont val="Times New Roman"/>
        <family val="1"/>
        <charset val="238"/>
      </rPr>
      <t>Rezerva se přičítá pouze v Kč a není určena na aktivity projektu</t>
    </r>
  </si>
  <si>
    <r>
      <t xml:space="preserve">Amount of the exchange rate reserve
</t>
    </r>
    <r>
      <rPr>
        <b/>
        <i/>
        <sz val="11"/>
        <rFont val="Times New Roman"/>
        <family val="1"/>
        <charset val="238"/>
      </rPr>
      <t>Výše kurzové rezervy</t>
    </r>
  </si>
  <si>
    <r>
      <t xml:space="preserve">TOTAL requested from Czech ODA in CZK including the exchange rate reserve
</t>
    </r>
    <r>
      <rPr>
        <b/>
        <i/>
        <sz val="11"/>
        <rFont val="Times New Roman"/>
        <family val="1"/>
        <charset val="238"/>
      </rPr>
      <t>CELKEM požadováno ze ZRS ČR v Kč včetně kurzové rezervy</t>
    </r>
  </si>
  <si>
    <r>
      <t xml:space="preserve">*  Block B (support costs) covers in particular the salaries, fees and per diems of the project manager and of the administrative staff of the implementer, their travel, accommodation, insurance and vaccination, translations, bank charges and the publicity of the project. The total of block B must not exceed 8 % of the grand total requested from the Czech Republic Official Development Assistance.
</t>
    </r>
    <r>
      <rPr>
        <i/>
        <sz val="9"/>
        <rFont val="Times New Roman"/>
        <family val="1"/>
        <charset val="238"/>
      </rPr>
      <t>*  Blok B (podpůrné náklady) zahrnuje zejména mzdy, odměny a diety projektového manažera a administrativních pracovníků realizátora, jejich cestovné, ubytování, pojištění a očkování, překlady, bankovní poplatky a propagaci projektu. Součet bloku B nesmí přesáhnout 8 % celkové částky požadované ze zahraniční rozvojové spolupráce České republiky.</t>
    </r>
  </si>
  <si>
    <r>
      <t xml:space="preserve">** Overhead costs of the implementing organization (in particular office rent, utilities, the accounting of the organization and internet services) cannot be paid from the project budget.
</t>
    </r>
    <r>
      <rPr>
        <i/>
        <sz val="9"/>
        <rFont val="Times New Roman"/>
        <family val="1"/>
        <charset val="238"/>
      </rPr>
      <t>** Režijní náklady realizující organizace (zejména nájem kanceláře, energie, účetnictví organizace a internetové služby) nelze z rozpočtu projektu hradit.</t>
    </r>
  </si>
  <si>
    <r>
      <t xml:space="preserve">*** Every change to the activities or the budget must be notified to the Embassy in writing in advance.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of budget lines and the exchange rate reserve are not counted. Budget changes that in aggregate do not exceed 10 % of the approved budget (excluding the exchange rate reserve) may be made after notification without approval, but must be described and quantified in the Final Report. Budget changes that in aggregate exceed 10 % and any change of activities or outputs require the prior written approval of the Embassy on the basis of a written, consecutively numbered change request submitted by the implementer with a revised Identification Form; the approved revised form replaces this one as an annex to the contract and becomes the new basis for assessing further changes — no contract amendment is concluded. Drawing on the exchange rate reserve is not a change of the budget, but it must be quantified in the Final Report.
</t>
    </r>
    <r>
      <rPr>
        <i/>
        <sz val="9"/>
        <rFont val="Times New Roman"/>
        <family val="1"/>
        <charset val="238"/>
      </rPr>
      <t>*** Každou změnu aktivit nebo rozpočtu je nutné velvyslanectví předem písemně oznámit.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rozpočtu, které v souhrnu nepřesáhnou 10 % schváleného rozpočtu (bez kurzové rezervy), lze po oznámení provést bez schválení, musí však být popsány a vyčísleny v závěrečné zprávě. Změny rozpočtu, které v souhrnu přesáhnou 10 %, a jakákoli změna aktivit nebo výstupů vyžadují předchozí písemné schválení velvyslanectví na základě písemné, vzestupně číslované žádosti o změnu, kterou realizátor předloží spolu s upraveným identifikačním formulářem; schválený upravený formulář nahrazuje tento formulář jako přílohu smlouvy a stává se novým základem pro posuzování dalších změn — dodatek ke smlouvě se neuzavírá. Čerpání kurzové rezervy není změnou rozpočtu, musí však být vyčísleno v závěrečné zprávě.</t>
    </r>
  </si>
  <si>
    <r>
      <t xml:space="preserve">**** The exchange rate reserve covers exchange rate movements only. 
</t>
    </r>
    <r>
      <rPr>
        <i/>
        <sz val="9"/>
        <rFont val="Times New Roman"/>
        <family val="1"/>
        <charset val="238"/>
      </rPr>
      <t xml:space="preserve">**** Kurzová rezerva kryje pouze pohyby kurzu. </t>
    </r>
  </si>
  <si>
    <r>
      <t xml:space="preserve">11. Information about the Co-financing Entity
</t>
    </r>
    <r>
      <rPr>
        <b/>
        <i/>
        <sz val="14"/>
        <rFont val="Times New Roman"/>
        <family val="1"/>
        <charset val="238"/>
      </rPr>
      <t>11. Informace o spolufinancujícím subjektu</t>
    </r>
  </si>
  <si>
    <r>
      <t xml:space="preserve">Fill in only if additional funding from another entity is present.
</t>
    </r>
    <r>
      <rPr>
        <i/>
        <sz val="11"/>
        <rFont val="Times New Roman"/>
        <family val="1"/>
        <charset val="238"/>
      </rPr>
      <t>Vyplňte pouze v případě, že je projekt spolufinancován jiným subjektem.</t>
    </r>
  </si>
  <si>
    <r>
      <t xml:space="preserve">Name of the Organization
</t>
    </r>
    <r>
      <rPr>
        <b/>
        <i/>
        <sz val="11"/>
        <rFont val="Times New Roman"/>
        <family val="1"/>
        <charset val="238"/>
      </rPr>
      <t>Název organizace</t>
    </r>
  </si>
  <si>
    <r>
      <t xml:space="preserve">Type of Organization (e.g. municipality, NGO, company, church, international organization)
</t>
    </r>
    <r>
      <rPr>
        <b/>
        <i/>
        <sz val="11"/>
        <rFont val="Times New Roman"/>
        <family val="1"/>
        <charset val="238"/>
      </rPr>
      <t>Typ organizace (např. obec, nezisková organizace, firma, církev, mezinárodní organizace)</t>
    </r>
  </si>
  <si>
    <r>
      <t xml:space="preserve">Contact Details (contact person, telephone, e-mail)
</t>
    </r>
    <r>
      <rPr>
        <b/>
        <i/>
        <sz val="11"/>
        <rFont val="Times New Roman"/>
        <family val="1"/>
        <charset val="238"/>
      </rPr>
      <t>Kontaktní údaje (kontaktní osoba, telefon, e-mail)</t>
    </r>
  </si>
  <si>
    <r>
      <t xml:space="preserve">Brief description of the activities of the co-financing entity
</t>
    </r>
    <r>
      <rPr>
        <i/>
        <sz val="11"/>
        <rFont val="Times New Roman"/>
        <family val="1"/>
        <charset val="238"/>
      </rPr>
      <t>Stručný popis činnosti spolufinancujícího subjektu</t>
    </r>
  </si>
  <si>
    <r>
      <t xml:space="preserve">12. Final Clauses
</t>
    </r>
    <r>
      <rPr>
        <b/>
        <i/>
        <sz val="14"/>
        <rFont val="Times New Roman"/>
        <family val="1"/>
        <charset val="238"/>
      </rPr>
      <t>12. Závěrečná ustanovení</t>
    </r>
  </si>
  <si>
    <r>
      <t xml:space="preserve">Done in (city)
</t>
    </r>
    <r>
      <rPr>
        <b/>
        <i/>
        <sz val="11"/>
        <rFont val="Times New Roman"/>
        <family val="1"/>
        <charset val="238"/>
      </rPr>
      <t>Vyhotoveno v (město)</t>
    </r>
  </si>
  <si>
    <r>
      <t xml:space="preserve">Done on (date)
</t>
    </r>
    <r>
      <rPr>
        <b/>
        <i/>
        <sz val="11"/>
        <rFont val="Times New Roman"/>
        <family val="1"/>
        <charset val="238"/>
      </rPr>
      <t>Dne (datum)</t>
    </r>
  </si>
  <si>
    <r>
      <t xml:space="preserve">Submitted by (name and position)
</t>
    </r>
    <r>
      <rPr>
        <b/>
        <i/>
        <sz val="11"/>
        <rFont val="Times New Roman"/>
        <family val="1"/>
        <charset val="238"/>
      </rPr>
      <t>Předkládá (jméno a funkce)</t>
    </r>
  </si>
  <si>
    <r>
      <t>Telephone</t>
    </r>
    <r>
      <rPr>
        <b/>
        <i/>
        <sz val="11"/>
        <rFont val="Times New Roman"/>
        <family val="1"/>
        <charset val="238"/>
      </rPr>
      <t xml:space="preserve">
Telefon</t>
    </r>
  </si>
  <si>
    <r>
      <t xml:space="preserve">Email Address
</t>
    </r>
    <r>
      <rPr>
        <b/>
        <i/>
        <sz val="11"/>
        <rFont val="Times New Roman"/>
        <family val="1"/>
        <charset val="238"/>
      </rPr>
      <t>E-mailová adresa</t>
    </r>
  </si>
  <si>
    <r>
      <t xml:space="preserve">Signature
</t>
    </r>
    <r>
      <rPr>
        <b/>
        <i/>
        <sz val="11"/>
        <rFont val="Times New Roman"/>
        <family val="1"/>
        <charset val="238"/>
      </rPr>
      <t>Podpis</t>
    </r>
  </si>
  <si>
    <r>
      <t xml:space="preserve">The project proposal is submitted to the Embassy electronically. If the applicant does not have an electronic signature, the Identification Form may be submitted unsigned — either way all the other fields must be completed, including the contact person, the telephone number and the e-mail address, so that the Embassy can reach the applicant. The Identification Form is an annex to the contract concluded between the Embassy and the implementer: if the project proposal is approved, the form is signed together with the contract. After the project has been implemented, the Final Report and the Financial Report sheets must both filled and signed by the authorised person of the implementer before they are submitted to the Embassy.
</t>
    </r>
    <r>
      <rPr>
        <i/>
        <sz val="11"/>
        <rFont val="Times New Roman"/>
        <family val="1"/>
        <charset val="238"/>
      </rPr>
      <t>Námět projektu se velvyslanectví podává elektronicky. Pokud žadatel nemá digitální podpis, může identifikační formulář podat nepodepsaný — v obou případech musí být vyplněna všechna ostatní pole včetně kontaktní osoby, telefonního čísla a e-mailové adresy, aby se velvyslanectví mohlo se žadatelem spojit. Identifikační formulář je přílohou smlouvy uzavírané mezi velvyslanectvím a realizátorem: v případě schválení námětu se formulář podepisuje spolu se smlouvou. Po realizaci projektu musí být vyplněny listy Závěrečná zpráva a Finanční zpráva, a před odesláním velvyslanectví musí být oba podepsány oprávněnou osobou realizátora.</t>
    </r>
  </si>
  <si>
    <r>
      <t xml:space="preserve">Financial Report on Small Scale Project Implementation
</t>
    </r>
    <r>
      <rPr>
        <b/>
        <i/>
        <sz val="18"/>
        <rFont val="Times New Roman"/>
        <family val="1"/>
        <charset val="238"/>
      </rPr>
      <t>Finanční zpráva o realizaci malého lokálního projektu</t>
    </r>
  </si>
  <si>
    <r>
      <t xml:space="preserve">THIS SHEET IS COMPLETED ONLY FOR AN APPROVED PROJECT, AFTER THE IMPLEMENTATION HAS ENDED, including early termination. Grey cells are taken from the Identification Form or are calculated; fill in the white cells only. For every budget line enter the amount actually spent in the currency of implementation AND the corresponding amount in CZK - for that purpose the Embassy will provide used exchange rate for each payment. The CZK amounts are NOT derived from an exchange rate — enter the CZK amount that was actually converted or actually drawn from the Czech funds, so that payments made at different exchange rates on different dates are reported correctly. If one line was paid at more than one rate, enter the sum of the amounts actually paid in each currency. The Financial Report must be SIGNED by the authorised person of the implementer before submission (signature block at the end of this sheet).
</t>
    </r>
    <r>
      <rPr>
        <i/>
        <sz val="11"/>
        <rFont val="Times New Roman"/>
        <family val="1"/>
        <charset val="238"/>
      </rPr>
      <t xml:space="preserve">TENTO LIST SE VYPLŇUJE POUZE U SCHVÁLENÉHO PROJEKTU, A TO AŽ PO UKONČENÍ REALIZACE, včetně předčasného ukončení. Šedé buňky se přebírají z identifikačního formuláře nebo se počítají; </t>
    </r>
    <r>
      <rPr>
        <b/>
        <i/>
        <sz val="11"/>
        <rFont val="Times New Roman"/>
        <family val="1"/>
        <charset val="238"/>
      </rPr>
      <t>vyplňujte pouze bílé buňky</t>
    </r>
    <r>
      <rPr>
        <i/>
        <sz val="11"/>
        <rFont val="Times New Roman"/>
        <family val="1"/>
        <charset val="238"/>
      </rPr>
      <t>. U každé rozpočtové položky uveďte skutečně vynaloženou částku v měně realizace a odpovídající částku v Kč, velvyslanectví poskytne použitý kurz pro přepočet na Kč k jednotlivým platbám. Částky v Kč se nepočítají z kurzu — uveďte částku v Kč, která byla skutečně směněna nebo skutečně čerpána z českých prostředků, aby bylo možné správně vykázat platby provedené v různých dnech a různými kurzy. Pokud byla jedna položka hrazena více kurzy, uveďte součet částek skutečně zaplacených v každé měně. Finanční zpráva musí být před odesláním PODEPSÁNA oprávněnou osobou realizátora (podpisový blok na konci tohoto listu).</t>
    </r>
  </si>
  <si>
    <r>
      <t xml:space="preserve">HOW TO FILL IN THIS FORM   |  </t>
    </r>
    <r>
      <rPr>
        <b/>
        <sz val="11"/>
        <rFont val="Times New Roman"/>
        <family val="1"/>
      </rPr>
      <t xml:space="preserve"> Please fill in only the white cells.</t>
    </r>
    <r>
      <rPr>
        <sz val="11"/>
        <rFont val="Times New Roman"/>
        <family val="1"/>
        <charset val="1"/>
      </rPr>
      <t xml:space="preserve"> Shaded cells are calculated automatically or reserved for the Embassy and are locked. </t>
    </r>
    <r>
      <rPr>
        <b/>
        <sz val="11"/>
        <rFont val="Times New Roman"/>
        <family val="1"/>
      </rPr>
      <t>Do not delete rows or columns.</t>
    </r>
    <r>
      <rPr>
        <sz val="11"/>
        <rFont val="Times New Roman"/>
        <family val="1"/>
        <charset val="1"/>
      </rPr>
      <t xml:space="preserve"> Amounts are entered in local currency or EUR/USD; the Czech koruna (CZK) equivalent is calculated from the exchange rate set by the Embassy. The budget is divided into project costs (block A), which directly create the outputs of the project, and support costs (block B), which do not create an output but are necessary for the preparation, management or administration of the project. Support costs must not exceed 8 % of the total of the support from the Czech development cooperation funding**. Text fields have character limits shown on the right of each field; be concise and specific. </t>
    </r>
    <r>
      <rPr>
        <b/>
        <sz val="11"/>
        <rFont val="Times New Roman"/>
        <family val="1"/>
      </rPr>
      <t>Only this sheet is filled in when a project proposal is submitted. The Final Report and Financial Report sheets are completed after an approved project has been implemented — leave them empty when submitting a proposal.</t>
    </r>
    <r>
      <rPr>
        <sz val="11"/>
        <rFont val="Times New Roman"/>
        <family val="1"/>
        <charset val="1"/>
      </rPr>
      <t xml:space="preserve">
</t>
    </r>
    <r>
      <rPr>
        <i/>
        <sz val="10"/>
        <rFont val="Times New Roman"/>
        <family val="1"/>
      </rPr>
      <t xml:space="preserve">JAK FORMULÁŘ VYPLNIT   |   </t>
    </r>
    <r>
      <rPr>
        <b/>
        <i/>
        <sz val="10"/>
        <rFont val="Times New Roman"/>
        <family val="1"/>
      </rPr>
      <t>Bílé buňky vyplňuje žadatel.</t>
    </r>
    <r>
      <rPr>
        <i/>
        <sz val="10"/>
        <rFont val="Times New Roman"/>
        <family val="1"/>
      </rPr>
      <t xml:space="preserve"> Šedé buňky se počítají automaticky nebo jsou vyhrazeny velvyslanectví a jsou zamčené. </t>
    </r>
    <r>
      <rPr>
        <b/>
        <i/>
        <sz val="10"/>
        <rFont val="Times New Roman"/>
        <family val="1"/>
      </rPr>
      <t>Nemažte řádky ani sloupce.</t>
    </r>
    <r>
      <rPr>
        <i/>
        <sz val="10"/>
        <rFont val="Times New Roman"/>
        <family val="1"/>
      </rPr>
      <t xml:space="preserve"> Částky se zadávají v místní měně nebo v EUR/USD; ekvivalent v českých korunách (Kč) se počítá z kurzu stanoveného velvyslanectvím. Rozpočet se dělí na projektové náklady (blok A), které přímo vytvářejí výstupy projektu, a podpůrné náklady (blok B), které výstup nevytvářejí, ale jsou nutné pro přípravu, řízení nebo administraci projektu. Podpůrné náklady nesmí přesáhnout 8 % celkové částky z finanční podpory České republiky. U textových polí je vpravo uveden limit počtu znaků; pište stručně a konkrétně. </t>
    </r>
    <r>
      <rPr>
        <b/>
        <i/>
        <sz val="10"/>
        <rFont val="Times New Roman"/>
        <family val="1"/>
      </rPr>
      <t>Při podání námětu se vyplňuje pouze tento list. Listy Závěrečná zpráva (Final Report) a Finanční zpráva (Financial Report) se vyplňují až po realizaci schváleného projektu — při podání námětu je ponechte prázdné.</t>
    </r>
  </si>
  <si>
    <r>
      <t xml:space="preserve">No.
</t>
    </r>
    <r>
      <rPr>
        <b/>
        <i/>
        <sz val="11"/>
        <rFont val="Times New Roman"/>
        <family val="1"/>
        <charset val="238"/>
      </rPr>
      <t>Č.</t>
    </r>
  </si>
  <si>
    <r>
      <t xml:space="preserve">Type of Costs (from Identification Form)
</t>
    </r>
    <r>
      <rPr>
        <b/>
        <i/>
        <sz val="11"/>
        <rFont val="Times New Roman"/>
        <family val="1"/>
        <charset val="238"/>
      </rPr>
      <t>Druh nákladů (z identifikačního formuláře)</t>
    </r>
  </si>
  <si>
    <r>
      <t xml:space="preserve">Approved Units
</t>
    </r>
    <r>
      <rPr>
        <b/>
        <i/>
        <sz val="11"/>
        <rFont val="Times New Roman"/>
        <family val="1"/>
        <charset val="238"/>
      </rPr>
      <t>Schválený počet jednotek</t>
    </r>
  </si>
  <si>
    <r>
      <t xml:space="preserve">Approved Unit Price
</t>
    </r>
    <r>
      <rPr>
        <b/>
        <i/>
        <sz val="11"/>
        <rFont val="Times New Roman"/>
        <family val="1"/>
        <charset val="238"/>
      </rPr>
      <t>Schválená cena za jednotku</t>
    </r>
  </si>
  <si>
    <r>
      <t xml:space="preserve">Approved Total (local currency)
</t>
    </r>
    <r>
      <rPr>
        <b/>
        <i/>
        <sz val="11"/>
        <rFont val="Times New Roman"/>
        <family val="1"/>
        <charset val="238"/>
      </rPr>
      <t>Schválená částka celkem (místní měna)</t>
    </r>
  </si>
  <si>
    <r>
      <t xml:space="preserve">Real Units
</t>
    </r>
    <r>
      <rPr>
        <b/>
        <i/>
        <sz val="11"/>
        <rFont val="Times New Roman"/>
        <family val="1"/>
        <charset val="238"/>
      </rPr>
      <t>Skutečný počet jednotek</t>
    </r>
  </si>
  <si>
    <r>
      <t xml:space="preserve">Real Total (local currency)
</t>
    </r>
    <r>
      <rPr>
        <b/>
        <i/>
        <sz val="11"/>
        <rFont val="Times New Roman"/>
        <family val="1"/>
        <charset val="238"/>
      </rPr>
      <t>Skutečně celkem (místní měna)</t>
    </r>
  </si>
  <si>
    <r>
      <t xml:space="preserve">Real Total (CZK) 
</t>
    </r>
    <r>
      <rPr>
        <b/>
        <i/>
        <sz val="11"/>
        <rFont val="Times New Roman"/>
        <family val="1"/>
        <charset val="238"/>
      </rPr>
      <t>Skutečně celkem (Kč)</t>
    </r>
  </si>
  <si>
    <r>
      <t xml:space="preserve">Approved Total (CZK)
</t>
    </r>
    <r>
      <rPr>
        <b/>
        <i/>
        <sz val="11"/>
        <rFont val="Times New Roman"/>
        <family val="1"/>
        <charset val="238"/>
      </rPr>
      <t>Schválená částka celkem (Kč)</t>
    </r>
  </si>
  <si>
    <r>
      <t xml:space="preserve">Difference (CZK)
</t>
    </r>
    <r>
      <rPr>
        <b/>
        <i/>
        <sz val="11"/>
        <rFont val="Times New Roman"/>
        <family val="1"/>
        <charset val="238"/>
      </rPr>
      <t>Rozdíl (Kč)</t>
    </r>
  </si>
  <si>
    <r>
      <t xml:space="preserve">Check
</t>
    </r>
    <r>
      <rPr>
        <b/>
        <i/>
        <sz val="11"/>
        <rFont val="Times New Roman"/>
        <family val="1"/>
        <charset val="238"/>
      </rPr>
      <t>Kontrola</t>
    </r>
  </si>
  <si>
    <r>
      <t xml:space="preserve">A.  PROJECT COSTS
</t>
    </r>
    <r>
      <rPr>
        <b/>
        <i/>
        <sz val="11"/>
        <rFont val="Times New Roman"/>
        <family val="1"/>
        <charset val="238"/>
      </rPr>
      <t>A.  PROJEKTOVÉ NÁKLADY</t>
    </r>
  </si>
  <si>
    <r>
      <t xml:space="preserve">A.3  Fees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</si>
  <si>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B.  SUPPORT COSTS
</t>
    </r>
    <r>
      <rPr>
        <b/>
        <i/>
        <sz val="11"/>
        <rFont val="Times New Roman"/>
        <family val="1"/>
        <charset val="238"/>
      </rPr>
      <t>B.  PODPŮRNÉ NÁKLADY</t>
    </r>
  </si>
  <si>
    <r>
      <t xml:space="preserve">GRAND TOTAL actually spent
</t>
    </r>
    <r>
      <rPr>
        <b/>
        <i/>
        <sz val="11"/>
        <rFont val="Times New Roman"/>
        <family val="1"/>
        <charset val="238"/>
      </rPr>
      <t>CELKEM skutečně vyčerpáno</t>
    </r>
  </si>
  <si>
    <r>
      <t xml:space="preserve">Approved in CZK including the exchange rate reserve (contract amount)
</t>
    </r>
    <r>
      <rPr>
        <b/>
        <i/>
        <sz val="11"/>
        <rFont val="Times New Roman"/>
        <family val="1"/>
        <charset val="238"/>
      </rPr>
      <t>Schváleno v Kč včetně kurzové rezervy (smluvní částka)</t>
    </r>
  </si>
  <si>
    <r>
      <t xml:space="preserve">Unspent amount to be returned to the Embassy (CZK)
</t>
    </r>
    <r>
      <rPr>
        <b/>
        <i/>
        <sz val="11"/>
        <rFont val="Times New Roman"/>
        <family val="1"/>
        <charset val="238"/>
      </rPr>
      <t>Nevyčerpaná částka k vrácení velvyslanectví (Kč)</t>
    </r>
  </si>
  <si>
    <r>
      <t xml:space="preserve">Support costs (block B) as a share of actual spending — limit 8 %
</t>
    </r>
    <r>
      <rPr>
        <b/>
        <i/>
        <sz val="11"/>
        <rFont val="Times New Roman"/>
        <family val="1"/>
        <charset val="238"/>
      </rPr>
      <t>Podpůrné náklady (blok B) jako podíl na skutečném čerpání — limit 8 %</t>
    </r>
  </si>
  <si>
    <r>
      <t xml:space="preserve">Exchange rate reserve actually drawn (CZK)
</t>
    </r>
    <r>
      <rPr>
        <b/>
        <i/>
        <sz val="11"/>
        <rFont val="Times New Roman"/>
        <family val="1"/>
        <charset val="238"/>
      </rPr>
      <t>Skutečně čerpaná kurzová rezerva (Kč)</t>
    </r>
  </si>
  <si>
    <r>
      <t xml:space="preserve">Not a change of the budget; shown in section 1 of the Final Report.
</t>
    </r>
    <r>
      <rPr>
        <i/>
        <sz val="9"/>
        <rFont val="Times New Roman"/>
        <family val="1"/>
        <charset val="238"/>
      </rPr>
      <t>Nejde o změnu rozpočtu; uvádí se v bodě 1 závěrečné zprávy.</t>
    </r>
  </si>
  <si>
    <r>
      <t xml:space="preserve">Budget change** — increases of budget lines in CZK vs. the approved Identification Form, as a share of the approved budget excl. the reserve — limit 10 %
</t>
    </r>
    <r>
      <rPr>
        <b/>
        <i/>
        <sz val="11"/>
        <rFont val="Times New Roman"/>
        <family val="1"/>
        <charset val="238"/>
      </rPr>
      <t>Změna rozpočtu** — navýšení rozpočtových položek v Kč oproti schválenému identifikačnímu formuláři, jako podíl na schváleném rozpočtu bez rezervy — limit 10 %</t>
    </r>
  </si>
  <si>
    <r>
      <t xml:space="preserve">Additional funding from other sources
</t>
    </r>
    <r>
      <rPr>
        <b/>
        <i/>
        <sz val="14"/>
        <rFont val="Times New Roman"/>
        <family val="1"/>
        <charset val="238"/>
      </rPr>
      <t>Další zdroje financování</t>
    </r>
  </si>
  <si>
    <r>
      <t xml:space="preserve">Informative only — does not affect the Czech funding
</t>
    </r>
    <r>
      <rPr>
        <b/>
        <i/>
        <sz val="11"/>
        <rFont val="Times New Roman"/>
        <family val="1"/>
        <charset val="238"/>
      </rPr>
      <t>Pouze informativní — neovlivňuje české financování</t>
    </r>
  </si>
  <si>
    <r>
      <t xml:space="preserve">Planned (local)
</t>
    </r>
    <r>
      <rPr>
        <b/>
        <i/>
        <sz val="11"/>
        <rFont val="Times New Roman"/>
        <family val="1"/>
        <charset val="238"/>
      </rPr>
      <t>Plánováno (místní měna)</t>
    </r>
  </si>
  <si>
    <r>
      <t xml:space="preserve">Actually used (local)
</t>
    </r>
    <r>
      <rPr>
        <b/>
        <i/>
        <sz val="11"/>
        <rFont val="Times New Roman"/>
        <family val="1"/>
        <charset val="238"/>
      </rPr>
      <t>Skutečně použito (místní měna)</t>
    </r>
  </si>
  <si>
    <r>
      <t xml:space="preserve">TOTAL additional funding from other sources
</t>
    </r>
    <r>
      <rPr>
        <b/>
        <i/>
        <sz val="11"/>
        <rFont val="Times New Roman"/>
        <family val="1"/>
        <charset val="238"/>
      </rPr>
      <t>CELKEM další zdroje financování</t>
    </r>
  </si>
  <si>
    <r>
      <t xml:space="preserve">*  The total of block B (support costs) must not exceed 8 % of the amount provided from the Czech Republic Official Development Assistance.
</t>
    </r>
    <r>
      <rPr>
        <i/>
        <sz val="9"/>
        <rFont val="Times New Roman"/>
        <family val="1"/>
        <charset val="238"/>
      </rPr>
      <t>*  Součet bloku B (podpůrné náklady) nesmí přesáhnout 8 % částky poskytnuté ze zahraniční rozvojové spolupráce České republiky.</t>
    </r>
  </si>
  <si>
    <r>
      <t xml:space="preserv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and the exchange rate reserve are not counted. Changes that in aggregate did not exceed 10 % of the approved budget (excluding the exchange rate reserve) only had to be notified to the Embassy in writing in advance; changes above 10 % required a written change request approved by the Embassy in advance (no contract amendment is concluded). The check above shows the result. If it shows "approved change request required", the number and date of the approved change request must be stated in section 5 of the Final Report; smaller changes must also be described there. Any change of activities or outputs required prior approval regardless of the amount.
</t>
    </r>
    <r>
      <rPr>
        <i/>
        <sz val="9"/>
        <rFont val="Times New Roman"/>
        <family val="1"/>
        <charset val="238"/>
      </rPr>
      <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které v souhrnu nepřesáhly 10 % schváleného rozpočtu (bez kurzové rezervy), stačilo velvyslanectví předem písemně oznámit; změny nad 10 % vyžadovaly písemnou žádost o změnu předem schválenou velvyslanectvím (dodatek ke smlouvě se neuzavírá). Výsledek ukazuje kontrola výše. Ukazuje-li „nutná schválená žádost o změnu“, musí být v bodě 5 závěrečné zprávy uvedeno číslo a datum schválené žádosti; menší změny je tam rovněž nutné popsat. Jakákoli změna aktivit nebo výstupů vyžadovala předchozí schválení bez ohledu na výši částky.</t>
    </r>
  </si>
  <si>
    <r>
      <t xml:space="preserve">Signature of the implementer 
</t>
    </r>
    <r>
      <rPr>
        <b/>
        <i/>
        <sz val="14"/>
        <rFont val="Times New Roman"/>
        <family val="1"/>
        <charset val="238"/>
      </rPr>
      <t xml:space="preserve">Podpis realizátora   </t>
    </r>
  </si>
  <si>
    <r>
      <t xml:space="preserve">Date
</t>
    </r>
    <r>
      <rPr>
        <b/>
        <i/>
        <sz val="11"/>
        <rFont val="Times New Roman"/>
        <family val="1"/>
        <charset val="238"/>
      </rPr>
      <t>Datum</t>
    </r>
  </si>
  <si>
    <r>
      <t xml:space="preserve">Signed by (name and position of the authorised person)
</t>
    </r>
    <r>
      <rPr>
        <b/>
        <i/>
        <sz val="11"/>
        <rFont val="Times New Roman"/>
        <family val="1"/>
        <charset val="238"/>
      </rPr>
      <t>Podepisuje (jméno a funkce oprávněné osoby)</t>
    </r>
  </si>
  <si>
    <r>
      <t xml:space="preserve">Telephone
</t>
    </r>
    <r>
      <rPr>
        <b/>
        <i/>
        <sz val="11"/>
        <rFont val="Times New Roman"/>
        <family val="1"/>
        <charset val="238"/>
      </rPr>
      <t>Telefon</t>
    </r>
  </si>
  <si>
    <r>
      <rPr>
        <b/>
        <sz val="10"/>
        <rFont val="Times New Roman"/>
        <family val="1"/>
        <charset val="238"/>
      </rPr>
      <t>Signature</t>
    </r>
    <r>
      <rPr>
        <b/>
        <i/>
        <sz val="10"/>
        <rFont val="Times New Roman"/>
        <family val="1"/>
        <charset val="238"/>
      </rPr>
      <t xml:space="preserve">
Podpis</t>
    </r>
  </si>
  <si>
    <r>
      <t xml:space="preserve">Both reports — the Final Report sheet and this Financial Report sheet — must be signed by the authorised person of the implementer before submission, in the same manner as the Identification Form (electronic signature, or handwritten signature delivered in paper form or as a scan). 
</t>
    </r>
    <r>
      <rPr>
        <i/>
        <sz val="11"/>
        <rFont val="Times New Roman"/>
        <family val="1"/>
        <charset val="238"/>
      </rPr>
      <t xml:space="preserve">Obě zprávy — list Závěrečná zpráva i tento list Finanční zpráva — musí být před odesláním velvyslanectví podepsány oprávněnou osobou realizátora stejným způsobem jako identifikační formulář (elektronický podpis, nebo vlastnoruční podpis doručený v listinné podobě či ve formě skenu). </t>
    </r>
  </si>
  <si>
    <r>
      <t xml:space="preserve">Final Report on Small Scale Project Implementation
</t>
    </r>
    <r>
      <rPr>
        <b/>
        <i/>
        <sz val="18"/>
        <rFont val="Times New Roman"/>
        <family val="1"/>
        <charset val="238"/>
      </rPr>
      <t>Závěrečná zpráva o realizaci malého lokálního projektu</t>
    </r>
  </si>
  <si>
    <r>
      <t xml:space="preserve">THIS SHEET IS COMPLETED ONLY FOR AN APPROVED PROJECT, AFTER THE IMPLEMENTATION HAS BEEN COMPLETED — including cases where the project ended earlier than planned. It is submitted to the Embassy within one month of the completion of the project but no later than 15 November of the relevant year, together with the Financial Report and the photographs of the marked outputs. BOTH the Final Report and the Financial Report must be SIGNED by the authorised person of the implementer before submission — electronically, or by hand and delivered in paper form or as a scan; unsigned reports cannot be accepted. </t>
    </r>
    <r>
      <rPr>
        <b/>
        <sz val="11"/>
        <rFont val="Times New Roman"/>
        <family val="1"/>
        <charset val="238"/>
      </rPr>
      <t>Grey cells are taken from the Identification Form and from the Financial Report; fill in the white cells only.</t>
    </r>
    <r>
      <rPr>
        <sz val="11"/>
        <rFont val="Times New Roman"/>
        <family val="1"/>
        <charset val="1"/>
      </rPr>
      <t xml:space="preserve">
</t>
    </r>
    <r>
      <rPr>
        <i/>
        <sz val="11"/>
        <rFont val="Times New Roman"/>
        <family val="1"/>
        <charset val="238"/>
      </rPr>
      <t>TENTO LIST SE VYPLŇUJE POUZE U SCHVÁLENÉHO PROJEKTU, A TO AŽ PO UKONČENÍ REALIZACE — včetně případů, kdy projekt skončil dříve, než bylo plánováno. Velvyslanectví se předkládá do jednoho měsíce od ukončení projektu, nejpozději však do 15. listopadu příslušného roku, spolu s finanční zprávou a fotografiemi označených výstupů. Závěrečná zpráva I finanční zpráva musí být před odesláním PODEPSÁNY oprávněnou osobou realizátora — elektronicky, nebo vlastnoručně s doručením v listinné podobě či ve formě skenu; nepodepsané zprávy nelze přijmout.</t>
    </r>
    <r>
      <rPr>
        <b/>
        <i/>
        <sz val="11"/>
        <rFont val="Times New Roman"/>
        <family val="1"/>
        <charset val="238"/>
      </rPr>
      <t xml:space="preserve"> Šedé buňky se přebírají z identifikačního formuláře a z finanční zprávy; vyplňujte pouze bílé buňky.</t>
    </r>
  </si>
  <si>
    <r>
      <t xml:space="preserve">Project Title
</t>
    </r>
    <r>
      <rPr>
        <b/>
        <i/>
        <sz val="11"/>
        <rFont val="Times New Roman"/>
        <family val="1"/>
        <charset val="238"/>
      </rPr>
      <t>Název projektu</t>
    </r>
  </si>
  <si>
    <r>
      <t xml:space="preserve">Project Number
</t>
    </r>
    <r>
      <rPr>
        <b/>
        <i/>
        <sz val="11"/>
        <rFont val="Times New Roman"/>
        <family val="1"/>
        <charset val="238"/>
      </rPr>
      <t>Číslo projektu</t>
    </r>
  </si>
  <si>
    <r>
      <t xml:space="preserve">Country
</t>
    </r>
    <r>
      <rPr>
        <b/>
        <i/>
        <sz val="11"/>
        <rFont val="Times New Roman"/>
        <family val="1"/>
        <charset val="238"/>
      </rPr>
      <t>Země</t>
    </r>
  </si>
  <si>
    <r>
      <t xml:space="preserve">Project Location
</t>
    </r>
    <r>
      <rPr>
        <b/>
        <i/>
        <sz val="11"/>
        <rFont val="Times New Roman"/>
        <family val="1"/>
        <charset val="238"/>
      </rPr>
      <t>Místo realizace</t>
    </r>
  </si>
  <si>
    <r>
      <t xml:space="preserve">Planned beginning
</t>
    </r>
    <r>
      <rPr>
        <b/>
        <i/>
        <sz val="11"/>
        <rFont val="Times New Roman"/>
        <family val="1"/>
        <charset val="238"/>
      </rPr>
      <t>Plánované zahájení</t>
    </r>
  </si>
  <si>
    <r>
      <t xml:space="preserve">Planned termination
</t>
    </r>
    <r>
      <rPr>
        <b/>
        <i/>
        <sz val="11"/>
        <rFont val="Times New Roman"/>
        <family val="1"/>
        <charset val="238"/>
      </rPr>
      <t>Plánované ukončení</t>
    </r>
  </si>
  <si>
    <r>
      <t xml:space="preserve">Actual beginning (month / year)
</t>
    </r>
    <r>
      <rPr>
        <b/>
        <i/>
        <sz val="11"/>
        <rFont val="Times New Roman"/>
        <family val="1"/>
        <charset val="238"/>
      </rPr>
      <t>Skutečné zahájení (měsíc / rok)</t>
    </r>
  </si>
  <si>
    <r>
      <t xml:space="preserve">Actual termination (month / year)
</t>
    </r>
    <r>
      <rPr>
        <b/>
        <i/>
        <sz val="11"/>
        <rFont val="Times New Roman"/>
        <family val="1"/>
        <charset val="238"/>
      </rPr>
      <t>Skutečné ukončení (měsíc / rok)</t>
    </r>
  </si>
  <si>
    <r>
      <t xml:space="preserve">If yes, state the reason
</t>
    </r>
    <r>
      <rPr>
        <b/>
        <i/>
        <sz val="11"/>
        <rFont val="Times New Roman"/>
        <family val="1"/>
        <charset val="238"/>
      </rPr>
      <t>Pokud ano, uveďte důvod</t>
    </r>
  </si>
  <si>
    <r>
      <t xml:space="preserve">Was the implementation terminated earlier than planned?
</t>
    </r>
    <r>
      <rPr>
        <b/>
        <i/>
        <sz val="11"/>
        <rFont val="Times New Roman"/>
        <family val="1"/>
        <charset val="238"/>
      </rPr>
      <t>Byla realizace ukončena dříve, než bylo plánováno?</t>
    </r>
  </si>
  <si>
    <r>
      <t xml:space="preserve">1. Funding
</t>
    </r>
    <r>
      <rPr>
        <b/>
        <i/>
        <sz val="14"/>
        <rFont val="Times New Roman"/>
        <family val="1"/>
        <charset val="238"/>
      </rPr>
      <t>1. Financování</t>
    </r>
  </si>
  <si>
    <r>
      <t xml:space="preserve">Approved from Czech ODA in CZK including the exchange rate reserve
</t>
    </r>
    <r>
      <rPr>
        <b/>
        <i/>
        <sz val="11"/>
        <rFont val="Times New Roman"/>
        <family val="1"/>
        <charset val="238"/>
      </rPr>
      <t>Schváleno ze ZRS ČR v Kč včetně kurzové rezervy</t>
    </r>
  </si>
  <si>
    <r>
      <t xml:space="preserve">Actually spent from Czech ODA in CZK
</t>
    </r>
    <r>
      <rPr>
        <b/>
        <i/>
        <sz val="11"/>
        <rFont val="Times New Roman"/>
        <family val="1"/>
        <charset val="238"/>
      </rPr>
      <t>Skutečně vyčerpáno ze ZRS ČR v Kč</t>
    </r>
  </si>
  <si>
    <r>
      <t xml:space="preserve">Unspent amount returned to the Embassy in CZK
</t>
    </r>
    <r>
      <rPr>
        <b/>
        <i/>
        <sz val="11"/>
        <rFont val="Times New Roman"/>
        <family val="1"/>
        <charset val="238"/>
      </rPr>
      <t>Nevyčerpaná částka vrácená velvyslanectví v Kč</t>
    </r>
  </si>
  <si>
    <r>
      <t xml:space="preserve">Additional funding from other sources actually used (local currency)
</t>
    </r>
    <r>
      <rPr>
        <b/>
        <i/>
        <sz val="11"/>
        <rFont val="Times New Roman"/>
        <family val="1"/>
        <charset val="238"/>
      </rPr>
      <t>Skutečně použité prostředky z dalších zdrojů (místní měna)</t>
    </r>
  </si>
  <si>
    <r>
      <t xml:space="preserve">2. Implementing Organization
</t>
    </r>
    <r>
      <rPr>
        <b/>
        <i/>
        <sz val="14"/>
        <rFont val="Times New Roman"/>
        <family val="1"/>
        <charset val="238"/>
      </rPr>
      <t>2. Realizující organizace</t>
    </r>
  </si>
  <si>
    <r>
      <t xml:space="preserve">Name of Organization
</t>
    </r>
    <r>
      <rPr>
        <b/>
        <i/>
        <sz val="11"/>
        <rFont val="Times New Roman"/>
        <family val="1"/>
        <charset val="238"/>
      </rPr>
      <t>Název organizace</t>
    </r>
  </si>
  <si>
    <r>
      <t xml:space="preserve">Acting By and Through (name and position)
</t>
    </r>
    <r>
      <rPr>
        <b/>
        <i/>
        <sz val="11"/>
        <rFont val="Times New Roman"/>
        <family val="1"/>
        <charset val="238"/>
      </rPr>
      <t>Zastoupená (jméno a funkce)</t>
    </r>
  </si>
  <si>
    <r>
      <t xml:space="preserve">Contact person for this report (name, telephone)
</t>
    </r>
    <r>
      <rPr>
        <b/>
        <i/>
        <sz val="11"/>
        <rFont val="Times New Roman"/>
        <family val="1"/>
        <charset val="238"/>
      </rPr>
      <t>Kontaktní osoba pro tuto zprávu (jméno, telefon)</t>
    </r>
  </si>
  <si>
    <r>
      <t xml:space="preserve">3. Target Group Actually Reached
</t>
    </r>
    <r>
      <rPr>
        <b/>
        <i/>
        <sz val="14"/>
        <rFont val="Times New Roman"/>
        <family val="1"/>
        <charset val="238"/>
      </rPr>
      <t>3. Skutečně zasažená cílová skupina</t>
    </r>
  </si>
  <si>
    <r>
      <t xml:space="preserve">Beneficiaries
</t>
    </r>
    <r>
      <rPr>
        <b/>
        <i/>
        <sz val="11"/>
        <rFont val="Times New Roman"/>
        <family val="1"/>
        <charset val="238"/>
      </rPr>
      <t>Příjemci</t>
    </r>
  </si>
  <si>
    <r>
      <t xml:space="preserve">Planned number
</t>
    </r>
    <r>
      <rPr>
        <b/>
        <i/>
        <sz val="11"/>
        <rFont val="Times New Roman"/>
        <family val="1"/>
        <charset val="238"/>
      </rPr>
      <t>Plánovaný počet</t>
    </r>
  </si>
  <si>
    <r>
      <t xml:space="preserve">Actual number
</t>
    </r>
    <r>
      <rPr>
        <b/>
        <i/>
        <sz val="11"/>
        <rFont val="Times New Roman"/>
        <family val="1"/>
        <charset val="238"/>
      </rPr>
      <t>Skutečný počet</t>
    </r>
  </si>
  <si>
    <r>
      <t xml:space="preserve">% of plan
</t>
    </r>
    <r>
      <rPr>
        <b/>
        <i/>
        <sz val="11"/>
        <rFont val="Times New Roman"/>
        <family val="1"/>
        <charset val="238"/>
      </rPr>
      <t>% plánu</t>
    </r>
  </si>
  <si>
    <r>
      <t xml:space="preserve">Explanation if the number differs from the plan
</t>
    </r>
    <r>
      <rPr>
        <b/>
        <i/>
        <sz val="11"/>
        <rFont val="Times New Roman"/>
        <family val="1"/>
        <charset val="238"/>
      </rPr>
      <t>Vysvětlení, pokud se počet liší od plánu</t>
    </r>
  </si>
  <si>
    <r>
      <t xml:space="preserve">Direct beneficiaries
</t>
    </r>
    <r>
      <rPr>
        <b/>
        <i/>
        <sz val="11"/>
        <rFont val="Times New Roman"/>
        <family val="1"/>
        <charset val="238"/>
      </rPr>
      <t>Přímí příjemci</t>
    </r>
  </si>
  <si>
    <r>
      <t xml:space="preserve">Indirect beneficiaries
</t>
    </r>
    <r>
      <rPr>
        <b/>
        <i/>
        <sz val="11"/>
        <rFont val="Times New Roman"/>
        <family val="1"/>
        <charset val="238"/>
      </rPr>
      <t>Nepřímí příjemci</t>
    </r>
  </si>
  <si>
    <r>
      <t xml:space="preserve">4. Activities, Outputs and Indicators
</t>
    </r>
    <r>
      <rPr>
        <b/>
        <i/>
        <sz val="14"/>
        <rFont val="Times New Roman"/>
        <family val="1"/>
        <charset val="238"/>
      </rPr>
      <t>4. Aktivity, výstupy a indikátory</t>
    </r>
  </si>
  <si>
    <r>
      <t xml:space="preserve">The first four columns are taken from the Identification Form and cannot be edited. Report the value actually achieved for every activity that was planned. The status is calculated automatically.
</t>
    </r>
    <r>
      <rPr>
        <i/>
        <sz val="11"/>
        <rFont val="Times New Roman"/>
        <family val="1"/>
        <charset val="238"/>
      </rPr>
      <t>První čtyři sloupce se přebírají z identifikačního formuláře a nelze je upravovat. U každé plánované aktivity uveďte skutečně dosaženou hodnotu. Stav se počítá automaticky.</t>
    </r>
  </si>
  <si>
    <r>
      <t xml:space="preserve">Activity (planned)
</t>
    </r>
    <r>
      <rPr>
        <b/>
        <i/>
        <sz val="9"/>
        <rFont val="Times New Roman"/>
        <family val="1"/>
        <charset val="238"/>
      </rPr>
      <t>Aktivita (plánovaná)</t>
    </r>
  </si>
  <si>
    <r>
      <t xml:space="preserve">Target
</t>
    </r>
    <r>
      <rPr>
        <b/>
        <i/>
        <sz val="9"/>
        <rFont val="Times New Roman"/>
        <family val="1"/>
        <charset val="238"/>
      </rPr>
      <t>Cíl</t>
    </r>
  </si>
  <si>
    <r>
      <t xml:space="preserve">Achieved
</t>
    </r>
    <r>
      <rPr>
        <b/>
        <i/>
        <sz val="9"/>
        <rFont val="Times New Roman"/>
        <family val="1"/>
        <charset val="238"/>
      </rPr>
      <t>Dosaženo</t>
    </r>
  </si>
  <si>
    <r>
      <t xml:space="preserve">Status
</t>
    </r>
    <r>
      <rPr>
        <b/>
        <i/>
        <sz val="9"/>
        <rFont val="Times New Roman"/>
        <family val="1"/>
        <charset val="238"/>
      </rPr>
      <t>Stav</t>
    </r>
  </si>
  <si>
    <r>
      <t xml:space="preserve">Explanation if not fully achieved
</t>
    </r>
    <r>
      <rPr>
        <b/>
        <i/>
        <sz val="9"/>
        <rFont val="Times New Roman"/>
        <family val="1"/>
        <charset val="238"/>
      </rPr>
      <t>Vysvětlení, pokud nebylo plně dosaženo</t>
    </r>
  </si>
  <si>
    <r>
      <t xml:space="preserve">Evidence attached
</t>
    </r>
    <r>
      <rPr>
        <b/>
        <i/>
        <sz val="9"/>
        <rFont val="Times New Roman"/>
        <family val="1"/>
        <charset val="238"/>
      </rPr>
      <t>Přiložené doklady</t>
    </r>
  </si>
  <si>
    <r>
      <t xml:space="preserve">5. Changes During Implementation
</t>
    </r>
    <r>
      <rPr>
        <b/>
        <i/>
        <sz val="14"/>
        <rFont val="Times New Roman"/>
        <family val="1"/>
        <charset val="238"/>
      </rPr>
      <t>5. Změny v průběhu realizace</t>
    </r>
  </si>
  <si>
    <r>
      <t xml:space="preserve">List every change to the activities or the budget compared with the approved Identification Form. A budget change is the sum of the increases of the individual budget lines in CZK (each amount moved counted once; decreases and the exchange rate reserve are not counted). Budget changes that in aggregate did not exceed 10 % of the approved budget (excluding the exchange rate reserve) only had to be notified to the Embassy in writing in advance. Larger budget changes and any change of activities or outputs required a written change request approved by the Embassy in advance; the approved change request with the revised Identification Form replaces the original form. If the Financial Report shows "approved change request required", the number and date of the approved change request must be stated here. Drawing on the exchange rate reserve is not a change of the budget; the amount drawn is shown in section 1.
</t>
    </r>
    <r>
      <rPr>
        <i/>
        <sz val="11"/>
        <rFont val="Times New Roman"/>
        <family val="1"/>
        <charset val="238"/>
      </rPr>
      <t>Uveďte každou změnu aktivit nebo rozpočtu oproti schválenému identifikačnímu formuláři. Změnou rozpočtu se rozumí souhrn navýšení jednotlivých rozpočtových položek v Kč (každá přesunutá částka se počítá jednou; snížení položek a kurzová rezerva se nezapočítávají). Změny rozpočtu, které v souhrnu nepřesáhly 10 % schváleného rozpočtu (bez kurzové rezervy), stačilo velvyslanectví předem písemně oznámit. Větší změny rozpočtu a jakákoli změna aktivit nebo výstupů vyžadovaly písemnou žádost o změnu předem schválenou velvyslanectvím; schválená žádost o změnu s upraveným identifikačním formulářem nahrazuje původní formulář. Pokud finanční zpráva ukazuje „nutná schválená žádost o změnu“, musí zde být uvedeno číslo a datum schválené žádosti. Čerpání kurzové rezervy není změnou rozpočtu; čerpaná částka je uvedena v bodě 1.</t>
    </r>
  </si>
  <si>
    <r>
      <t xml:space="preserve">What was changed (activity or budget line)
</t>
    </r>
    <r>
      <rPr>
        <b/>
        <i/>
        <sz val="11"/>
        <rFont val="Times New Roman"/>
        <family val="1"/>
        <charset val="238"/>
      </rPr>
      <t>Co bylo změněno (aktivita nebo rozpočtová položka)</t>
    </r>
  </si>
  <si>
    <r>
      <t xml:space="preserve">Date of change
</t>
    </r>
    <r>
      <rPr>
        <b/>
        <i/>
        <sz val="11"/>
        <rFont val="Times New Roman"/>
        <family val="1"/>
        <charset val="238"/>
      </rPr>
      <t>Datum změny</t>
    </r>
  </si>
  <si>
    <r>
      <t xml:space="preserve">Type of change
</t>
    </r>
    <r>
      <rPr>
        <b/>
        <i/>
        <sz val="11"/>
        <rFont val="Times New Roman"/>
        <family val="1"/>
        <charset val="238"/>
      </rPr>
      <t>Typ změny</t>
    </r>
  </si>
  <si>
    <r>
      <t xml:space="preserve">Reference (change request No. and date of approval, or notification e-mail / letter)
</t>
    </r>
    <r>
      <rPr>
        <b/>
        <i/>
        <sz val="11"/>
        <rFont val="Times New Roman"/>
        <family val="1"/>
        <charset val="238"/>
      </rPr>
      <t>Odkaz (číslo a datum schválení žádosti o změnu, nebo oznamovací e-mail / dopis)</t>
    </r>
  </si>
  <si>
    <r>
      <t xml:space="preserve">6. Sustainability and Ownership of the Outputs
</t>
    </r>
    <r>
      <rPr>
        <b/>
        <i/>
        <sz val="14"/>
        <rFont val="Times New Roman"/>
        <family val="1"/>
        <charset val="238"/>
      </rPr>
      <t>6. Udržitelnost a vlastnictví výstupů</t>
    </r>
  </si>
  <si>
    <r>
      <t xml:space="preserve">Describe the condition of the outputs at handover and how the benefits for the target group will continue.
</t>
    </r>
    <r>
      <rPr>
        <i/>
        <sz val="11"/>
        <rFont val="Times New Roman"/>
        <family val="1"/>
        <charset val="238"/>
      </rPr>
      <t>Popište stav výstupů při předání a to, jak budou přínosy pro cílovou skupinu pokračovat.</t>
    </r>
  </si>
  <si>
    <r>
      <t xml:space="preserve">7. Visibility of Czech Assistance
</t>
    </r>
    <r>
      <rPr>
        <b/>
        <i/>
        <sz val="14"/>
        <rFont val="Times New Roman"/>
        <family val="1"/>
        <charset val="238"/>
      </rPr>
      <t>7. Viditelnost české pomoci</t>
    </r>
  </si>
  <si>
    <r>
      <t xml:space="preserve">How were the material outputs actually marked with the MFA CZ logo, and how was the support from the Czech Republic stated for the intangible outputs?
</t>
    </r>
    <r>
      <rPr>
        <b/>
        <i/>
        <sz val="11"/>
        <rFont val="Times New Roman"/>
        <family val="1"/>
        <charset val="238"/>
      </rPr>
      <t>Jak byly hmotné výstupy skutečně označeny logem MZV ČR a jak byla u nehmotných výstupů uvedena podpora České republiky?</t>
    </r>
  </si>
  <si>
    <r>
      <t xml:space="preserve">Note
</t>
    </r>
    <r>
      <rPr>
        <b/>
        <i/>
        <sz val="11"/>
        <rFont val="Times New Roman"/>
        <family val="1"/>
        <charset val="238"/>
      </rPr>
      <t>Poznámka</t>
    </r>
  </si>
  <si>
    <r>
      <t xml:space="preserve">Number of photographs of the marked outputs attached to this report
</t>
    </r>
    <r>
      <rPr>
        <b/>
        <i/>
        <sz val="11"/>
        <rFont val="Times New Roman"/>
        <family val="1"/>
        <charset val="238"/>
      </rPr>
      <t>Počet fotografií označených výstupů přiložených k této zprávě</t>
    </r>
  </si>
  <si>
    <r>
      <t xml:space="preserve">Committed in the Identification Form
</t>
    </r>
    <r>
      <rPr>
        <b/>
        <i/>
        <sz val="11"/>
        <rFont val="Times New Roman"/>
        <family val="1"/>
        <charset val="238"/>
      </rPr>
      <t>Přislíbeno v identifikačním formuláři</t>
    </r>
  </si>
  <si>
    <r>
      <t xml:space="preserve">Handover or opening event with the participation of the Embassy took place
</t>
    </r>
    <r>
      <rPr>
        <b/>
        <i/>
        <sz val="11"/>
        <rFont val="Times New Roman"/>
        <family val="1"/>
        <charset val="238"/>
      </rPr>
      <t>Předání nebo slavnostní otevření za účasti velvyslanectví proběhlo</t>
    </r>
  </si>
  <si>
    <r>
      <t xml:space="preserve">Media or online coverage of the project (name of the medium, date, link)
</t>
    </r>
    <r>
      <rPr>
        <b/>
        <i/>
        <sz val="11"/>
        <rFont val="Times New Roman"/>
        <family val="1"/>
        <charset val="238"/>
      </rPr>
      <t>Mediální nebo online výstupy o projektu (název média, datum, odkaz)</t>
    </r>
  </si>
  <si>
    <r>
      <t xml:space="preserve">8. Financial Summary in CZK   (calculated from the Financial Report)
</t>
    </r>
    <r>
      <rPr>
        <b/>
        <i/>
        <sz val="14"/>
        <rFont val="Times New Roman"/>
        <family val="1"/>
        <charset val="238"/>
      </rPr>
      <t>8. Finanční souhrn v Kč   (počítá se z finanční zprávy)</t>
    </r>
  </si>
  <si>
    <r>
      <t xml:space="preserve">Budget Category
</t>
    </r>
    <r>
      <rPr>
        <b/>
        <i/>
        <sz val="11"/>
        <rFont val="Times New Roman"/>
        <family val="1"/>
        <charset val="238"/>
      </rPr>
      <t>Rozpočtová kategorie</t>
    </r>
  </si>
  <si>
    <r>
      <t xml:space="preserve">Approved (CZK)
</t>
    </r>
    <r>
      <rPr>
        <b/>
        <i/>
        <sz val="11"/>
        <rFont val="Times New Roman"/>
        <family val="1"/>
        <charset val="238"/>
      </rPr>
      <t>Schváleno (Kč)</t>
    </r>
  </si>
  <si>
    <r>
      <t xml:space="preserve">Actually spent (CZK)
</t>
    </r>
    <r>
      <rPr>
        <b/>
        <i/>
        <sz val="11"/>
        <rFont val="Times New Roman"/>
        <family val="1"/>
        <charset val="238"/>
      </rPr>
      <t>Skutečně vyčerpáno (Kč)</t>
    </r>
  </si>
  <si>
    <r>
      <t xml:space="preserve">A.1  Material, Goods and Equipment
</t>
    </r>
    <r>
      <rPr>
        <i/>
        <sz val="11"/>
        <rFont val="Times New Roman"/>
        <family val="1"/>
        <charset val="238"/>
      </rPr>
      <t>A.1  Materiál, zboží a vybavení</t>
    </r>
  </si>
  <si>
    <r>
      <t xml:space="preserve">A.2  Construction and Craft Works
</t>
    </r>
    <r>
      <rPr>
        <i/>
        <sz val="11"/>
        <rFont val="Times New Roman"/>
        <family val="1"/>
        <charset val="238"/>
      </rPr>
      <t>A.2  Stavební a řemeslné práce</t>
    </r>
  </si>
  <si>
    <r>
      <t xml:space="preserve">A.3  Fees of Lecturers, Trainers and Experts
</t>
    </r>
    <r>
      <rPr>
        <i/>
        <sz val="11"/>
        <rFont val="Times New Roman"/>
        <family val="1"/>
        <charset val="238"/>
      </rPr>
      <t>A.3  Odměny lektorů, školitelů a expertů</t>
    </r>
  </si>
  <si>
    <r>
      <t xml:space="preserve">A.4  Costs of Training Participants
</t>
    </r>
    <r>
      <rPr>
        <i/>
        <sz val="11"/>
        <rFont val="Times New Roman"/>
        <family val="1"/>
        <charset val="238"/>
      </rPr>
      <t>A.4  Náklady účastníků školení</t>
    </r>
  </si>
  <si>
    <r>
      <t xml:space="preserve">B.1  Salaries, Fees and Per Diems of Staff
</t>
    </r>
    <r>
      <rPr>
        <i/>
        <sz val="11"/>
        <rFont val="Times New Roman"/>
        <family val="1"/>
        <charset val="238"/>
      </rPr>
      <t>B.1  Mzdy, odměny a diety pracovníků</t>
    </r>
  </si>
  <si>
    <r>
      <t xml:space="preserve">B.2  Travel, Accommodation, Insurance and Vaccination
</t>
    </r>
    <r>
      <rPr>
        <i/>
        <sz val="11"/>
        <rFont val="Times New Roman"/>
        <family val="1"/>
        <charset val="238"/>
      </rPr>
      <t>B.2  Cestovné, ubytování, pojištění a očkování</t>
    </r>
  </si>
  <si>
    <r>
      <t xml:space="preserve">B.3  Translations, Bank Charges and Publicity
</t>
    </r>
    <r>
      <rPr>
        <i/>
        <sz val="11"/>
        <rFont val="Times New Roman"/>
        <family val="1"/>
        <charset val="238"/>
      </rPr>
      <t>B.3  Překlady, bankovní poplatky a propagace</t>
    </r>
  </si>
  <si>
    <r>
      <t xml:space="preserve">TOTAL
</t>
    </r>
    <r>
      <rPr>
        <b/>
        <i/>
        <sz val="11"/>
        <rFont val="Times New Roman"/>
        <family val="1"/>
        <charset val="238"/>
      </rPr>
      <t>CELKEM</t>
    </r>
  </si>
  <si>
    <r>
      <t xml:space="preserve">9. Lessons Learned
</t>
    </r>
    <r>
      <rPr>
        <b/>
        <i/>
        <sz val="14"/>
        <rFont val="Times New Roman"/>
        <family val="1"/>
        <charset val="238"/>
      </rPr>
      <t>9. Získané zkušenosti</t>
    </r>
  </si>
  <si>
    <r>
      <t xml:space="preserve">State what worked, what did not work and what you would do differently. Do not repeat information already given above.
</t>
    </r>
    <r>
      <rPr>
        <i/>
        <sz val="11"/>
        <rFont val="Times New Roman"/>
        <family val="1"/>
        <charset val="238"/>
      </rPr>
      <t>Uveďte, co fungovalo, co nefungovalo a co byste udělali jinak. Neopakujte informace uvedené výše.</t>
    </r>
  </si>
  <si>
    <r>
      <t xml:space="preserve">10. Final Clauses
</t>
    </r>
    <r>
      <rPr>
        <b/>
        <i/>
        <sz val="14"/>
        <rFont val="Times New Roman"/>
        <family val="1"/>
        <charset val="238"/>
      </rPr>
      <t>10. Závěrečná ustanovení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</si>
</sst>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
  </numFmts>
  <fonts count="29" x14ac:knownFonts="1">
    <font>
      <sz val="11"/>
      <color theme="1"/>
      <name val="Calibri"/>
      <family val="2"/>
      <charset val="1"/>
    </font>
    <font>
      <b/>
      <sz val="18"/>
      <name val="Times New Roman"/>
      <family val="1"/>
      <charset val="1"/>
    </font>
    <font>
      <sz val="11"/>
      <name val="Times New Roman"/>
      <family val="1"/>
      <charset val="1"/>
    </font>
    <font>
      <b/>
      <sz val="11"/>
      <name val="Times New Roman"/>
      <family val="1"/>
      <charset val="1"/>
    </font>
    <font>
      <b/>
      <sz val="14"/>
      <name val="Times New Roman"/>
      <family val="1"/>
      <charset val="1"/>
    </font>
    <font>
      <sz val="9"/>
      <name val="Times New Roman"/>
      <family val="1"/>
      <charset val="1"/>
    </font>
    <font>
      <b/>
      <sz val="10"/>
      <name val="Times New Roman"/>
      <family val="1"/>
      <charset val="1"/>
    </font>
    <font>
      <b/>
      <sz val="11"/>
      <color rgb="FF000000"/>
      <name val="Times New Roman"/>
      <family val="1"/>
      <charset val="1"/>
    </font>
    <font>
      <b/>
      <sz val="9"/>
      <name val="Times New Roman"/>
      <family val="1"/>
      <charset val="1"/>
    </font>
    <font>
      <sz val="10"/>
      <color rgb="FF808080"/>
      <name val="Times New Roman"/>
      <family val="1"/>
      <charset val="1"/>
    </font>
    <font>
      <b/>
      <i/>
      <sz val="10"/>
      <name val="Times New Roman"/>
      <family val="1"/>
      <charset val="238"/>
    </font>
    <font>
      <sz val="11"/>
      <name val="Times New Roman"/>
      <family val="1"/>
      <charset val="238"/>
    </font>
    <font>
      <b/>
      <i/>
      <sz val="16"/>
      <name val="Times New Roman"/>
      <family val="1"/>
    </font>
    <font>
      <i/>
      <sz val="11"/>
      <name val="Times New Roman"/>
      <family val="1"/>
    </font>
    <font>
      <i/>
      <sz val="10"/>
      <name val="Times New Roman"/>
      <family val="1"/>
    </font>
    <font>
      <b/>
      <sz val="11"/>
      <name val="Times New Roman"/>
      <family val="1"/>
    </font>
    <font>
      <b/>
      <i/>
      <sz val="10"/>
      <name val="Times New Roman"/>
      <family val="1"/>
    </font>
    <font>
      <b/>
      <i/>
      <sz val="11"/>
      <name val="Times New Roman"/>
      <family val="1"/>
    </font>
    <font>
      <b/>
      <i/>
      <sz val="14"/>
      <name val="Times New Roman"/>
      <family val="1"/>
    </font>
    <font>
      <b/>
      <i/>
      <sz val="11"/>
      <name val="Times New Roman"/>
      <family val="1"/>
      <charset val="238"/>
    </font>
    <font>
      <i/>
      <sz val="11"/>
      <name val="Times New Roman"/>
      <family val="1"/>
      <charset val="238"/>
    </font>
    <font>
      <b/>
      <i/>
      <sz val="14"/>
      <name val="Times New Roman"/>
      <family val="1"/>
      <charset val="238"/>
    </font>
    <font>
      <b/>
      <i/>
      <sz val="11"/>
      <color rgb="FF000000"/>
      <name val="Times New Roman"/>
      <family val="1"/>
      <charset val="238"/>
    </font>
    <font>
      <b/>
      <i/>
      <sz val="9"/>
      <name val="Times New Roman"/>
      <family val="1"/>
      <charset val="238"/>
    </font>
    <font>
      <i/>
      <sz val="10"/>
      <color rgb="FF808080"/>
      <name val="Times New Roman"/>
      <family val="1"/>
      <charset val="238"/>
    </font>
    <font>
      <i/>
      <sz val="9"/>
      <name val="Times New Roman"/>
      <family val="1"/>
      <charset val="238"/>
    </font>
    <font>
      <b/>
      <i/>
      <sz val="18"/>
      <name val="Times New Roman"/>
      <family val="1"/>
      <charset val="238"/>
    </font>
    <font>
      <b/>
      <sz val="10"/>
      <name val="Times New Roman"/>
      <family val="1"/>
      <charset val="238"/>
    </font>
    <font>
      <b/>
      <sz val="11"/>
      <name val="Times New Roman"/>
      <family val="1"/>
      <charset val="238"/>
    </font>
  </fonts>
  <fills count="16">
    <fill>
      <patternFill patternType="none"/>
    </fill>
    <fill>
      <patternFill patternType="gray125"/>
    </fill>
    <fill>
      <patternFill patternType="solid">
        <fgColor rgb="FFDCE6F1"/>
        <bgColor rgb="FFEAF0F8"/>
      </patternFill>
    </fill>
    <fill>
      <patternFill patternType="solid">
        <fgColor rgb="FFFFFBEE"/>
        <bgColor rgb="FFFFFAEB"/>
      </patternFill>
    </fill>
    <fill>
      <patternFill patternType="solid">
        <fgColor rgb="FFF5F8FC"/>
        <bgColor rgb="FFF0F4FA"/>
      </patternFill>
    </fill>
    <fill>
      <patternFill patternType="solid">
        <fgColor rgb="FFFFFFFF"/>
        <bgColor rgb="FFFFFBEE"/>
      </patternFill>
    </fill>
    <fill>
      <patternFill patternType="solid">
        <fgColor rgb="FFF2F2F2"/>
        <bgColor rgb="FFF0F4FA"/>
      </patternFill>
    </fill>
    <fill>
      <patternFill patternType="solid">
        <fgColor rgb="FFEAF0F8"/>
        <bgColor rgb="FFF0F4FA"/>
      </patternFill>
    </fill>
    <fill>
      <patternFill patternType="solid">
        <fgColor rgb="FFF0F4FA"/>
        <bgColor rgb="FFF2F2F2"/>
      </patternFill>
    </fill>
    <fill>
      <patternFill patternType="solid">
        <fgColor rgb="FFFFE69F"/>
        <bgColor rgb="FFFFF0C2"/>
      </patternFill>
    </fill>
    <fill>
      <patternFill patternType="solid">
        <fgColor rgb="FFFFFAEB"/>
        <bgColor rgb="FFFFFBEE"/>
      </patternFill>
    </fill>
    <fill>
      <patternFill patternType="solid">
        <fgColor theme="6" tint="0.59987182226020086"/>
        <bgColor rgb="FFDCE6F1"/>
      </patternFill>
    </fill>
    <fill>
      <patternFill patternType="solid">
        <fgColor rgb="FFF1F5E7"/>
        <bgColor rgb="FFF2F2F2"/>
      </patternFill>
    </fill>
    <fill>
      <patternFill patternType="solid">
        <fgColor rgb="FFFFF0C2"/>
        <bgColor rgb="FFFDEBDD"/>
      </patternFill>
    </fill>
    <fill>
      <patternFill patternType="solid">
        <fgColor rgb="FFFDEBDD"/>
        <bgColor rgb="FFFFF7E0"/>
      </patternFill>
    </fill>
    <fill>
      <patternFill patternType="solid">
        <fgColor rgb="FFFFF7E0"/>
        <bgColor rgb="FFFFFAEB"/>
      </patternFill>
    </fill>
  </fills>
  <borders count="29">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diagonal/>
    </border>
    <border>
      <left style="thin">
        <color rgb="FF808080"/>
      </left>
      <right style="thin">
        <color rgb="FF808080"/>
      </right>
      <top style="medium">
        <color theme="4" tint="-0.499984740745262"/>
      </top>
      <bottom style="thin">
        <color rgb="FF808080"/>
      </bottom>
      <diagonal/>
    </border>
    <border>
      <left style="thin">
        <color rgb="FF808080"/>
      </left>
      <right/>
      <top style="medium">
        <color theme="4" tint="-0.499984740745262"/>
      </top>
      <bottom style="thin">
        <color rgb="FF808080"/>
      </bottom>
      <diagonal/>
    </border>
    <border>
      <left style="thin">
        <color rgb="FF808080"/>
      </left>
      <right/>
      <top style="thin">
        <color rgb="FF808080"/>
      </top>
      <bottom style="thin">
        <color rgb="FF808080"/>
      </bottom>
      <diagonal/>
    </border>
    <border>
      <left style="medium">
        <color theme="4" tint="-0.499984740745262"/>
      </left>
      <right style="thin">
        <color rgb="FF808080"/>
      </right>
      <top style="medium">
        <color theme="4" tint="-0.499984740745262"/>
      </top>
      <bottom style="thin">
        <color rgb="FF808080"/>
      </bottom>
      <diagonal/>
    </border>
    <border>
      <left style="medium">
        <color theme="4" tint="-0.499984740745262"/>
      </left>
      <right style="thin">
        <color rgb="FF808080"/>
      </right>
      <top style="thin">
        <color rgb="FF808080"/>
      </top>
      <bottom style="thin">
        <color rgb="FF808080"/>
      </bottom>
      <diagonal/>
    </border>
    <border>
      <left style="medium">
        <color theme="4" tint="-0.499984740745262"/>
      </left>
      <right style="thin">
        <color rgb="FF808080"/>
      </right>
      <top style="thin">
        <color rgb="FF808080"/>
      </top>
      <bottom style="medium">
        <color theme="4" tint="-0.499984740745262"/>
      </bottom>
      <diagonal/>
    </border>
    <border>
      <left style="thin">
        <color rgb="FF808080"/>
      </left>
      <right style="thin">
        <color rgb="FF808080"/>
      </right>
      <top style="thin">
        <color rgb="FF808080"/>
      </top>
      <bottom style="medium">
        <color theme="4" tint="-0.499984740745262"/>
      </bottom>
      <diagonal/>
    </border>
    <border>
      <left style="thin">
        <color rgb="FF808080"/>
      </left>
      <right style="medium">
        <color theme="4" tint="-0.499984740745262"/>
      </right>
      <top style="thin">
        <color rgb="FF808080"/>
      </top>
      <bottom style="medium">
        <color theme="4" tint="-0.499984740745262"/>
      </bottom>
      <diagonal/>
    </border>
    <border>
      <left style="thin">
        <color rgb="FF808080"/>
      </left>
      <right style="thin">
        <color rgb="FF808080"/>
      </right>
      <top/>
      <bottom/>
      <diagonal/>
    </border>
    <border>
      <left style="medium">
        <color theme="3" tint="-0.249977111117893"/>
      </left>
      <right style="thin">
        <color rgb="FF808080"/>
      </right>
      <top style="medium">
        <color theme="3" tint="-0.249977111117893"/>
      </top>
      <bottom/>
      <diagonal/>
    </border>
    <border>
      <left style="medium">
        <color theme="3" tint="-0.249977111117893"/>
      </left>
      <right style="thin">
        <color rgb="FF808080"/>
      </right>
      <top style="medium">
        <color theme="3" tint="-0.249977111117893"/>
      </top>
      <bottom style="thin">
        <color rgb="FF808080"/>
      </bottom>
      <diagonal/>
    </border>
    <border>
      <left style="medium">
        <color theme="3" tint="-0.249977111117893"/>
      </left>
      <right style="thin">
        <color rgb="FF808080"/>
      </right>
      <top style="thin">
        <color rgb="FF808080"/>
      </top>
      <bottom style="thin">
        <color rgb="FF808080"/>
      </bottom>
      <diagonal/>
    </border>
    <border>
      <left style="medium">
        <color theme="3" tint="-0.249977111117893"/>
      </left>
      <right style="thin">
        <color rgb="FF808080"/>
      </right>
      <top style="thin">
        <color rgb="FF808080"/>
      </top>
      <bottom/>
      <diagonal/>
    </border>
    <border>
      <left style="medium">
        <color theme="3" tint="-0.249977111117893"/>
      </left>
      <right/>
      <top style="thin">
        <color rgb="FF808080"/>
      </top>
      <bottom style="medium">
        <color theme="3" tint="-0.249977111117893"/>
      </bottom>
      <diagonal/>
    </border>
    <border>
      <left style="thin">
        <color rgb="FF808080"/>
      </left>
      <right style="medium">
        <color theme="3" tint="-0.249977111117893"/>
      </right>
      <top style="thin">
        <color rgb="FF808080"/>
      </top>
      <bottom style="medium">
        <color theme="3" tint="-0.249977111117893"/>
      </bottom>
      <diagonal/>
    </border>
    <border>
      <left style="medium">
        <color theme="3" tint="-0.249977111117893"/>
      </left>
      <right style="thin">
        <color rgb="FF808080"/>
      </right>
      <top style="thin">
        <color rgb="FF808080"/>
      </top>
      <bottom style="medium">
        <color theme="3" tint="-0.249977111117893"/>
      </bottom>
      <diagonal/>
    </border>
    <border>
      <left style="thin">
        <color rgb="FF808080"/>
      </left>
      <right style="thin">
        <color rgb="FF808080"/>
      </right>
      <top style="thin">
        <color rgb="FF808080"/>
      </top>
      <bottom style="medium">
        <color theme="3" tint="-0.249977111117893"/>
      </bottom>
      <diagonal/>
    </border>
    <border>
      <left style="thin">
        <color rgb="FF808080"/>
      </left>
      <right style="thin">
        <color rgb="FF808080"/>
      </right>
      <top/>
      <bottom style="thin">
        <color rgb="FF808080"/>
      </bottom>
      <diagonal/>
    </border>
    <border>
      <left style="medium">
        <color theme="4" tint="-0.499984740745262"/>
      </left>
      <right/>
      <top style="medium">
        <color theme="4" tint="-0.499984740745262"/>
      </top>
      <bottom style="thin">
        <color rgb="FF808080"/>
      </bottom>
      <diagonal/>
    </border>
    <border>
      <left/>
      <right/>
      <top style="medium">
        <color theme="4" tint="-0.499984740745262"/>
      </top>
      <bottom style="thin">
        <color rgb="FF808080"/>
      </bottom>
      <diagonal/>
    </border>
    <border>
      <left/>
      <right style="thin">
        <color rgb="FF808080"/>
      </right>
      <top style="medium">
        <color theme="4" tint="-0.499984740745262"/>
      </top>
      <bottom style="thin">
        <color rgb="FF808080"/>
      </bottom>
      <diagonal/>
    </border>
    <border>
      <left style="thin">
        <color rgb="FF808080"/>
      </left>
      <right/>
      <top style="thin">
        <color rgb="FF808080"/>
      </top>
      <bottom style="medium">
        <color theme="4" tint="-0.499984740745262"/>
      </bottom>
      <diagonal/>
    </border>
    <border>
      <left/>
      <right/>
      <top style="thin">
        <color rgb="FF808080"/>
      </top>
      <bottom style="medium">
        <color theme="4" tint="-0.499984740745262"/>
      </bottom>
      <diagonal/>
    </border>
    <border>
      <left/>
      <right style="thin">
        <color rgb="FF808080"/>
      </right>
      <top style="thin">
        <color rgb="FF808080"/>
      </top>
      <bottom style="medium">
        <color theme="4" tint="-0.499984740745262"/>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s>
  <cellStyleXfs count="1">
    <xf numFmtId="0" fontId="0" fillId="0" borderId="0"/>
  </cellStyleXfs>
  <cellXfs count="146">
    <xf numFmtId="0" fontId="0" fillId="0" borderId="0" xfId="0"/>
    <xf numFmtId="0" fontId="2" fillId="6"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8" borderId="1" xfId="0" applyFont="1" applyFill="1" applyBorder="1" applyAlignment="1">
      <alignment horizontal="center" vertical="center" wrapText="1"/>
    </xf>
    <xf numFmtId="3" fontId="2" fillId="5" borderId="1" xfId="0" applyNumberFormat="1" applyFont="1" applyFill="1" applyBorder="1" applyAlignment="1" applyProtection="1">
      <alignment horizontal="center" vertical="center" wrapText="1"/>
      <protection locked="0"/>
    </xf>
    <xf numFmtId="0" fontId="5" fillId="6" borderId="10" xfId="0" applyFont="1" applyFill="1" applyBorder="1" applyAlignment="1">
      <alignment horizontal="center" vertical="center" wrapText="1"/>
    </xf>
    <xf numFmtId="0" fontId="2" fillId="5" borderId="9" xfId="0" applyFont="1" applyFill="1" applyBorder="1" applyAlignment="1" applyProtection="1">
      <alignment horizontal="center" vertical="center" wrapText="1"/>
      <protection locked="0"/>
    </xf>
    <xf numFmtId="0" fontId="0" fillId="0" borderId="0" xfId="0" applyProtection="1">
      <protection locked="0"/>
    </xf>
    <xf numFmtId="0" fontId="2" fillId="5" borderId="1"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5" fillId="6" borderId="17"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9" fillId="6" borderId="7" xfId="0" applyFont="1" applyFill="1" applyBorder="1" applyAlignment="1">
      <alignment horizontal="left" vertical="top" wrapText="1"/>
    </xf>
    <xf numFmtId="0" fontId="9" fillId="6" borderId="1" xfId="0" applyFont="1" applyFill="1" applyBorder="1" applyAlignment="1">
      <alignment horizontal="left" vertical="top"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165" fontId="2" fillId="0" borderId="1" xfId="0" applyNumberFormat="1" applyFont="1" applyBorder="1" applyAlignment="1" applyProtection="1">
      <alignment horizontal="center" vertical="center" wrapText="1"/>
      <protection locked="0"/>
    </xf>
    <xf numFmtId="0" fontId="8" fillId="7" borderId="1" xfId="0" applyFont="1" applyFill="1" applyBorder="1" applyAlignment="1">
      <alignment horizontal="center" vertical="center" wrapText="1"/>
    </xf>
    <xf numFmtId="166" fontId="2" fillId="5" borderId="1" xfId="0" applyNumberFormat="1" applyFont="1" applyFill="1" applyBorder="1" applyAlignment="1" applyProtection="1">
      <alignment horizontal="center" vertical="center" wrapText="1"/>
      <protection locked="0"/>
    </xf>
    <xf numFmtId="4" fontId="2" fillId="5" borderId="1" xfId="0" applyNumberFormat="1" applyFont="1" applyFill="1" applyBorder="1" applyAlignment="1" applyProtection="1">
      <alignment horizontal="right" vertical="center" wrapText="1"/>
      <protection locked="0"/>
    </xf>
    <xf numFmtId="4" fontId="2" fillId="6" borderId="1" xfId="0" applyNumberFormat="1" applyFont="1" applyFill="1" applyBorder="1" applyAlignment="1">
      <alignment horizontal="right" vertical="center" wrapText="1"/>
    </xf>
    <xf numFmtId="164" fontId="2" fillId="6" borderId="1" xfId="0" applyNumberFormat="1" applyFont="1" applyFill="1" applyBorder="1" applyAlignment="1">
      <alignment horizontal="right" vertical="center" wrapText="1"/>
    </xf>
    <xf numFmtId="4" fontId="3" fillId="10" borderId="1" xfId="0" applyNumberFormat="1" applyFont="1" applyFill="1" applyBorder="1" applyAlignment="1">
      <alignment horizontal="right" vertical="center" wrapText="1"/>
    </xf>
    <xf numFmtId="164" fontId="3" fillId="10" borderId="1" xfId="0" applyNumberFormat="1" applyFont="1" applyFill="1" applyBorder="1" applyAlignment="1">
      <alignment horizontal="right" vertical="center" wrapText="1"/>
    </xf>
    <xf numFmtId="4" fontId="3" fillId="9" borderId="1" xfId="0" applyNumberFormat="1" applyFont="1" applyFill="1" applyBorder="1" applyAlignment="1">
      <alignment horizontal="right" vertical="center" wrapText="1"/>
    </xf>
    <xf numFmtId="164" fontId="3" fillId="9" borderId="1" xfId="0" applyNumberFormat="1" applyFont="1" applyFill="1" applyBorder="1" applyAlignment="1">
      <alignment horizontal="right" vertical="center" wrapText="1"/>
    </xf>
    <xf numFmtId="4" fontId="3" fillId="12" borderId="1" xfId="0" applyNumberFormat="1" applyFont="1" applyFill="1" applyBorder="1" applyAlignment="1">
      <alignment horizontal="right" vertical="center" wrapText="1"/>
    </xf>
    <xf numFmtId="164" fontId="3" fillId="12" borderId="1" xfId="0" applyNumberFormat="1" applyFont="1" applyFill="1" applyBorder="1" applyAlignment="1">
      <alignment horizontal="right" vertical="center" wrapText="1"/>
    </xf>
    <xf numFmtId="4" fontId="3" fillId="11" borderId="1" xfId="0" applyNumberFormat="1" applyFont="1" applyFill="1" applyBorder="1" applyAlignment="1">
      <alignment horizontal="right" vertical="center" wrapText="1"/>
    </xf>
    <xf numFmtId="164" fontId="3" fillId="11" borderId="1" xfId="0" applyNumberFormat="1" applyFont="1" applyFill="1" applyBorder="1" applyAlignment="1">
      <alignment horizontal="right" vertical="center" wrapText="1"/>
    </xf>
    <xf numFmtId="4" fontId="3" fillId="13" borderId="1" xfId="0" applyNumberFormat="1" applyFont="1" applyFill="1" applyBorder="1" applyAlignment="1">
      <alignment horizontal="right" vertical="center" wrapText="1"/>
    </xf>
    <xf numFmtId="164" fontId="3" fillId="13" borderId="1" xfId="0" applyNumberFormat="1" applyFont="1" applyFill="1" applyBorder="1" applyAlignment="1">
      <alignment horizontal="right" vertical="center" wrapText="1"/>
    </xf>
    <xf numFmtId="0" fontId="3" fillId="9" borderId="1" xfId="0" applyFont="1" applyFill="1" applyBorder="1" applyAlignment="1">
      <alignment horizontal="right" vertical="center" wrapText="1"/>
    </xf>
    <xf numFmtId="164" fontId="2" fillId="5" borderId="1" xfId="0" applyNumberFormat="1" applyFont="1" applyFill="1" applyBorder="1" applyAlignment="1" applyProtection="1">
      <alignment horizontal="center" vertical="center" wrapText="1"/>
      <protection locked="0"/>
    </xf>
    <xf numFmtId="0" fontId="3" fillId="13" borderId="1" xfId="0" applyFont="1" applyFill="1" applyBorder="1" applyAlignment="1">
      <alignment horizontal="right" vertical="center" wrapText="1"/>
    </xf>
    <xf numFmtId="0" fontId="5"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166" fontId="2" fillId="6" borderId="1" xfId="0" applyNumberFormat="1" applyFont="1" applyFill="1" applyBorder="1" applyAlignment="1">
      <alignment horizontal="right" vertical="center" wrapText="1"/>
    </xf>
    <xf numFmtId="40" fontId="2" fillId="6" borderId="1" xfId="0" applyNumberFormat="1" applyFont="1" applyFill="1" applyBorder="1" applyAlignment="1">
      <alignment horizontal="right" vertical="center" wrapText="1"/>
    </xf>
    <xf numFmtId="0" fontId="3" fillId="10" borderId="1" xfId="0" applyFont="1" applyFill="1" applyBorder="1" applyAlignment="1">
      <alignment horizontal="right" vertical="center" wrapText="1"/>
    </xf>
    <xf numFmtId="40" fontId="3" fillId="10" borderId="1" xfId="0" applyNumberFormat="1" applyFont="1" applyFill="1" applyBorder="1" applyAlignment="1">
      <alignment horizontal="right" vertical="center" wrapText="1"/>
    </xf>
    <xf numFmtId="0" fontId="3" fillId="10" borderId="1" xfId="0" applyFont="1" applyFill="1" applyBorder="1" applyAlignment="1">
      <alignment horizontal="center" vertical="center" wrapText="1"/>
    </xf>
    <xf numFmtId="40" fontId="3" fillId="9" borderId="1" xfId="0" applyNumberFormat="1" applyFont="1" applyFill="1" applyBorder="1" applyAlignment="1">
      <alignment horizontal="right" vertical="center" wrapText="1"/>
    </xf>
    <xf numFmtId="0" fontId="3" fillId="12" borderId="1" xfId="0" applyFont="1" applyFill="1" applyBorder="1" applyAlignment="1">
      <alignment horizontal="right" vertical="center" wrapText="1"/>
    </xf>
    <xf numFmtId="40" fontId="3" fillId="12" borderId="1" xfId="0" applyNumberFormat="1" applyFont="1" applyFill="1" applyBorder="1" applyAlignment="1">
      <alignment horizontal="right" vertical="center" wrapText="1"/>
    </xf>
    <xf numFmtId="0" fontId="3" fillId="12" borderId="1" xfId="0" applyFont="1" applyFill="1" applyBorder="1" applyAlignment="1">
      <alignment horizontal="center" vertical="center" wrapText="1"/>
    </xf>
    <xf numFmtId="0" fontId="3" fillId="11" borderId="1" xfId="0" applyFont="1" applyFill="1" applyBorder="1" applyAlignment="1">
      <alignment horizontal="right" vertical="center" wrapText="1"/>
    </xf>
    <xf numFmtId="40" fontId="3" fillId="11" borderId="1" xfId="0" applyNumberFormat="1" applyFont="1" applyFill="1" applyBorder="1" applyAlignment="1">
      <alignment horizontal="right" vertical="center" wrapText="1"/>
    </xf>
    <xf numFmtId="40" fontId="3" fillId="13" borderId="1" xfId="0" applyNumberFormat="1" applyFont="1" applyFill="1" applyBorder="1" applyAlignment="1">
      <alignment horizontal="right" vertical="center" wrapText="1"/>
    </xf>
    <xf numFmtId="0" fontId="3" fillId="4" borderId="1" xfId="0" applyFont="1" applyFill="1" applyBorder="1" applyAlignment="1">
      <alignment horizontal="left" vertical="center" wrapText="1"/>
    </xf>
    <xf numFmtId="0" fontId="2" fillId="5" borderId="1" xfId="0" applyFont="1" applyFill="1" applyBorder="1" applyAlignment="1" applyProtection="1">
      <alignment horizontal="left" vertical="center" wrapText="1"/>
      <protection locked="0"/>
    </xf>
    <xf numFmtId="0" fontId="2" fillId="3" borderId="1" xfId="0" applyFont="1" applyFill="1" applyBorder="1" applyAlignment="1">
      <alignment horizontal="left" vertical="top" wrapText="1"/>
    </xf>
    <xf numFmtId="0" fontId="4" fillId="2" borderId="11" xfId="0" applyFont="1" applyFill="1" applyBorder="1" applyAlignment="1">
      <alignment horizontal="left" vertical="center" wrapText="1"/>
    </xf>
    <xf numFmtId="0" fontId="2" fillId="3" borderId="13" xfId="0" applyFont="1" applyFill="1" applyBorder="1" applyAlignment="1">
      <alignment horizontal="left" vertical="top" wrapText="1"/>
    </xf>
    <xf numFmtId="0" fontId="3" fillId="4" borderId="2" xfId="0" applyFont="1" applyFill="1" applyBorder="1" applyAlignment="1">
      <alignment horizontal="left" vertical="center" wrapText="1"/>
    </xf>
    <xf numFmtId="0" fontId="2" fillId="5" borderId="2" xfId="0" applyFont="1" applyFill="1" applyBorder="1" applyAlignment="1" applyProtection="1">
      <alignment horizontal="left" vertical="center" wrapText="1"/>
      <protection locked="0"/>
    </xf>
    <xf numFmtId="0" fontId="2" fillId="5" borderId="1" xfId="0" applyFont="1" applyFill="1" applyBorder="1" applyAlignment="1" applyProtection="1">
      <alignment horizontal="left" vertical="top" wrapText="1"/>
      <protection locked="0"/>
    </xf>
    <xf numFmtId="0" fontId="3" fillId="14" borderId="1" xfId="0" applyFont="1" applyFill="1" applyBorder="1" applyAlignment="1">
      <alignment horizontal="left" vertical="center" wrapText="1"/>
    </xf>
    <xf numFmtId="0" fontId="2" fillId="6" borderId="1" xfId="0" applyFont="1" applyFill="1" applyBorder="1" applyAlignment="1">
      <alignment horizontal="right" vertical="center" wrapText="1"/>
    </xf>
    <xf numFmtId="0" fontId="3" fillId="13" borderId="1" xfId="0" applyFont="1" applyFill="1" applyBorder="1" applyAlignment="1">
      <alignment horizontal="left" vertical="center" wrapText="1"/>
    </xf>
    <xf numFmtId="0" fontId="3" fillId="1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64" fontId="3" fillId="9" borderId="1" xfId="0" applyNumberFormat="1" applyFont="1" applyFill="1" applyBorder="1" applyAlignment="1">
      <alignment horizontal="right" vertical="center" wrapText="1"/>
    </xf>
    <xf numFmtId="0" fontId="2" fillId="6" borderId="1" xfId="0" applyFont="1" applyFill="1" applyBorder="1" applyAlignment="1">
      <alignment horizontal="center" vertical="center" wrapText="1"/>
    </xf>
    <xf numFmtId="164" fontId="3" fillId="13" borderId="1" xfId="0" applyNumberFormat="1" applyFont="1" applyFill="1" applyBorder="1" applyAlignment="1">
      <alignment horizontal="right" vertical="center" wrapText="1"/>
    </xf>
    <xf numFmtId="0" fontId="8" fillId="7" borderId="1" xfId="0" applyFont="1" applyFill="1" applyBorder="1" applyAlignment="1">
      <alignment horizontal="left" vertical="center" wrapText="1"/>
    </xf>
    <xf numFmtId="0" fontId="8" fillId="7" borderId="1" xfId="0" applyFont="1" applyFill="1" applyBorder="1" applyAlignment="1">
      <alignment horizontal="center" vertical="center" wrapText="1"/>
    </xf>
    <xf numFmtId="0" fontId="3" fillId="12" borderId="1" xfId="0" applyFont="1" applyFill="1" applyBorder="1" applyAlignment="1">
      <alignment horizontal="left" vertical="center" wrapText="1"/>
    </xf>
    <xf numFmtId="164" fontId="3" fillId="12" borderId="1" xfId="0" applyNumberFormat="1" applyFont="1" applyFill="1" applyBorder="1" applyAlignment="1">
      <alignment horizontal="right" vertical="center" wrapText="1"/>
    </xf>
    <xf numFmtId="0" fontId="3" fillId="11" borderId="1" xfId="0" applyFont="1" applyFill="1" applyBorder="1" applyAlignment="1">
      <alignment horizontal="left" vertical="center" wrapText="1"/>
    </xf>
    <xf numFmtId="164" fontId="3" fillId="11" borderId="1" xfId="0" applyNumberFormat="1" applyFont="1" applyFill="1" applyBorder="1" applyAlignment="1">
      <alignment horizontal="right" vertical="center" wrapText="1"/>
    </xf>
    <xf numFmtId="0" fontId="6" fillId="6" borderId="1" xfId="0" applyFont="1" applyFill="1" applyBorder="1" applyAlignment="1">
      <alignment horizontal="left" vertical="center" wrapText="1"/>
    </xf>
    <xf numFmtId="0" fontId="3" fillId="10" borderId="1" xfId="0" applyFont="1" applyFill="1" applyBorder="1" applyAlignment="1">
      <alignment horizontal="left" vertical="center" wrapText="1"/>
    </xf>
    <xf numFmtId="164" fontId="3" fillId="10" borderId="1" xfId="0" applyNumberFormat="1" applyFont="1" applyFill="1" applyBorder="1" applyAlignment="1">
      <alignment horizontal="right" vertical="center" wrapText="1"/>
    </xf>
    <xf numFmtId="0" fontId="2" fillId="0" borderId="1" xfId="0" applyFont="1" applyBorder="1" applyAlignment="1" applyProtection="1">
      <alignment horizontal="center" vertical="center" wrapText="1"/>
      <protection locked="0"/>
    </xf>
    <xf numFmtId="0" fontId="3" fillId="4" borderId="14" xfId="0" applyFont="1" applyFill="1" applyBorder="1" applyAlignment="1">
      <alignment horizontal="left" vertical="center" wrapText="1"/>
    </xf>
    <xf numFmtId="3" fontId="2" fillId="5" borderId="1" xfId="0" applyNumberFormat="1" applyFont="1" applyFill="1" applyBorder="1" applyAlignment="1" applyProtection="1">
      <alignment horizontal="center" vertical="center" wrapText="1"/>
      <protection locked="0"/>
    </xf>
    <xf numFmtId="0" fontId="3" fillId="4" borderId="18" xfId="0" applyFont="1" applyFill="1" applyBorder="1" applyAlignment="1">
      <alignment horizontal="left" vertical="center" wrapText="1"/>
    </xf>
    <xf numFmtId="3" fontId="2" fillId="5" borderId="19" xfId="0" applyNumberFormat="1" applyFont="1" applyFill="1" applyBorder="1" applyAlignment="1" applyProtection="1">
      <alignment horizontal="center" vertical="center" wrapText="1"/>
      <protection locked="0"/>
    </xf>
    <xf numFmtId="0" fontId="2" fillId="5" borderId="19" xfId="0" applyFont="1" applyFill="1" applyBorder="1" applyAlignment="1" applyProtection="1">
      <alignment horizontal="left" vertical="center" wrapText="1"/>
      <protection locked="0"/>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0" fontId="3" fillId="8" borderId="13" xfId="0" applyFont="1" applyFill="1" applyBorder="1" applyAlignment="1">
      <alignment horizontal="left" vertical="center" wrapText="1"/>
    </xf>
    <xf numFmtId="0" fontId="3" fillId="8" borderId="14"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left" vertical="center" wrapText="1"/>
    </xf>
    <xf numFmtId="0" fontId="3" fillId="4" borderId="21" xfId="0" applyFont="1" applyFill="1" applyBorder="1" applyAlignment="1">
      <alignment horizontal="left" vertical="top" wrapText="1"/>
    </xf>
    <xf numFmtId="0" fontId="3" fillId="4" borderId="22" xfId="0" applyFont="1" applyFill="1" applyBorder="1" applyAlignment="1">
      <alignment horizontal="left" vertical="top" wrapText="1"/>
    </xf>
    <xf numFmtId="0" fontId="3" fillId="4" borderId="23" xfId="0" applyFont="1" applyFill="1" applyBorder="1" applyAlignment="1">
      <alignment horizontal="left" vertical="top" wrapText="1"/>
    </xf>
    <xf numFmtId="0" fontId="2" fillId="5" borderId="8" xfId="0" applyFont="1" applyFill="1" applyBorder="1" applyAlignment="1" applyProtection="1">
      <alignment horizontal="left" vertical="top" wrapText="1"/>
      <protection locked="0"/>
    </xf>
    <xf numFmtId="0" fontId="3" fillId="4" borderId="6" xfId="0" applyFont="1" applyFill="1" applyBorder="1" applyAlignment="1">
      <alignment horizontal="left" vertical="top" wrapText="1"/>
    </xf>
    <xf numFmtId="0" fontId="3" fillId="4" borderId="5"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4" xfId="0" applyFont="1" applyFill="1" applyBorder="1" applyAlignment="1">
      <alignment horizontal="left" vertical="center" wrapText="1"/>
    </xf>
    <xf numFmtId="0" fontId="3" fillId="4" borderId="25" xfId="0" applyFont="1" applyFill="1" applyBorder="1" applyAlignment="1">
      <alignment horizontal="left" vertical="center" wrapText="1"/>
    </xf>
    <xf numFmtId="0" fontId="3" fillId="4" borderId="26" xfId="0" applyFont="1" applyFill="1" applyBorder="1" applyAlignment="1">
      <alignment horizontal="left" vertical="center" wrapText="1"/>
    </xf>
    <xf numFmtId="4" fontId="2" fillId="5" borderId="2" xfId="0" applyNumberFormat="1" applyFont="1" applyFill="1" applyBorder="1" applyAlignment="1" applyProtection="1">
      <alignment horizontal="right" vertical="center" wrapText="1"/>
      <protection locked="0"/>
    </xf>
    <xf numFmtId="0" fontId="2" fillId="5" borderId="9" xfId="0" applyFont="1" applyFill="1" applyBorder="1" applyAlignment="1" applyProtection="1">
      <alignment horizontal="left" vertical="top" wrapText="1"/>
      <protection locked="0"/>
    </xf>
    <xf numFmtId="0" fontId="2" fillId="5" borderId="9"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8" fillId="7" borderId="3" xfId="0" applyFont="1" applyFill="1" applyBorder="1" applyAlignment="1">
      <alignment horizontal="left" vertical="center" wrapText="1"/>
    </xf>
    <xf numFmtId="0" fontId="9" fillId="6" borderId="1" xfId="0" applyFont="1" applyFill="1" applyBorder="1" applyAlignment="1">
      <alignment horizontal="left" vertical="top" wrapText="1"/>
    </xf>
    <xf numFmtId="0" fontId="7" fillId="4" borderId="16" xfId="0" applyFont="1" applyFill="1" applyBorder="1" applyAlignment="1">
      <alignment horizontal="center" vertical="top" wrapText="1"/>
    </xf>
    <xf numFmtId="0" fontId="2" fillId="5" borderId="17" xfId="0" applyFont="1" applyFill="1" applyBorder="1" applyAlignment="1" applyProtection="1">
      <alignment horizontal="center" vertical="center" wrapText="1"/>
      <protection locked="0"/>
    </xf>
    <xf numFmtId="0" fontId="3" fillId="7" borderId="6" xfId="0" applyFont="1" applyFill="1" applyBorder="1" applyAlignment="1">
      <alignment horizontal="left" vertical="center" wrapText="1"/>
    </xf>
    <xf numFmtId="0" fontId="2" fillId="5" borderId="1" xfId="0" applyFont="1" applyFill="1" applyBorder="1" applyAlignment="1" applyProtection="1">
      <alignment horizontal="center" vertical="center" wrapText="1"/>
      <protection locked="0"/>
    </xf>
    <xf numFmtId="0" fontId="2" fillId="3" borderId="14" xfId="0" applyFont="1" applyFill="1" applyBorder="1" applyAlignment="1">
      <alignment horizontal="left" vertical="top" wrapText="1"/>
    </xf>
    <xf numFmtId="0" fontId="2" fillId="5" borderId="18" xfId="0" applyFont="1" applyFill="1" applyBorder="1" applyAlignment="1" applyProtection="1">
      <alignment horizontal="left" vertical="top" wrapText="1"/>
      <protection locked="0"/>
    </xf>
    <xf numFmtId="0" fontId="2" fillId="3" borderId="2" xfId="0" applyFont="1" applyFill="1" applyBorder="1" applyAlignment="1">
      <alignment horizontal="left" vertical="top" wrapText="1"/>
    </xf>
    <xf numFmtId="0" fontId="3" fillId="4" borderId="15" xfId="0" applyFont="1" applyFill="1" applyBorder="1" applyAlignment="1">
      <alignment horizontal="left" vertical="center" wrapText="1"/>
    </xf>
    <xf numFmtId="0" fontId="2" fillId="3" borderId="7" xfId="0" applyFont="1" applyFill="1" applyBorder="1" applyAlignment="1">
      <alignment horizontal="left" vertical="top" wrapText="1"/>
    </xf>
    <xf numFmtId="0" fontId="2" fillId="3" borderId="12" xfId="0" applyFont="1" applyFill="1" applyBorder="1" applyAlignment="1">
      <alignment horizontal="left" vertical="top" wrapText="1"/>
    </xf>
    <xf numFmtId="0" fontId="3" fillId="4" borderId="8" xfId="0" applyFont="1" applyFill="1" applyBorder="1" applyAlignment="1">
      <alignment horizontal="left" vertical="center" wrapText="1"/>
    </xf>
    <xf numFmtId="3" fontId="2" fillId="5" borderId="9" xfId="0" applyNumberFormat="1" applyFont="1" applyFill="1" applyBorder="1" applyAlignment="1" applyProtection="1">
      <alignment horizontal="center" vertical="center" wrapText="1"/>
      <protection locked="0"/>
    </xf>
    <xf numFmtId="0" fontId="2" fillId="5" borderId="9" xfId="0" applyFont="1" applyFill="1" applyBorder="1" applyAlignment="1" applyProtection="1">
      <alignment horizontal="center" vertical="center" wrapText="1"/>
      <protection locked="0"/>
    </xf>
    <xf numFmtId="0" fontId="4" fillId="2" borderId="2" xfId="0" applyFont="1" applyFill="1" applyBorder="1" applyAlignment="1">
      <alignment horizontal="left" vertical="center" wrapText="1"/>
    </xf>
    <xf numFmtId="0" fontId="3" fillId="8" borderId="7" xfId="0" applyFont="1" applyFill="1" applyBorder="1" applyAlignment="1">
      <alignment horizontal="left" vertical="center" wrapText="1"/>
    </xf>
    <xf numFmtId="0" fontId="3" fillId="4" borderId="7"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 fillId="5" borderId="4" xfId="0" applyFont="1" applyFill="1" applyBorder="1" applyAlignment="1" applyProtection="1">
      <alignment horizontal="center" vertical="center" wrapText="1"/>
      <protection locked="0"/>
    </xf>
    <xf numFmtId="0" fontId="2" fillId="3" borderId="3" xfId="0" applyFont="1" applyFill="1" applyBorder="1" applyAlignment="1">
      <alignment horizontal="left" vertical="top" wrapText="1"/>
    </xf>
    <xf numFmtId="0" fontId="2" fillId="5" borderId="5" xfId="0" applyFont="1" applyFill="1" applyBorder="1" applyAlignment="1" applyProtection="1">
      <alignment horizontal="center" vertical="center" wrapText="1"/>
      <protection locked="0"/>
    </xf>
    <xf numFmtId="4" fontId="3" fillId="6" borderId="1" xfId="0" applyNumberFormat="1" applyFont="1" applyFill="1" applyBorder="1" applyAlignment="1">
      <alignment horizontal="right" vertical="center" wrapText="1"/>
    </xf>
    <xf numFmtId="164" fontId="3" fillId="6" borderId="1" xfId="0" applyNumberFormat="1" applyFont="1" applyFill="1" applyBorder="1" applyAlignment="1">
      <alignment horizontal="right" vertical="center" wrapText="1"/>
    </xf>
    <xf numFmtId="0" fontId="4" fillId="2" borderId="1" xfId="0" applyFont="1" applyFill="1" applyBorder="1" applyAlignment="1">
      <alignment horizontal="left" vertical="center" wrapText="1"/>
    </xf>
    <xf numFmtId="49" fontId="2" fillId="5" borderId="1" xfId="0" applyNumberFormat="1" applyFont="1" applyFill="1" applyBorder="1" applyAlignment="1" applyProtection="1">
      <alignment horizontal="left" vertical="center" wrapText="1"/>
      <protection locked="0"/>
    </xf>
    <xf numFmtId="0" fontId="1" fillId="2" borderId="1" xfId="0" applyFont="1" applyFill="1" applyBorder="1" applyAlignment="1">
      <alignment horizontal="center" vertical="center" wrapText="1"/>
    </xf>
    <xf numFmtId="0" fontId="11" fillId="3" borderId="1" xfId="0" applyFont="1" applyFill="1" applyBorder="1" applyAlignment="1">
      <alignment horizontal="left" vertical="top" wrapText="1"/>
    </xf>
    <xf numFmtId="4" fontId="2" fillId="5" borderId="1" xfId="0" applyNumberFormat="1" applyFont="1" applyFill="1" applyBorder="1" applyAlignment="1" applyProtection="1">
      <alignment horizontal="right" vertical="center" wrapText="1"/>
      <protection locked="0"/>
    </xf>
    <xf numFmtId="0" fontId="3" fillId="13" borderId="1" xfId="0" applyFont="1" applyFill="1" applyBorder="1" applyAlignment="1">
      <alignment horizontal="right" vertical="center" wrapText="1"/>
    </xf>
    <xf numFmtId="164" fontId="2" fillId="6" borderId="1" xfId="0" applyNumberFormat="1" applyFont="1" applyFill="1" applyBorder="1" applyAlignment="1">
      <alignment horizontal="right" vertical="center" wrapText="1"/>
    </xf>
    <xf numFmtId="0" fontId="3" fillId="7"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4" fontId="3" fillId="13" borderId="1" xfId="0" applyNumberFormat="1" applyFont="1" applyFill="1" applyBorder="1" applyAlignment="1">
      <alignment horizontal="right" vertical="center" wrapText="1"/>
    </xf>
    <xf numFmtId="4" fontId="2" fillId="6" borderId="1" xfId="0" applyNumberFormat="1" applyFont="1" applyFill="1" applyBorder="1" applyAlignment="1">
      <alignment horizontal="right" vertical="center" wrapText="1"/>
    </xf>
    <xf numFmtId="0" fontId="3" fillId="15" borderId="1" xfId="0" applyFont="1" applyFill="1" applyBorder="1" applyAlignment="1">
      <alignment horizontal="left" vertical="center" wrapText="1"/>
    </xf>
    <xf numFmtId="4" fontId="3" fillId="15" borderId="1" xfId="0" applyNumberFormat="1" applyFont="1" applyFill="1" applyBorder="1" applyAlignment="1">
      <alignment horizontal="right" vertical="center" wrapText="1"/>
    </xf>
    <xf numFmtId="3" fontId="2" fillId="6" borderId="1" xfId="0" applyNumberFormat="1" applyFont="1" applyFill="1" applyBorder="1" applyAlignment="1">
      <alignment horizontal="center" vertical="center" wrapText="1"/>
    </xf>
    <xf numFmtId="3" fontId="2" fillId="6" borderId="1" xfId="0" applyNumberFormat="1" applyFont="1" applyFill="1" applyBorder="1" applyAlignment="1">
      <alignment horizontal="right" vertical="center" wrapText="1"/>
    </xf>
  </cellXfs>
  <cellStyles count="1">
    <cellStyle name="Normální" xfId="0" builtinId="0"/>
  </cellStyles>
  <dxfs count="9">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s>
  <tableStyles count="0" defaultTableStyle="TableStyleMedium2" defaultPivotStyle="PivotStyleLight16"/>
  <colors>
    <indexedColors>
      <rgbColor rgb="FF000000"/>
      <rgbColor rgb="FFFFFFFF"/>
      <rgbColor rgb="FFFF0000"/>
      <rgbColor rgb="FF00FF00"/>
      <rgbColor rgb="FF0000FF"/>
      <rgbColor rgb="FFFFFAEB"/>
      <rgbColor rgb="FFFF00FF"/>
      <rgbColor rgb="FF00FFFF"/>
      <rgbColor rgb="FF800000"/>
      <rgbColor rgb="FF008000"/>
      <rgbColor rgb="FF000080"/>
      <rgbColor rgb="FF808000"/>
      <rgbColor rgb="FF800080"/>
      <rgbColor rgb="FF008080"/>
      <rgbColor rgb="FFF8D7DA"/>
      <rgbColor rgb="FF808080"/>
      <rgbColor rgb="FFF5F8FC"/>
      <rgbColor rgb="FF993366"/>
      <rgbColor rgb="FFFFF7E0"/>
      <rgbColor rgb="FFEAF0F8"/>
      <rgbColor rgb="FF660066"/>
      <rgbColor rgb="FFFF8080"/>
      <rgbColor rgb="FF0066CC"/>
      <rgbColor rgb="FFDCE6F1"/>
      <rgbColor rgb="FF000080"/>
      <rgbColor rgb="FFFF00FF"/>
      <rgbColor rgb="FFFFFBEE"/>
      <rgbColor rgb="FF00FFFF"/>
      <rgbColor rgb="FF800080"/>
      <rgbColor rgb="FF800000"/>
      <rgbColor rgb="FF008080"/>
      <rgbColor rgb="FF0000FF"/>
      <rgbColor rgb="FF00CCFF"/>
      <rgbColor rgb="FFF0F4FA"/>
      <rgbColor rgb="FFD7E4BD"/>
      <rgbColor rgb="FFFFF0C2"/>
      <rgbColor rgb="FFF2F2F2"/>
      <rgbColor rgb="FFFDEBDD"/>
      <rgbColor rgb="FFF1F5E7"/>
      <rgbColor rgb="FFFFE69F"/>
      <rgbColor rgb="FF3366FF"/>
      <rgbColor rgb="FF33CCCC"/>
      <rgbColor rgb="FF99CC00"/>
      <rgbColor rgb="FFFFCC00"/>
      <rgbColor rgb="FFFF9900"/>
      <rgbColor rgb="FFFF6600"/>
      <rgbColor rgb="FF666699"/>
      <rgbColor rgb="FF969696"/>
      <rgbColor rgb="FF17375E"/>
      <rgbColor rgb="FF339966"/>
      <rgbColor rgb="FF003300"/>
      <rgbColor rgb="FF333300"/>
      <rgbColor rgb="FF993300"/>
      <rgbColor rgb="FF993366"/>
      <rgbColor rgb="FF333399"/>
      <rgbColor rgb="FF25406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92"/>
  <sheetViews>
    <sheetView tabSelected="1" topLeftCell="A39" zoomScale="115" zoomScaleNormal="115" workbookViewId="0">
      <selection sqref="A1:L1"/>
    </sheetView>
  </sheetViews>
  <sheetFormatPr defaultColWidth="8.42578125" defaultRowHeight="15" x14ac:dyDescent="0.25"/>
  <cols>
    <col min="1" max="1" width="5" customWidth="1"/>
    <col min="2" max="2" width="24" customWidth="1"/>
    <col min="3" max="3" width="13" customWidth="1"/>
    <col min="4" max="5" width="9" customWidth="1"/>
    <col min="6" max="6" width="10" customWidth="1"/>
    <col min="7" max="7" width="13" customWidth="1"/>
    <col min="8" max="8" width="15" customWidth="1"/>
    <col min="9" max="9" width="13" customWidth="1"/>
    <col min="10" max="10" width="9" customWidth="1"/>
    <col min="11" max="11" width="16" customWidth="1"/>
    <col min="12" max="12" width="11" customWidth="1"/>
  </cols>
  <sheetData>
    <row r="1" spans="1:12" ht="49.5" customHeight="1" x14ac:dyDescent="0.25">
      <c r="A1" s="132" t="s">
        <v>8</v>
      </c>
      <c r="B1" s="132"/>
      <c r="C1" s="132"/>
      <c r="D1" s="132"/>
      <c r="E1" s="132"/>
      <c r="F1" s="132"/>
      <c r="G1" s="132"/>
      <c r="H1" s="132"/>
      <c r="I1" s="132"/>
      <c r="J1" s="132"/>
      <c r="K1" s="132"/>
      <c r="L1" s="132"/>
    </row>
    <row r="2" spans="1:12" ht="162" customHeight="1" x14ac:dyDescent="0.25">
      <c r="A2" s="55" t="s">
        <v>162</v>
      </c>
      <c r="B2" s="55"/>
      <c r="C2" s="55"/>
      <c r="D2" s="55"/>
      <c r="E2" s="55"/>
      <c r="F2" s="55"/>
      <c r="G2" s="55"/>
      <c r="H2" s="55"/>
      <c r="I2" s="55"/>
      <c r="J2" s="55"/>
      <c r="K2" s="55"/>
      <c r="L2" s="55"/>
    </row>
    <row r="3" spans="1:12" ht="63" customHeight="1" x14ac:dyDescent="0.25">
      <c r="A3" s="53" t="s">
        <v>9</v>
      </c>
      <c r="B3" s="53"/>
      <c r="C3" s="54"/>
      <c r="D3" s="54"/>
      <c r="E3" s="54"/>
      <c r="F3" s="54"/>
      <c r="G3" s="53" t="s">
        <v>10</v>
      </c>
      <c r="H3" s="53"/>
      <c r="I3" s="128"/>
      <c r="J3" s="128"/>
      <c r="K3" s="128"/>
      <c r="L3" s="128"/>
    </row>
    <row r="4" spans="1:12" ht="58.5" customHeight="1" x14ac:dyDescent="0.25">
      <c r="A4" s="53" t="s">
        <v>11</v>
      </c>
      <c r="B4" s="53"/>
      <c r="C4" s="54"/>
      <c r="D4" s="54"/>
      <c r="E4" s="54"/>
      <c r="F4" s="54"/>
      <c r="G4" s="53" t="s">
        <v>12</v>
      </c>
      <c r="H4" s="53"/>
      <c r="I4" s="54"/>
      <c r="J4" s="54"/>
      <c r="K4" s="54"/>
      <c r="L4" s="54"/>
    </row>
    <row r="5" spans="1:12" ht="56.25" customHeight="1" x14ac:dyDescent="0.25">
      <c r="A5" s="53" t="s">
        <v>14</v>
      </c>
      <c r="B5" s="53"/>
      <c r="C5" s="131"/>
      <c r="D5" s="131"/>
      <c r="E5" s="131"/>
      <c r="F5" s="131"/>
      <c r="G5" s="53" t="s">
        <v>13</v>
      </c>
      <c r="H5" s="53"/>
      <c r="I5" s="131"/>
      <c r="J5" s="131"/>
      <c r="K5" s="131"/>
      <c r="L5" s="131"/>
    </row>
    <row r="6" spans="1:12" ht="40.5" customHeight="1" x14ac:dyDescent="0.25">
      <c r="A6" s="130" t="s">
        <v>15</v>
      </c>
      <c r="B6" s="130"/>
      <c r="C6" s="130"/>
      <c r="D6" s="130"/>
      <c r="E6" s="130"/>
      <c r="F6" s="130"/>
      <c r="G6" s="130"/>
      <c r="H6" s="130"/>
      <c r="I6" s="130"/>
      <c r="J6" s="130"/>
      <c r="K6" s="130"/>
      <c r="L6" s="130"/>
    </row>
    <row r="7" spans="1:12" ht="31.5" customHeight="1" x14ac:dyDescent="0.25">
      <c r="A7" s="53" t="s">
        <v>16</v>
      </c>
      <c r="B7" s="53"/>
      <c r="C7" s="53"/>
      <c r="D7" s="53"/>
      <c r="E7" s="53"/>
      <c r="F7" s="53"/>
      <c r="G7" s="128">
        <f>H157</f>
        <v>0</v>
      </c>
      <c r="H7" s="128"/>
      <c r="I7" s="128"/>
      <c r="J7" s="128"/>
      <c r="K7" s="128"/>
      <c r="L7" s="128"/>
    </row>
    <row r="8" spans="1:12" ht="31.5" customHeight="1" x14ac:dyDescent="0.25">
      <c r="A8" s="53" t="s">
        <v>17</v>
      </c>
      <c r="B8" s="53"/>
      <c r="C8" s="53"/>
      <c r="D8" s="53"/>
      <c r="E8" s="53"/>
      <c r="F8" s="53"/>
      <c r="G8" s="128">
        <f>I157</f>
        <v>0</v>
      </c>
      <c r="H8" s="128"/>
      <c r="I8" s="128"/>
      <c r="J8" s="128"/>
      <c r="K8" s="128"/>
      <c r="L8" s="128"/>
    </row>
    <row r="9" spans="1:12" ht="46.5" customHeight="1" x14ac:dyDescent="0.25">
      <c r="A9" s="53" t="s">
        <v>18</v>
      </c>
      <c r="B9" s="53"/>
      <c r="C9" s="53"/>
      <c r="D9" s="53"/>
      <c r="E9" s="53"/>
      <c r="F9" s="53"/>
      <c r="G9" s="128" t="str">
        <f>I173</f>
        <v/>
      </c>
      <c r="H9" s="128"/>
      <c r="I9" s="128"/>
      <c r="J9" s="128"/>
      <c r="K9" s="128"/>
      <c r="L9" s="128"/>
    </row>
    <row r="10" spans="1:12" ht="34.5" customHeight="1" x14ac:dyDescent="0.25">
      <c r="A10" s="130" t="s">
        <v>19</v>
      </c>
      <c r="B10" s="130"/>
      <c r="C10" s="130"/>
      <c r="D10" s="130"/>
      <c r="E10" s="130"/>
      <c r="F10" s="130"/>
      <c r="G10" s="130"/>
      <c r="H10" s="130"/>
      <c r="I10" s="130"/>
      <c r="J10" s="130"/>
      <c r="K10" s="130"/>
      <c r="L10" s="130"/>
    </row>
    <row r="11" spans="1:12" ht="31.5" customHeight="1" x14ac:dyDescent="0.25">
      <c r="A11" s="53" t="s">
        <v>16</v>
      </c>
      <c r="B11" s="53"/>
      <c r="C11" s="53"/>
      <c r="D11" s="53"/>
      <c r="E11" s="53"/>
      <c r="F11" s="53"/>
      <c r="G11" s="128">
        <f>H168</f>
        <v>0</v>
      </c>
      <c r="H11" s="128"/>
      <c r="I11" s="128"/>
      <c r="J11" s="128"/>
      <c r="K11" s="128"/>
      <c r="L11" s="128"/>
    </row>
    <row r="12" spans="1:12" ht="31.5" customHeight="1" x14ac:dyDescent="0.25">
      <c r="A12" s="53" t="s">
        <v>17</v>
      </c>
      <c r="B12" s="53"/>
      <c r="C12" s="53"/>
      <c r="D12" s="53"/>
      <c r="E12" s="53"/>
      <c r="F12" s="53"/>
      <c r="G12" s="128" t="str">
        <f>IF($I$93=0,"",H168/$I$93)</f>
        <v/>
      </c>
      <c r="H12" s="128"/>
      <c r="I12" s="128"/>
      <c r="J12" s="128"/>
      <c r="K12" s="128"/>
      <c r="L12" s="128"/>
    </row>
    <row r="13" spans="1:12" ht="36" customHeight="1" x14ac:dyDescent="0.25">
      <c r="A13" s="130" t="s">
        <v>20</v>
      </c>
      <c r="B13" s="130"/>
      <c r="C13" s="130"/>
      <c r="D13" s="130"/>
      <c r="E13" s="130"/>
      <c r="F13" s="130"/>
      <c r="G13" s="130"/>
      <c r="H13" s="130"/>
      <c r="I13" s="130"/>
      <c r="J13" s="130"/>
      <c r="K13" s="130"/>
      <c r="L13" s="130"/>
    </row>
    <row r="14" spans="1:12" ht="31.5" customHeight="1" x14ac:dyDescent="0.25">
      <c r="A14" s="53" t="s">
        <v>16</v>
      </c>
      <c r="B14" s="53"/>
      <c r="C14" s="53"/>
      <c r="D14" s="53"/>
      <c r="E14" s="53"/>
      <c r="F14" s="53"/>
      <c r="G14" s="128">
        <f>H157+H168</f>
        <v>0</v>
      </c>
      <c r="H14" s="128"/>
      <c r="I14" s="128"/>
      <c r="J14" s="128"/>
      <c r="K14" s="128"/>
      <c r="L14" s="128"/>
    </row>
    <row r="15" spans="1:12" ht="31.5" customHeight="1" x14ac:dyDescent="0.25">
      <c r="A15" s="53" t="s">
        <v>17</v>
      </c>
      <c r="B15" s="53"/>
      <c r="C15" s="53"/>
      <c r="D15" s="53"/>
      <c r="E15" s="53"/>
      <c r="F15" s="53"/>
      <c r="G15" s="128" t="str">
        <f>IF($I$93=0,"",(H157+H168)/$I$93)</f>
        <v/>
      </c>
      <c r="H15" s="128"/>
      <c r="I15" s="128"/>
      <c r="J15" s="128"/>
      <c r="K15" s="128"/>
      <c r="L15" s="128"/>
    </row>
    <row r="16" spans="1:12" ht="31.5" customHeight="1" x14ac:dyDescent="0.25">
      <c r="A16" s="53" t="s">
        <v>21</v>
      </c>
      <c r="B16" s="53"/>
      <c r="C16" s="53"/>
      <c r="D16" s="53"/>
      <c r="E16" s="53"/>
      <c r="F16" s="53"/>
      <c r="G16" s="129" t="str">
        <f>IF((H157+H168)=0,"",H168/(H157+H168))</f>
        <v/>
      </c>
      <c r="H16" s="129"/>
      <c r="I16" s="129"/>
      <c r="J16" s="129"/>
      <c r="K16" s="129"/>
      <c r="L16" s="129"/>
    </row>
    <row r="17" spans="1:12" ht="36.75" customHeight="1" x14ac:dyDescent="0.25">
      <c r="A17" s="130" t="s">
        <v>22</v>
      </c>
      <c r="B17" s="130"/>
      <c r="C17" s="130"/>
      <c r="D17" s="130"/>
      <c r="E17" s="130"/>
      <c r="F17" s="130"/>
      <c r="G17" s="130"/>
      <c r="H17" s="130"/>
      <c r="I17" s="130"/>
      <c r="J17" s="130"/>
      <c r="K17" s="130"/>
      <c r="L17" s="130"/>
    </row>
    <row r="18" spans="1:12" ht="31.5" customHeight="1" x14ac:dyDescent="0.25">
      <c r="A18" s="53" t="s">
        <v>23</v>
      </c>
      <c r="B18" s="53"/>
      <c r="C18" s="53"/>
      <c r="D18" s="53"/>
      <c r="E18" s="54"/>
      <c r="F18" s="54"/>
      <c r="G18" s="54"/>
      <c r="H18" s="54"/>
      <c r="I18" s="54"/>
      <c r="J18" s="54"/>
      <c r="K18" s="54"/>
      <c r="L18" s="54"/>
    </row>
    <row r="19" spans="1:12" ht="31.5" customHeight="1" x14ac:dyDescent="0.25">
      <c r="A19" s="53" t="s">
        <v>24</v>
      </c>
      <c r="B19" s="53"/>
      <c r="C19" s="53"/>
      <c r="D19" s="53"/>
      <c r="E19" s="54"/>
      <c r="F19" s="54"/>
      <c r="G19" s="54"/>
      <c r="H19" s="54"/>
      <c r="I19" s="54"/>
      <c r="J19" s="54"/>
      <c r="K19" s="54"/>
      <c r="L19" s="54"/>
    </row>
    <row r="20" spans="1:12" ht="31.5" customHeight="1" x14ac:dyDescent="0.25">
      <c r="A20" s="53" t="s">
        <v>25</v>
      </c>
      <c r="B20" s="53"/>
      <c r="C20" s="53"/>
      <c r="D20" s="53"/>
      <c r="E20" s="54"/>
      <c r="F20" s="54"/>
      <c r="G20" s="54"/>
      <c r="H20" s="54"/>
      <c r="I20" s="54"/>
      <c r="J20" s="54"/>
      <c r="K20" s="54"/>
      <c r="L20" s="54"/>
    </row>
    <row r="21" spans="1:12" ht="31.5" customHeight="1" x14ac:dyDescent="0.25">
      <c r="A21" s="58" t="s">
        <v>26</v>
      </c>
      <c r="B21" s="58"/>
      <c r="C21" s="58"/>
      <c r="D21" s="58"/>
      <c r="E21" s="59"/>
      <c r="F21" s="59"/>
      <c r="G21" s="59"/>
      <c r="H21" s="59"/>
      <c r="I21" s="59"/>
      <c r="J21" s="59"/>
      <c r="K21" s="59"/>
      <c r="L21" s="59"/>
    </row>
    <row r="22" spans="1:12" ht="33.75" customHeight="1" x14ac:dyDescent="0.25">
      <c r="A22" s="124" t="s">
        <v>27</v>
      </c>
      <c r="B22" s="124"/>
      <c r="C22" s="124"/>
      <c r="D22" s="124"/>
      <c r="E22" s="125"/>
      <c r="F22" s="125"/>
      <c r="G22" s="125"/>
      <c r="H22" s="126" t="s">
        <v>29</v>
      </c>
      <c r="I22" s="126"/>
      <c r="J22" s="126"/>
      <c r="K22" s="126"/>
      <c r="L22" s="126"/>
    </row>
    <row r="23" spans="1:12" ht="30.75" customHeight="1" x14ac:dyDescent="0.25">
      <c r="A23" s="53" t="s">
        <v>28</v>
      </c>
      <c r="B23" s="53"/>
      <c r="C23" s="53"/>
      <c r="D23" s="53"/>
      <c r="E23" s="127"/>
      <c r="F23" s="127"/>
      <c r="G23" s="127"/>
      <c r="H23" s="126"/>
      <c r="I23" s="126"/>
      <c r="J23" s="126"/>
      <c r="K23" s="126"/>
      <c r="L23" s="126"/>
    </row>
    <row r="24" spans="1:12" ht="36" customHeight="1" x14ac:dyDescent="0.25">
      <c r="A24" s="121" t="s">
        <v>30</v>
      </c>
      <c r="B24" s="121"/>
      <c r="C24" s="121"/>
      <c r="D24" s="121"/>
      <c r="E24" s="121"/>
      <c r="F24" s="121"/>
      <c r="G24" s="121"/>
      <c r="H24" s="121"/>
      <c r="I24" s="121"/>
      <c r="J24" s="121"/>
      <c r="K24" s="121"/>
      <c r="L24" s="121"/>
    </row>
    <row r="25" spans="1:12" ht="31.5" customHeight="1" x14ac:dyDescent="0.25">
      <c r="A25" s="110" t="s">
        <v>31</v>
      </c>
      <c r="B25" s="110"/>
      <c r="C25" s="110"/>
      <c r="D25" s="110"/>
      <c r="E25" s="110"/>
      <c r="F25" s="110"/>
      <c r="G25" s="110"/>
      <c r="H25" s="110"/>
      <c r="I25" s="110"/>
      <c r="J25" s="110"/>
      <c r="K25" s="110"/>
      <c r="L25" s="110"/>
    </row>
    <row r="26" spans="1:12" ht="31.5" customHeight="1" x14ac:dyDescent="0.25">
      <c r="A26" s="116" t="s">
        <v>32</v>
      </c>
      <c r="B26" s="116"/>
      <c r="C26" s="116"/>
      <c r="D26" s="116"/>
      <c r="E26" s="116"/>
      <c r="F26" s="116"/>
      <c r="G26" s="116"/>
      <c r="H26" s="116"/>
      <c r="I26" s="116"/>
      <c r="J26" s="116"/>
      <c r="K26" s="116"/>
      <c r="L26" s="116"/>
    </row>
    <row r="27" spans="1:12" ht="31.5" customHeight="1" x14ac:dyDescent="0.25">
      <c r="A27" s="122" t="s">
        <v>35</v>
      </c>
      <c r="B27" s="122"/>
      <c r="C27" s="122"/>
      <c r="D27" s="122"/>
      <c r="E27" s="89" t="s">
        <v>34</v>
      </c>
      <c r="F27" s="89"/>
      <c r="G27" s="90" t="s">
        <v>33</v>
      </c>
      <c r="H27" s="90"/>
      <c r="I27" s="90"/>
      <c r="J27" s="90"/>
      <c r="K27" s="90"/>
      <c r="L27" s="90"/>
    </row>
    <row r="28" spans="1:12" ht="31.5" customHeight="1" x14ac:dyDescent="0.25">
      <c r="A28" s="123" t="s">
        <v>36</v>
      </c>
      <c r="B28" s="123"/>
      <c r="C28" s="123"/>
      <c r="D28" s="123"/>
      <c r="E28" s="81"/>
      <c r="F28" s="81"/>
      <c r="G28" s="54"/>
      <c r="H28" s="54"/>
      <c r="I28" s="54"/>
      <c r="J28" s="54"/>
      <c r="K28" s="54"/>
      <c r="L28" s="54"/>
    </row>
    <row r="29" spans="1:12" ht="31.5" customHeight="1" x14ac:dyDescent="0.25">
      <c r="A29" s="118" t="s">
        <v>37</v>
      </c>
      <c r="B29" s="118"/>
      <c r="C29" s="118"/>
      <c r="D29" s="118"/>
      <c r="E29" s="119"/>
      <c r="F29" s="119"/>
      <c r="G29" s="104"/>
      <c r="H29" s="104"/>
      <c r="I29" s="104"/>
      <c r="J29" s="104"/>
      <c r="K29" s="104"/>
      <c r="L29" s="104"/>
    </row>
    <row r="30" spans="1:12" ht="31.5" customHeight="1" x14ac:dyDescent="0.25">
      <c r="A30" s="110" t="s">
        <v>38</v>
      </c>
      <c r="B30" s="110"/>
      <c r="C30" s="110"/>
      <c r="D30" s="110"/>
      <c r="E30" s="110"/>
      <c r="F30" s="110"/>
      <c r="G30" s="110"/>
      <c r="H30" s="110"/>
      <c r="I30" s="110"/>
      <c r="J30" s="110"/>
      <c r="K30" s="110"/>
      <c r="L30" s="110"/>
    </row>
    <row r="31" spans="1:12" ht="31.5" customHeight="1" x14ac:dyDescent="0.25">
      <c r="A31" s="116" t="s">
        <v>39</v>
      </c>
      <c r="B31" s="116"/>
      <c r="C31" s="116"/>
      <c r="D31" s="116"/>
      <c r="E31" s="116"/>
      <c r="F31" s="116"/>
      <c r="G31" s="116"/>
      <c r="H31" s="116"/>
      <c r="I31" s="116"/>
      <c r="J31" s="116"/>
      <c r="K31" s="116"/>
      <c r="L31" s="116"/>
    </row>
    <row r="32" spans="1:12" ht="94.5" customHeight="1" x14ac:dyDescent="0.25">
      <c r="A32" s="94"/>
      <c r="B32" s="94"/>
      <c r="C32" s="94"/>
      <c r="D32" s="94"/>
      <c r="E32" s="94"/>
      <c r="F32" s="94"/>
      <c r="G32" s="94"/>
      <c r="H32" s="94"/>
      <c r="I32" s="94"/>
      <c r="J32" s="94"/>
      <c r="K32" s="94"/>
      <c r="L32" s="6" t="str">
        <f>LEN(A32)&amp;" / 1000"</f>
        <v>0 / 1000</v>
      </c>
    </row>
    <row r="33" spans="1:15" ht="31.5" customHeight="1" x14ac:dyDescent="0.25">
      <c r="A33" s="110" t="s">
        <v>40</v>
      </c>
      <c r="B33" s="110"/>
      <c r="C33" s="110"/>
      <c r="D33" s="110"/>
      <c r="E33" s="110"/>
      <c r="F33" s="110"/>
      <c r="G33" s="110"/>
      <c r="H33" s="110"/>
      <c r="I33" s="110"/>
      <c r="J33" s="110"/>
      <c r="K33" s="110"/>
      <c r="L33" s="110"/>
    </row>
    <row r="34" spans="1:15" ht="30.75" customHeight="1" x14ac:dyDescent="0.25">
      <c r="A34" s="116" t="s">
        <v>41</v>
      </c>
      <c r="B34" s="116"/>
      <c r="C34" s="116"/>
      <c r="D34" s="116"/>
      <c r="E34" s="116"/>
      <c r="F34" s="116"/>
      <c r="G34" s="116"/>
      <c r="H34" s="116"/>
      <c r="I34" s="116"/>
      <c r="J34" s="116"/>
      <c r="K34" s="116"/>
      <c r="L34" s="116"/>
    </row>
    <row r="35" spans="1:15" ht="51.75" customHeight="1" x14ac:dyDescent="0.25">
      <c r="A35" s="118" t="s">
        <v>42</v>
      </c>
      <c r="B35" s="118"/>
      <c r="C35" s="118"/>
      <c r="D35" s="118"/>
      <c r="E35" s="119"/>
      <c r="F35" s="119"/>
      <c r="G35" s="120"/>
      <c r="H35" s="120"/>
      <c r="I35" s="120"/>
      <c r="J35" s="120"/>
      <c r="K35" s="120"/>
      <c r="L35" s="120"/>
    </row>
    <row r="36" spans="1:15" ht="31.5" customHeight="1" x14ac:dyDescent="0.25">
      <c r="A36" s="110" t="s">
        <v>43</v>
      </c>
      <c r="B36" s="110"/>
      <c r="C36" s="110"/>
      <c r="D36" s="110"/>
      <c r="E36" s="110"/>
      <c r="F36" s="110"/>
      <c r="G36" s="110"/>
      <c r="H36" s="110"/>
      <c r="I36" s="110"/>
      <c r="J36" s="110"/>
      <c r="K36" s="110"/>
      <c r="L36" s="110"/>
      <c r="O36" s="8"/>
    </row>
    <row r="37" spans="1:15" ht="31.5" customHeight="1" x14ac:dyDescent="0.25">
      <c r="A37" s="116" t="s">
        <v>44</v>
      </c>
      <c r="B37" s="116"/>
      <c r="C37" s="116"/>
      <c r="D37" s="116"/>
      <c r="E37" s="116"/>
      <c r="F37" s="116"/>
      <c r="G37" s="116"/>
      <c r="H37" s="116"/>
      <c r="I37" s="116"/>
      <c r="J37" s="116"/>
      <c r="K37" s="116"/>
      <c r="L37" s="116"/>
    </row>
    <row r="38" spans="1:15" ht="79.5" customHeight="1" x14ac:dyDescent="0.25">
      <c r="A38" s="94"/>
      <c r="B38" s="94"/>
      <c r="C38" s="94"/>
      <c r="D38" s="94"/>
      <c r="E38" s="94"/>
      <c r="F38" s="94"/>
      <c r="G38" s="94"/>
      <c r="H38" s="94"/>
      <c r="I38" s="94"/>
      <c r="J38" s="94"/>
      <c r="K38" s="94"/>
      <c r="L38" s="6" t="str">
        <f>LEN(A38)&amp;" / 800"</f>
        <v>0 / 800</v>
      </c>
    </row>
    <row r="39" spans="1:15" ht="34.5" customHeight="1" x14ac:dyDescent="0.25">
      <c r="A39" s="56" t="s">
        <v>45</v>
      </c>
      <c r="B39" s="56"/>
      <c r="C39" s="56"/>
      <c r="D39" s="56"/>
      <c r="E39" s="56"/>
      <c r="F39" s="56"/>
      <c r="G39" s="56"/>
      <c r="H39" s="56"/>
      <c r="I39" s="56"/>
      <c r="J39" s="56"/>
      <c r="K39" s="56"/>
      <c r="L39" s="56"/>
    </row>
    <row r="40" spans="1:15" ht="48.75" customHeight="1" x14ac:dyDescent="0.25">
      <c r="A40" s="117" t="s">
        <v>46</v>
      </c>
      <c r="B40" s="117"/>
      <c r="C40" s="117"/>
      <c r="D40" s="117"/>
      <c r="E40" s="117"/>
      <c r="F40" s="117"/>
      <c r="G40" s="117"/>
      <c r="H40" s="117"/>
      <c r="I40" s="117"/>
      <c r="J40" s="117"/>
      <c r="K40" s="117"/>
      <c r="L40" s="117"/>
    </row>
    <row r="41" spans="1:15" ht="31.5" customHeight="1" x14ac:dyDescent="0.25">
      <c r="A41" s="110" t="s">
        <v>47</v>
      </c>
      <c r="B41" s="110"/>
      <c r="C41" s="110"/>
      <c r="D41" s="110"/>
      <c r="E41" s="110"/>
      <c r="F41" s="110"/>
      <c r="G41" s="110"/>
      <c r="H41" s="110"/>
      <c r="I41" s="110"/>
      <c r="J41" s="110"/>
      <c r="K41" s="110"/>
      <c r="L41" s="110"/>
    </row>
    <row r="42" spans="1:15" ht="31.5" customHeight="1" x14ac:dyDescent="0.25">
      <c r="A42" s="88" t="s">
        <v>48</v>
      </c>
      <c r="B42" s="88"/>
      <c r="C42" s="88"/>
      <c r="D42" s="88"/>
      <c r="E42" s="88"/>
      <c r="F42" s="88"/>
      <c r="G42" s="4" t="s">
        <v>49</v>
      </c>
      <c r="H42" s="90" t="s">
        <v>50</v>
      </c>
      <c r="I42" s="90"/>
      <c r="J42" s="90"/>
      <c r="K42" s="90"/>
      <c r="L42" s="90"/>
    </row>
    <row r="43" spans="1:15" ht="63" customHeight="1" x14ac:dyDescent="0.25">
      <c r="A43" s="80" t="s">
        <v>51</v>
      </c>
      <c r="B43" s="80"/>
      <c r="C43" s="80"/>
      <c r="D43" s="80"/>
      <c r="E43" s="80"/>
      <c r="F43" s="80"/>
      <c r="G43" s="9"/>
      <c r="H43" s="54"/>
      <c r="I43" s="54"/>
      <c r="J43" s="54"/>
      <c r="K43" s="54"/>
      <c r="L43" s="54"/>
    </row>
    <row r="44" spans="1:15" ht="62.25" customHeight="1" x14ac:dyDescent="0.25">
      <c r="A44" s="80" t="s">
        <v>52</v>
      </c>
      <c r="B44" s="80"/>
      <c r="C44" s="80"/>
      <c r="D44" s="80"/>
      <c r="E44" s="80"/>
      <c r="F44" s="80"/>
      <c r="G44" s="9"/>
      <c r="H44" s="54"/>
      <c r="I44" s="54"/>
      <c r="J44" s="54"/>
      <c r="K44" s="54"/>
      <c r="L44" s="54"/>
    </row>
    <row r="45" spans="1:15" ht="29.25" customHeight="1" x14ac:dyDescent="0.25">
      <c r="A45" s="80" t="s">
        <v>53</v>
      </c>
      <c r="B45" s="80"/>
      <c r="C45" s="80"/>
      <c r="D45" s="80"/>
      <c r="E45" s="80"/>
      <c r="F45" s="80"/>
      <c r="G45" s="9"/>
      <c r="H45" s="54"/>
      <c r="I45" s="54"/>
      <c r="J45" s="54"/>
      <c r="K45" s="54"/>
      <c r="L45" s="54"/>
    </row>
    <row r="46" spans="1:15" ht="28.5" customHeight="1" x14ac:dyDescent="0.25">
      <c r="A46" s="80" t="s">
        <v>54</v>
      </c>
      <c r="B46" s="80"/>
      <c r="C46" s="80"/>
      <c r="D46" s="80"/>
      <c r="E46" s="80"/>
      <c r="F46" s="80"/>
      <c r="G46" s="9"/>
      <c r="H46" s="54"/>
      <c r="I46" s="54"/>
      <c r="J46" s="54"/>
      <c r="K46" s="54"/>
      <c r="L46" s="54"/>
    </row>
    <row r="47" spans="1:15" ht="27" customHeight="1" x14ac:dyDescent="0.25">
      <c r="A47" s="80" t="s">
        <v>55</v>
      </c>
      <c r="B47" s="80"/>
      <c r="C47" s="80"/>
      <c r="D47" s="80"/>
      <c r="E47" s="80"/>
      <c r="F47" s="80"/>
      <c r="G47" s="9"/>
      <c r="H47" s="54"/>
      <c r="I47" s="54"/>
      <c r="J47" s="54"/>
      <c r="K47" s="54"/>
      <c r="L47" s="54"/>
    </row>
    <row r="48" spans="1:15" ht="27.75" customHeight="1" x14ac:dyDescent="0.25">
      <c r="A48" s="115" t="s">
        <v>56</v>
      </c>
      <c r="B48" s="115"/>
      <c r="C48" s="115"/>
      <c r="D48" s="115"/>
      <c r="E48" s="115"/>
      <c r="F48" s="115"/>
      <c r="G48" s="10"/>
      <c r="H48" s="59"/>
      <c r="I48" s="59"/>
      <c r="J48" s="59"/>
      <c r="K48" s="59"/>
      <c r="L48" s="59"/>
    </row>
    <row r="49" spans="1:12" ht="31.5" customHeight="1" x14ac:dyDescent="0.25">
      <c r="A49" s="108" t="s">
        <v>57</v>
      </c>
      <c r="B49" s="108"/>
      <c r="C49" s="108"/>
      <c r="D49" s="108"/>
      <c r="E49" s="108"/>
      <c r="F49" s="108"/>
      <c r="G49" s="108"/>
      <c r="H49" s="109"/>
      <c r="I49" s="109"/>
      <c r="J49" s="109"/>
      <c r="K49" s="109"/>
      <c r="L49" s="109"/>
    </row>
    <row r="50" spans="1:12" ht="31.5" customHeight="1" x14ac:dyDescent="0.25">
      <c r="A50" s="110" t="s">
        <v>58</v>
      </c>
      <c r="B50" s="110"/>
      <c r="C50" s="110"/>
      <c r="D50" s="110"/>
      <c r="E50" s="110"/>
      <c r="F50" s="110"/>
      <c r="G50" s="110"/>
      <c r="H50" s="110"/>
      <c r="I50" s="110"/>
      <c r="J50" s="110"/>
      <c r="K50" s="110"/>
      <c r="L50" s="110"/>
    </row>
    <row r="51" spans="1:12" ht="63.75" customHeight="1" x14ac:dyDescent="0.25">
      <c r="A51" s="80" t="s">
        <v>59</v>
      </c>
      <c r="B51" s="80"/>
      <c r="C51" s="80"/>
      <c r="D51" s="80"/>
      <c r="E51" s="80"/>
      <c r="F51" s="80"/>
      <c r="G51" s="80"/>
      <c r="H51" s="80"/>
      <c r="I51" s="80"/>
      <c r="J51" s="111"/>
      <c r="K51" s="111"/>
      <c r="L51" s="111"/>
    </row>
    <row r="52" spans="1:12" ht="30.75" customHeight="1" x14ac:dyDescent="0.25">
      <c r="A52" s="112" t="s">
        <v>60</v>
      </c>
      <c r="B52" s="112"/>
      <c r="C52" s="112"/>
      <c r="D52" s="112"/>
      <c r="E52" s="112"/>
      <c r="F52" s="112"/>
      <c r="G52" s="112"/>
      <c r="H52" s="112"/>
      <c r="I52" s="112"/>
      <c r="J52" s="112"/>
      <c r="K52" s="112"/>
      <c r="L52" s="112"/>
    </row>
    <row r="53" spans="1:12" ht="69.75" customHeight="1" x14ac:dyDescent="0.25">
      <c r="A53" s="113"/>
      <c r="B53" s="113"/>
      <c r="C53" s="113"/>
      <c r="D53" s="113"/>
      <c r="E53" s="113"/>
      <c r="F53" s="113"/>
      <c r="G53" s="113"/>
      <c r="H53" s="113"/>
      <c r="I53" s="113"/>
      <c r="J53" s="113"/>
      <c r="K53" s="113"/>
      <c r="L53" s="11" t="str">
        <f>LEN(A53)&amp;" / 600"</f>
        <v>0 / 600</v>
      </c>
    </row>
    <row r="54" spans="1:12" ht="40.5" customHeight="1" x14ac:dyDescent="0.25">
      <c r="A54" s="56" t="s">
        <v>61</v>
      </c>
      <c r="B54" s="56"/>
      <c r="C54" s="56"/>
      <c r="D54" s="56"/>
      <c r="E54" s="56"/>
      <c r="F54" s="56"/>
      <c r="G54" s="56"/>
      <c r="H54" s="56"/>
      <c r="I54" s="56"/>
      <c r="J54" s="56"/>
      <c r="K54" s="56"/>
      <c r="L54" s="56"/>
    </row>
    <row r="55" spans="1:12" ht="63" customHeight="1" x14ac:dyDescent="0.25">
      <c r="A55" s="114" t="s">
        <v>62</v>
      </c>
      <c r="B55" s="114"/>
      <c r="C55" s="114"/>
      <c r="D55" s="114"/>
      <c r="E55" s="114"/>
      <c r="F55" s="114"/>
      <c r="G55" s="114"/>
      <c r="H55" s="114"/>
      <c r="I55" s="114"/>
      <c r="J55" s="114"/>
      <c r="K55" s="114"/>
      <c r="L55" s="114"/>
    </row>
    <row r="56" spans="1:12" ht="39.75" customHeight="1" x14ac:dyDescent="0.25">
      <c r="A56" s="12" t="s">
        <v>63</v>
      </c>
      <c r="B56" s="106" t="s">
        <v>64</v>
      </c>
      <c r="C56" s="106"/>
      <c r="D56" s="106" t="s">
        <v>65</v>
      </c>
      <c r="E56" s="106"/>
      <c r="F56" s="106" t="s">
        <v>66</v>
      </c>
      <c r="G56" s="106"/>
      <c r="H56" s="13" t="s">
        <v>67</v>
      </c>
      <c r="I56" s="106" t="s">
        <v>68</v>
      </c>
      <c r="J56" s="106"/>
      <c r="K56" s="106" t="s">
        <v>69</v>
      </c>
      <c r="L56" s="106"/>
    </row>
    <row r="57" spans="1:12" ht="78" customHeight="1" x14ac:dyDescent="0.25">
      <c r="A57" s="14" t="s">
        <v>70</v>
      </c>
      <c r="B57" s="107" t="s">
        <v>71</v>
      </c>
      <c r="C57" s="107"/>
      <c r="D57" s="107" t="s">
        <v>72</v>
      </c>
      <c r="E57" s="107"/>
      <c r="F57" s="107" t="s">
        <v>73</v>
      </c>
      <c r="G57" s="107"/>
      <c r="H57" s="15" t="s">
        <v>0</v>
      </c>
      <c r="I57" s="107" t="s">
        <v>74</v>
      </c>
      <c r="J57" s="107"/>
      <c r="K57" s="107" t="s">
        <v>75</v>
      </c>
      <c r="L57" s="107"/>
    </row>
    <row r="58" spans="1:12" ht="15.75" customHeight="1" x14ac:dyDescent="0.25">
      <c r="A58" s="105" t="s">
        <v>76</v>
      </c>
      <c r="B58" s="105"/>
      <c r="C58" s="105"/>
      <c r="D58" s="105"/>
      <c r="E58" s="105"/>
      <c r="F58" s="105"/>
      <c r="G58" s="105"/>
      <c r="H58" s="105"/>
      <c r="I58" s="105"/>
      <c r="J58" s="105"/>
      <c r="K58" s="105"/>
      <c r="L58" s="105"/>
    </row>
    <row r="59" spans="1:12" ht="25.5" customHeight="1" x14ac:dyDescent="0.25">
      <c r="A59" s="16">
        <v>1</v>
      </c>
      <c r="B59" s="60"/>
      <c r="C59" s="60"/>
      <c r="D59" s="60"/>
      <c r="E59" s="60"/>
      <c r="F59" s="60"/>
      <c r="G59" s="60"/>
      <c r="H59" s="9"/>
      <c r="I59" s="60"/>
      <c r="J59" s="60"/>
      <c r="K59" s="54"/>
      <c r="L59" s="54"/>
    </row>
    <row r="60" spans="1:12" ht="25.5" customHeight="1" x14ac:dyDescent="0.25">
      <c r="A60" s="16">
        <v>2</v>
      </c>
      <c r="B60" s="60"/>
      <c r="C60" s="60"/>
      <c r="D60" s="60"/>
      <c r="E60" s="60"/>
      <c r="F60" s="60"/>
      <c r="G60" s="60"/>
      <c r="H60" s="9"/>
      <c r="I60" s="60"/>
      <c r="J60" s="60"/>
      <c r="K60" s="54"/>
      <c r="L60" s="54"/>
    </row>
    <row r="61" spans="1:12" ht="25.5" customHeight="1" x14ac:dyDescent="0.25">
      <c r="A61" s="16">
        <v>3</v>
      </c>
      <c r="B61" s="60"/>
      <c r="C61" s="60"/>
      <c r="D61" s="60"/>
      <c r="E61" s="60"/>
      <c r="F61" s="60"/>
      <c r="G61" s="60"/>
      <c r="H61" s="9"/>
      <c r="I61" s="60"/>
      <c r="J61" s="60"/>
      <c r="K61" s="54"/>
      <c r="L61" s="54"/>
    </row>
    <row r="62" spans="1:12" ht="25.5" customHeight="1" x14ac:dyDescent="0.25">
      <c r="A62" s="16">
        <v>4</v>
      </c>
      <c r="B62" s="60"/>
      <c r="C62" s="60"/>
      <c r="D62" s="60"/>
      <c r="E62" s="60"/>
      <c r="F62" s="60"/>
      <c r="G62" s="60"/>
      <c r="H62" s="9"/>
      <c r="I62" s="60"/>
      <c r="J62" s="60"/>
      <c r="K62" s="54"/>
      <c r="L62" s="54"/>
    </row>
    <row r="63" spans="1:12" ht="25.5" customHeight="1" x14ac:dyDescent="0.25">
      <c r="A63" s="16">
        <v>5</v>
      </c>
      <c r="B63" s="60"/>
      <c r="C63" s="60"/>
      <c r="D63" s="60"/>
      <c r="E63" s="60"/>
      <c r="F63" s="60"/>
      <c r="G63" s="60"/>
      <c r="H63" s="9"/>
      <c r="I63" s="60"/>
      <c r="J63" s="60"/>
      <c r="K63" s="54"/>
      <c r="L63" s="54"/>
    </row>
    <row r="64" spans="1:12" ht="25.5" customHeight="1" x14ac:dyDescent="0.25">
      <c r="A64" s="16">
        <v>6</v>
      </c>
      <c r="B64" s="60"/>
      <c r="C64" s="60"/>
      <c r="D64" s="60"/>
      <c r="E64" s="60"/>
      <c r="F64" s="60"/>
      <c r="G64" s="60"/>
      <c r="H64" s="9"/>
      <c r="I64" s="60"/>
      <c r="J64" s="60"/>
      <c r="K64" s="54"/>
      <c r="L64" s="54"/>
    </row>
    <row r="65" spans="1:12" ht="25.5" customHeight="1" x14ac:dyDescent="0.25">
      <c r="A65" s="16">
        <v>7</v>
      </c>
      <c r="B65" s="60"/>
      <c r="C65" s="60"/>
      <c r="D65" s="60"/>
      <c r="E65" s="60"/>
      <c r="F65" s="60"/>
      <c r="G65" s="60"/>
      <c r="H65" s="9"/>
      <c r="I65" s="60"/>
      <c r="J65" s="60"/>
      <c r="K65" s="54"/>
      <c r="L65" s="54"/>
    </row>
    <row r="66" spans="1:12" ht="25.5" customHeight="1" x14ac:dyDescent="0.25">
      <c r="A66" s="16">
        <v>8</v>
      </c>
      <c r="B66" s="60"/>
      <c r="C66" s="60"/>
      <c r="D66" s="60"/>
      <c r="E66" s="60"/>
      <c r="F66" s="60"/>
      <c r="G66" s="60"/>
      <c r="H66" s="9"/>
      <c r="I66" s="60"/>
      <c r="J66" s="60"/>
      <c r="K66" s="54"/>
      <c r="L66" s="54"/>
    </row>
    <row r="67" spans="1:12" ht="25.5" customHeight="1" x14ac:dyDescent="0.25">
      <c r="A67" s="16">
        <v>9</v>
      </c>
      <c r="B67" s="60"/>
      <c r="C67" s="60"/>
      <c r="D67" s="60"/>
      <c r="E67" s="60"/>
      <c r="F67" s="60"/>
      <c r="G67" s="60"/>
      <c r="H67" s="9"/>
      <c r="I67" s="60"/>
      <c r="J67" s="60"/>
      <c r="K67" s="54"/>
      <c r="L67" s="54"/>
    </row>
    <row r="68" spans="1:12" ht="25.5" customHeight="1" x14ac:dyDescent="0.25">
      <c r="A68" s="17">
        <v>10</v>
      </c>
      <c r="B68" s="103"/>
      <c r="C68" s="103"/>
      <c r="D68" s="103"/>
      <c r="E68" s="103"/>
      <c r="F68" s="103"/>
      <c r="G68" s="103"/>
      <c r="H68" s="7"/>
      <c r="I68" s="103"/>
      <c r="J68" s="103"/>
      <c r="K68" s="104"/>
      <c r="L68" s="104"/>
    </row>
    <row r="69" spans="1:12" ht="36" customHeight="1" x14ac:dyDescent="0.25">
      <c r="A69" s="56" t="s">
        <v>77</v>
      </c>
      <c r="B69" s="56"/>
      <c r="C69" s="56"/>
      <c r="D69" s="56"/>
      <c r="E69" s="56"/>
      <c r="F69" s="56"/>
      <c r="G69" s="56"/>
      <c r="H69" s="56"/>
      <c r="I69" s="56"/>
      <c r="J69" s="56"/>
      <c r="K69" s="56"/>
      <c r="L69" s="56"/>
    </row>
    <row r="70" spans="1:12" ht="31.5" customHeight="1" x14ac:dyDescent="0.25">
      <c r="A70" s="55" t="s">
        <v>78</v>
      </c>
      <c r="B70" s="55"/>
      <c r="C70" s="55"/>
      <c r="D70" s="55"/>
      <c r="E70" s="55"/>
      <c r="F70" s="55"/>
      <c r="G70" s="55"/>
      <c r="H70" s="55"/>
      <c r="I70" s="55"/>
      <c r="J70" s="55"/>
      <c r="K70" s="55"/>
      <c r="L70" s="55"/>
    </row>
    <row r="71" spans="1:12" ht="29.25" customHeight="1" x14ac:dyDescent="0.25">
      <c r="A71" s="96" t="s">
        <v>79</v>
      </c>
      <c r="B71" s="97"/>
      <c r="C71" s="97"/>
      <c r="D71" s="97"/>
      <c r="E71" s="97"/>
      <c r="F71" s="98"/>
      <c r="G71" s="54"/>
      <c r="H71" s="54"/>
      <c r="I71" s="54"/>
      <c r="J71" s="54"/>
      <c r="K71" s="54"/>
      <c r="L71" s="54"/>
    </row>
    <row r="72" spans="1:12" ht="63" customHeight="1" x14ac:dyDescent="0.25">
      <c r="A72" s="96" t="s">
        <v>80</v>
      </c>
      <c r="B72" s="97"/>
      <c r="C72" s="97"/>
      <c r="D72" s="97"/>
      <c r="E72" s="97"/>
      <c r="F72" s="98"/>
      <c r="G72" s="54"/>
      <c r="H72" s="54"/>
      <c r="I72" s="54"/>
      <c r="J72" s="54"/>
      <c r="K72" s="54"/>
      <c r="L72" s="54"/>
    </row>
    <row r="73" spans="1:12" ht="72.75" customHeight="1" thickBot="1" x14ac:dyDescent="0.3">
      <c r="A73" s="99" t="s">
        <v>81</v>
      </c>
      <c r="B73" s="100"/>
      <c r="C73" s="100"/>
      <c r="D73" s="100"/>
      <c r="E73" s="100"/>
      <c r="F73" s="101"/>
      <c r="G73" s="102"/>
      <c r="H73" s="102"/>
      <c r="I73" s="3" t="s">
        <v>82</v>
      </c>
      <c r="J73" s="59"/>
      <c r="K73" s="59"/>
      <c r="L73" s="59"/>
    </row>
    <row r="74" spans="1:12" ht="31.5" customHeight="1" x14ac:dyDescent="0.25">
      <c r="A74" s="91" t="s">
        <v>83</v>
      </c>
      <c r="B74" s="92"/>
      <c r="C74" s="92"/>
      <c r="D74" s="92"/>
      <c r="E74" s="92"/>
      <c r="F74" s="92"/>
      <c r="G74" s="92"/>
      <c r="H74" s="92"/>
      <c r="I74" s="92"/>
      <c r="J74" s="92"/>
      <c r="K74" s="92"/>
      <c r="L74" s="93"/>
    </row>
    <row r="75" spans="1:12" ht="79.5" customHeight="1" thickBot="1" x14ac:dyDescent="0.3">
      <c r="A75" s="94"/>
      <c r="B75" s="94"/>
      <c r="C75" s="94"/>
      <c r="D75" s="94"/>
      <c r="E75" s="94"/>
      <c r="F75" s="94"/>
      <c r="G75" s="94"/>
      <c r="H75" s="94"/>
      <c r="I75" s="94"/>
      <c r="J75" s="94"/>
      <c r="K75" s="94"/>
      <c r="L75" s="6" t="str">
        <f>LEN(A75)&amp;" / 800"</f>
        <v>0 / 800</v>
      </c>
    </row>
    <row r="76" spans="1:12" ht="58.5" customHeight="1" x14ac:dyDescent="0.25">
      <c r="A76" s="95" t="s">
        <v>84</v>
      </c>
      <c r="B76" s="95"/>
      <c r="C76" s="95"/>
      <c r="D76" s="95"/>
      <c r="E76" s="95"/>
      <c r="F76" s="95"/>
      <c r="G76" s="95"/>
      <c r="H76" s="95"/>
      <c r="I76" s="95"/>
      <c r="J76" s="95"/>
      <c r="K76" s="95"/>
      <c r="L76" s="95"/>
    </row>
    <row r="77" spans="1:12" ht="79.5" customHeight="1" x14ac:dyDescent="0.25">
      <c r="A77" s="94"/>
      <c r="B77" s="94"/>
      <c r="C77" s="94"/>
      <c r="D77" s="94"/>
      <c r="E77" s="94"/>
      <c r="F77" s="94"/>
      <c r="G77" s="94"/>
      <c r="H77" s="94"/>
      <c r="I77" s="94"/>
      <c r="J77" s="94"/>
      <c r="K77" s="94"/>
      <c r="L77" s="6" t="str">
        <f>LEN(A77)&amp;" / 800"</f>
        <v>0 / 800</v>
      </c>
    </row>
    <row r="78" spans="1:12" ht="31.5" customHeight="1" x14ac:dyDescent="0.25">
      <c r="A78" s="95" t="s">
        <v>85</v>
      </c>
      <c r="B78" s="95"/>
      <c r="C78" s="95"/>
      <c r="D78" s="95"/>
      <c r="E78" s="95"/>
      <c r="F78" s="95"/>
      <c r="G78" s="95"/>
      <c r="H78" s="95"/>
      <c r="I78" s="95"/>
      <c r="J78" s="95"/>
      <c r="K78" s="95"/>
      <c r="L78" s="95"/>
    </row>
    <row r="79" spans="1:12" ht="69.75" customHeight="1" x14ac:dyDescent="0.25">
      <c r="A79" s="94"/>
      <c r="B79" s="94"/>
      <c r="C79" s="94"/>
      <c r="D79" s="94"/>
      <c r="E79" s="94"/>
      <c r="F79" s="94"/>
      <c r="G79" s="94"/>
      <c r="H79" s="94"/>
      <c r="I79" s="94"/>
      <c r="J79" s="94"/>
      <c r="K79" s="94"/>
      <c r="L79" s="6" t="str">
        <f>LEN(A79)&amp;" / 600"</f>
        <v>0 / 600</v>
      </c>
    </row>
    <row r="80" spans="1:12" ht="34.5" customHeight="1" x14ac:dyDescent="0.25">
      <c r="A80" s="56" t="s">
        <v>86</v>
      </c>
      <c r="B80" s="56"/>
      <c r="C80" s="56"/>
      <c r="D80" s="56"/>
      <c r="E80" s="56"/>
      <c r="F80" s="56"/>
      <c r="G80" s="56"/>
      <c r="H80" s="56"/>
      <c r="I80" s="56"/>
      <c r="J80" s="56"/>
      <c r="K80" s="56"/>
      <c r="L80" s="56"/>
    </row>
    <row r="81" spans="1:12" ht="96.75" customHeight="1" x14ac:dyDescent="0.25">
      <c r="A81" s="55" t="s">
        <v>87</v>
      </c>
      <c r="B81" s="55"/>
      <c r="C81" s="55"/>
      <c r="D81" s="55"/>
      <c r="E81" s="55"/>
      <c r="F81" s="55"/>
      <c r="G81" s="55"/>
      <c r="H81" s="55"/>
      <c r="I81" s="55"/>
      <c r="J81" s="55"/>
      <c r="K81" s="55"/>
      <c r="L81" s="55"/>
    </row>
    <row r="82" spans="1:12" ht="58.5" customHeight="1" x14ac:dyDescent="0.25">
      <c r="A82" s="53" t="s">
        <v>88</v>
      </c>
      <c r="B82" s="53"/>
      <c r="C82" s="53"/>
      <c r="D82" s="53"/>
      <c r="E82" s="53"/>
      <c r="F82" s="53"/>
      <c r="G82" s="54"/>
      <c r="H82" s="54"/>
      <c r="I82" s="54"/>
      <c r="J82" s="54"/>
      <c r="K82" s="54"/>
      <c r="L82" s="54"/>
    </row>
    <row r="83" spans="1:12" ht="31.5" customHeight="1" x14ac:dyDescent="0.25">
      <c r="A83" s="87" t="s">
        <v>89</v>
      </c>
      <c r="B83" s="87"/>
      <c r="C83" s="87"/>
      <c r="D83" s="87"/>
      <c r="E83" s="87"/>
      <c r="F83" s="87"/>
      <c r="G83" s="87"/>
      <c r="H83" s="87"/>
      <c r="I83" s="87"/>
      <c r="J83" s="87"/>
      <c r="K83" s="87"/>
      <c r="L83" s="87"/>
    </row>
    <row r="84" spans="1:12" ht="36" customHeight="1" x14ac:dyDescent="0.25">
      <c r="A84" s="88" t="s">
        <v>90</v>
      </c>
      <c r="B84" s="88"/>
      <c r="C84" s="88"/>
      <c r="D84" s="88"/>
      <c r="E84" s="88"/>
      <c r="F84" s="88"/>
      <c r="G84" s="89" t="s">
        <v>91</v>
      </c>
      <c r="H84" s="89"/>
      <c r="I84" s="90" t="s">
        <v>92</v>
      </c>
      <c r="J84" s="90"/>
      <c r="K84" s="90"/>
      <c r="L84" s="90"/>
    </row>
    <row r="85" spans="1:12" ht="31.5" customHeight="1" x14ac:dyDescent="0.25">
      <c r="A85" s="80" t="s">
        <v>93</v>
      </c>
      <c r="B85" s="80"/>
      <c r="C85" s="80"/>
      <c r="D85" s="80"/>
      <c r="E85" s="80"/>
      <c r="F85" s="80"/>
      <c r="G85" s="81"/>
      <c r="H85" s="81"/>
      <c r="I85" s="54"/>
      <c r="J85" s="54"/>
      <c r="K85" s="54"/>
      <c r="L85" s="54"/>
    </row>
    <row r="86" spans="1:12" ht="31.5" customHeight="1" x14ac:dyDescent="0.25">
      <c r="A86" s="80" t="s">
        <v>94</v>
      </c>
      <c r="B86" s="80"/>
      <c r="C86" s="80"/>
      <c r="D86" s="80"/>
      <c r="E86" s="80"/>
      <c r="F86" s="80"/>
      <c r="G86" s="81"/>
      <c r="H86" s="81"/>
      <c r="I86" s="54"/>
      <c r="J86" s="54"/>
      <c r="K86" s="54"/>
      <c r="L86" s="54"/>
    </row>
    <row r="87" spans="1:12" ht="31.5" customHeight="1" x14ac:dyDescent="0.25">
      <c r="A87" s="80" t="s">
        <v>95</v>
      </c>
      <c r="B87" s="80"/>
      <c r="C87" s="80"/>
      <c r="D87" s="80"/>
      <c r="E87" s="80"/>
      <c r="F87" s="80"/>
      <c r="G87" s="81"/>
      <c r="H87" s="81"/>
      <c r="I87" s="54"/>
      <c r="J87" s="54"/>
      <c r="K87" s="54"/>
      <c r="L87" s="54"/>
    </row>
    <row r="88" spans="1:12" ht="31.5" customHeight="1" x14ac:dyDescent="0.25">
      <c r="A88" s="82" t="s">
        <v>96</v>
      </c>
      <c r="B88" s="82"/>
      <c r="C88" s="82"/>
      <c r="D88" s="82"/>
      <c r="E88" s="82"/>
      <c r="F88" s="82"/>
      <c r="G88" s="83"/>
      <c r="H88" s="83"/>
      <c r="I88" s="84"/>
      <c r="J88" s="84"/>
      <c r="K88" s="84"/>
      <c r="L88" s="84"/>
    </row>
    <row r="89" spans="1:12" ht="67.5" customHeight="1" x14ac:dyDescent="0.25">
      <c r="A89" s="85" t="s">
        <v>98</v>
      </c>
      <c r="B89" s="85"/>
      <c r="C89" s="85"/>
      <c r="D89" s="85"/>
      <c r="E89" s="85"/>
      <c r="F89" s="85"/>
      <c r="G89" s="85"/>
      <c r="H89" s="85"/>
      <c r="I89" s="19"/>
      <c r="J89" s="18" t="s">
        <v>97</v>
      </c>
      <c r="K89" s="86"/>
      <c r="L89" s="86"/>
    </row>
    <row r="90" spans="1:12" ht="46.5" customHeight="1" x14ac:dyDescent="0.25">
      <c r="A90" s="53" t="s">
        <v>99</v>
      </c>
      <c r="B90" s="53"/>
      <c r="C90" s="53"/>
      <c r="D90" s="53"/>
      <c r="E90" s="53"/>
      <c r="F90" s="53"/>
      <c r="G90" s="53"/>
      <c r="H90" s="53"/>
      <c r="I90" s="53"/>
      <c r="J90" s="53"/>
      <c r="K90" s="81"/>
      <c r="L90" s="81"/>
    </row>
    <row r="91" spans="1:12" ht="61.5" customHeight="1" x14ac:dyDescent="0.25">
      <c r="A91" s="55" t="s">
        <v>100</v>
      </c>
      <c r="B91" s="55"/>
      <c r="C91" s="55"/>
      <c r="D91" s="55"/>
      <c r="E91" s="55"/>
      <c r="F91" s="55"/>
      <c r="G91" s="55"/>
      <c r="H91" s="55"/>
      <c r="I91" s="55"/>
      <c r="J91" s="55"/>
      <c r="K91" s="55"/>
      <c r="L91" s="55"/>
    </row>
    <row r="92" spans="1:12" ht="35.25" customHeight="1" x14ac:dyDescent="0.25">
      <c r="A92" s="56" t="s">
        <v>101</v>
      </c>
      <c r="B92" s="56"/>
      <c r="C92" s="56"/>
      <c r="D92" s="56"/>
      <c r="E92" s="56"/>
      <c r="F92" s="56"/>
      <c r="G92" s="56"/>
      <c r="H92" s="56"/>
      <c r="I92" s="56"/>
      <c r="J92" s="56"/>
      <c r="K92" s="56"/>
      <c r="L92" s="56"/>
    </row>
    <row r="93" spans="1:12" ht="58.5" customHeight="1" x14ac:dyDescent="0.25">
      <c r="A93" s="53" t="s">
        <v>102</v>
      </c>
      <c r="B93" s="53"/>
      <c r="C93" s="79"/>
      <c r="D93" s="79"/>
      <c r="E93" s="53" t="s">
        <v>103</v>
      </c>
      <c r="F93" s="53"/>
      <c r="G93" s="53"/>
      <c r="H93" s="53"/>
      <c r="I93" s="20"/>
      <c r="J93" s="2" t="s">
        <v>104</v>
      </c>
      <c r="K93" s="79"/>
      <c r="L93" s="79"/>
    </row>
    <row r="94" spans="1:12" ht="90" customHeight="1" x14ac:dyDescent="0.25">
      <c r="A94" s="55" t="s">
        <v>105</v>
      </c>
      <c r="B94" s="55"/>
      <c r="C94" s="55"/>
      <c r="D94" s="55"/>
      <c r="E94" s="55"/>
      <c r="F94" s="55"/>
      <c r="G94" s="55"/>
      <c r="H94" s="55"/>
      <c r="I94" s="55"/>
      <c r="J94" s="55"/>
      <c r="K94" s="55"/>
      <c r="L94" s="55"/>
    </row>
    <row r="95" spans="1:12" ht="58.5" customHeight="1" x14ac:dyDescent="0.25">
      <c r="A95" s="21" t="s">
        <v>63</v>
      </c>
      <c r="B95" s="70" t="s">
        <v>106</v>
      </c>
      <c r="C95" s="70"/>
      <c r="D95" s="70"/>
      <c r="E95" s="21" t="s">
        <v>107</v>
      </c>
      <c r="F95" s="21" t="s">
        <v>108</v>
      </c>
      <c r="G95" s="21" t="s">
        <v>109</v>
      </c>
      <c r="H95" s="21" t="s">
        <v>110</v>
      </c>
      <c r="I95" s="21" t="s">
        <v>111</v>
      </c>
      <c r="J95" s="21" t="s">
        <v>112</v>
      </c>
      <c r="K95" s="71" t="s">
        <v>113</v>
      </c>
      <c r="L95" s="71"/>
    </row>
    <row r="96" spans="1:12" ht="31.5" customHeight="1" x14ac:dyDescent="0.25">
      <c r="A96" s="66" t="s">
        <v>114</v>
      </c>
      <c r="B96" s="66"/>
      <c r="C96" s="66"/>
      <c r="D96" s="66"/>
      <c r="E96" s="66"/>
      <c r="F96" s="66"/>
      <c r="G96" s="66"/>
      <c r="H96" s="66"/>
      <c r="I96" s="66"/>
      <c r="J96" s="66"/>
      <c r="K96" s="66"/>
      <c r="L96" s="66"/>
    </row>
    <row r="97" spans="1:12" ht="31.5" customHeight="1" x14ac:dyDescent="0.25">
      <c r="A97" s="76" t="s">
        <v>115</v>
      </c>
      <c r="B97" s="76"/>
      <c r="C97" s="76"/>
      <c r="D97" s="76"/>
      <c r="E97" s="76"/>
      <c r="F97" s="76"/>
      <c r="G97" s="76"/>
      <c r="H97" s="76"/>
      <c r="I97" s="76"/>
      <c r="J97" s="76"/>
      <c r="K97" s="76"/>
      <c r="L97" s="76"/>
    </row>
    <row r="98" spans="1:12" ht="19.5" customHeight="1" x14ac:dyDescent="0.25">
      <c r="A98" s="1">
        <v>1</v>
      </c>
      <c r="B98" s="54"/>
      <c r="C98" s="54"/>
      <c r="D98" s="54"/>
      <c r="E98" s="9"/>
      <c r="F98" s="22"/>
      <c r="G98" s="23"/>
      <c r="H98" s="24" t="str">
        <f t="shared" ref="H98:H111" si="0">IF(OR(F98="",G98=""),"",F98*G98)</f>
        <v/>
      </c>
      <c r="I98" s="24" t="str">
        <f t="shared" ref="I98:I111" si="1">IF(H98="","",IF($I$93=0,"",H98/$I$93))</f>
        <v/>
      </c>
      <c r="J98" s="25" t="str">
        <f t="shared" ref="J98:J111" si="2">IF(H98="","",IF($H$157=0,"",H98/$H$157))</f>
        <v/>
      </c>
      <c r="K98" s="54"/>
      <c r="L98" s="54"/>
    </row>
    <row r="99" spans="1:12" ht="19.5" customHeight="1" x14ac:dyDescent="0.25">
      <c r="A99" s="1">
        <v>2</v>
      </c>
      <c r="B99" s="54"/>
      <c r="C99" s="54"/>
      <c r="D99" s="54"/>
      <c r="E99" s="9"/>
      <c r="F99" s="22"/>
      <c r="G99" s="23"/>
      <c r="H99" s="24" t="str">
        <f t="shared" si="0"/>
        <v/>
      </c>
      <c r="I99" s="24" t="str">
        <f t="shared" si="1"/>
        <v/>
      </c>
      <c r="J99" s="25" t="str">
        <f t="shared" si="2"/>
        <v/>
      </c>
      <c r="K99" s="54"/>
      <c r="L99" s="54"/>
    </row>
    <row r="100" spans="1:12" ht="19.5" customHeight="1" x14ac:dyDescent="0.25">
      <c r="A100" s="1">
        <v>3</v>
      </c>
      <c r="B100" s="54"/>
      <c r="C100" s="54"/>
      <c r="D100" s="54"/>
      <c r="E100" s="9"/>
      <c r="F100" s="22"/>
      <c r="G100" s="23"/>
      <c r="H100" s="24" t="str">
        <f t="shared" si="0"/>
        <v/>
      </c>
      <c r="I100" s="24" t="str">
        <f t="shared" si="1"/>
        <v/>
      </c>
      <c r="J100" s="25" t="str">
        <f t="shared" si="2"/>
        <v/>
      </c>
      <c r="K100" s="54"/>
      <c r="L100" s="54"/>
    </row>
    <row r="101" spans="1:12" ht="19.5" customHeight="1" x14ac:dyDescent="0.25">
      <c r="A101" s="1">
        <v>4</v>
      </c>
      <c r="B101" s="54"/>
      <c r="C101" s="54"/>
      <c r="D101" s="54"/>
      <c r="E101" s="9"/>
      <c r="F101" s="22"/>
      <c r="G101" s="23"/>
      <c r="H101" s="24" t="str">
        <f t="shared" si="0"/>
        <v/>
      </c>
      <c r="I101" s="24" t="str">
        <f t="shared" si="1"/>
        <v/>
      </c>
      <c r="J101" s="25" t="str">
        <f t="shared" si="2"/>
        <v/>
      </c>
      <c r="K101" s="54"/>
      <c r="L101" s="54"/>
    </row>
    <row r="102" spans="1:12" ht="19.5" customHeight="1" x14ac:dyDescent="0.25">
      <c r="A102" s="1">
        <v>5</v>
      </c>
      <c r="B102" s="54"/>
      <c r="C102" s="54"/>
      <c r="D102" s="54"/>
      <c r="E102" s="9"/>
      <c r="F102" s="22"/>
      <c r="G102" s="23"/>
      <c r="H102" s="24" t="str">
        <f t="shared" si="0"/>
        <v/>
      </c>
      <c r="I102" s="24" t="str">
        <f t="shared" si="1"/>
        <v/>
      </c>
      <c r="J102" s="25" t="str">
        <f t="shared" si="2"/>
        <v/>
      </c>
      <c r="K102" s="54"/>
      <c r="L102" s="54"/>
    </row>
    <row r="103" spans="1:12" ht="19.5" customHeight="1" x14ac:dyDescent="0.25">
      <c r="A103" s="1">
        <v>6</v>
      </c>
      <c r="B103" s="54"/>
      <c r="C103" s="54"/>
      <c r="D103" s="54"/>
      <c r="E103" s="9"/>
      <c r="F103" s="22"/>
      <c r="G103" s="23"/>
      <c r="H103" s="24" t="str">
        <f t="shared" si="0"/>
        <v/>
      </c>
      <c r="I103" s="24" t="str">
        <f t="shared" si="1"/>
        <v/>
      </c>
      <c r="J103" s="25" t="str">
        <f t="shared" si="2"/>
        <v/>
      </c>
      <c r="K103" s="54"/>
      <c r="L103" s="54"/>
    </row>
    <row r="104" spans="1:12" ht="19.5" customHeight="1" x14ac:dyDescent="0.25">
      <c r="A104" s="1">
        <v>7</v>
      </c>
      <c r="B104" s="54"/>
      <c r="C104" s="54"/>
      <c r="D104" s="54"/>
      <c r="E104" s="9"/>
      <c r="F104" s="22"/>
      <c r="G104" s="23"/>
      <c r="H104" s="24" t="str">
        <f t="shared" si="0"/>
        <v/>
      </c>
      <c r="I104" s="24" t="str">
        <f t="shared" si="1"/>
        <v/>
      </c>
      <c r="J104" s="25" t="str">
        <f t="shared" si="2"/>
        <v/>
      </c>
      <c r="K104" s="54"/>
      <c r="L104" s="54"/>
    </row>
    <row r="105" spans="1:12" ht="19.5" customHeight="1" x14ac:dyDescent="0.25">
      <c r="A105" s="1">
        <v>8</v>
      </c>
      <c r="B105" s="54"/>
      <c r="C105" s="54"/>
      <c r="D105" s="54"/>
      <c r="E105" s="9"/>
      <c r="F105" s="22"/>
      <c r="G105" s="23"/>
      <c r="H105" s="24" t="str">
        <f t="shared" si="0"/>
        <v/>
      </c>
      <c r="I105" s="24" t="str">
        <f t="shared" si="1"/>
        <v/>
      </c>
      <c r="J105" s="25" t="str">
        <f t="shared" si="2"/>
        <v/>
      </c>
      <c r="K105" s="54"/>
      <c r="L105" s="54"/>
    </row>
    <row r="106" spans="1:12" ht="19.5" customHeight="1" x14ac:dyDescent="0.25">
      <c r="A106" s="1">
        <v>9</v>
      </c>
      <c r="B106" s="54"/>
      <c r="C106" s="54"/>
      <c r="D106" s="54"/>
      <c r="E106" s="9"/>
      <c r="F106" s="22"/>
      <c r="G106" s="23"/>
      <c r="H106" s="24" t="str">
        <f t="shared" si="0"/>
        <v/>
      </c>
      <c r="I106" s="24" t="str">
        <f t="shared" si="1"/>
        <v/>
      </c>
      <c r="J106" s="25" t="str">
        <f t="shared" si="2"/>
        <v/>
      </c>
      <c r="K106" s="54"/>
      <c r="L106" s="54"/>
    </row>
    <row r="107" spans="1:12" ht="19.5" customHeight="1" x14ac:dyDescent="0.25">
      <c r="A107" s="1">
        <v>10</v>
      </c>
      <c r="B107" s="54"/>
      <c r="C107" s="54"/>
      <c r="D107" s="54"/>
      <c r="E107" s="9"/>
      <c r="F107" s="22"/>
      <c r="G107" s="23"/>
      <c r="H107" s="24" t="str">
        <f t="shared" si="0"/>
        <v/>
      </c>
      <c r="I107" s="24" t="str">
        <f t="shared" si="1"/>
        <v/>
      </c>
      <c r="J107" s="25" t="str">
        <f t="shared" si="2"/>
        <v/>
      </c>
      <c r="K107" s="54"/>
      <c r="L107" s="54"/>
    </row>
    <row r="108" spans="1:12" ht="19.5" customHeight="1" x14ac:dyDescent="0.25">
      <c r="A108" s="1">
        <v>11</v>
      </c>
      <c r="B108" s="54"/>
      <c r="C108" s="54"/>
      <c r="D108" s="54"/>
      <c r="E108" s="9"/>
      <c r="F108" s="22"/>
      <c r="G108" s="23"/>
      <c r="H108" s="24" t="str">
        <f t="shared" si="0"/>
        <v/>
      </c>
      <c r="I108" s="24" t="str">
        <f t="shared" si="1"/>
        <v/>
      </c>
      <c r="J108" s="25" t="str">
        <f t="shared" si="2"/>
        <v/>
      </c>
      <c r="K108" s="54"/>
      <c r="L108" s="54"/>
    </row>
    <row r="109" spans="1:12" ht="19.5" customHeight="1" x14ac:dyDescent="0.25">
      <c r="A109" s="1">
        <v>12</v>
      </c>
      <c r="B109" s="54"/>
      <c r="C109" s="54"/>
      <c r="D109" s="54"/>
      <c r="E109" s="9"/>
      <c r="F109" s="22"/>
      <c r="G109" s="23"/>
      <c r="H109" s="24" t="str">
        <f t="shared" si="0"/>
        <v/>
      </c>
      <c r="I109" s="24" t="str">
        <f t="shared" si="1"/>
        <v/>
      </c>
      <c r="J109" s="25" t="str">
        <f t="shared" si="2"/>
        <v/>
      </c>
      <c r="K109" s="54"/>
      <c r="L109" s="54"/>
    </row>
    <row r="110" spans="1:12" ht="19.5" customHeight="1" x14ac:dyDescent="0.25">
      <c r="A110" s="1">
        <v>13</v>
      </c>
      <c r="B110" s="54"/>
      <c r="C110" s="54"/>
      <c r="D110" s="54"/>
      <c r="E110" s="9"/>
      <c r="F110" s="22"/>
      <c r="G110" s="23"/>
      <c r="H110" s="24" t="str">
        <f t="shared" si="0"/>
        <v/>
      </c>
      <c r="I110" s="24" t="str">
        <f t="shared" si="1"/>
        <v/>
      </c>
      <c r="J110" s="25" t="str">
        <f t="shared" si="2"/>
        <v/>
      </c>
      <c r="K110" s="54"/>
      <c r="L110" s="54"/>
    </row>
    <row r="111" spans="1:12" ht="19.5" customHeight="1" x14ac:dyDescent="0.25">
      <c r="A111" s="1">
        <v>14</v>
      </c>
      <c r="B111" s="54"/>
      <c r="C111" s="54"/>
      <c r="D111" s="54"/>
      <c r="E111" s="9"/>
      <c r="F111" s="22"/>
      <c r="G111" s="23"/>
      <c r="H111" s="24" t="str">
        <f t="shared" si="0"/>
        <v/>
      </c>
      <c r="I111" s="24" t="str">
        <f t="shared" si="1"/>
        <v/>
      </c>
      <c r="J111" s="25" t="str">
        <f t="shared" si="2"/>
        <v/>
      </c>
      <c r="K111" s="54"/>
      <c r="L111" s="54"/>
    </row>
    <row r="112" spans="1:12" ht="46.5" customHeight="1" x14ac:dyDescent="0.25">
      <c r="A112" s="77" t="s">
        <v>116</v>
      </c>
      <c r="B112" s="77"/>
      <c r="C112" s="77"/>
      <c r="D112" s="77"/>
      <c r="E112" s="77"/>
      <c r="F112" s="77"/>
      <c r="G112" s="77"/>
      <c r="H112" s="26">
        <f>SUM(H98:H111)</f>
        <v>0</v>
      </c>
      <c r="I112" s="26">
        <f>SUM(I98:I111)</f>
        <v>0</v>
      </c>
      <c r="J112" s="27" t="str">
        <f>IF($H$157=0,"",H112/$H$157)</f>
        <v/>
      </c>
      <c r="K112" s="78"/>
      <c r="L112" s="78"/>
    </row>
    <row r="113" spans="1:12" ht="31.5" customHeight="1" x14ac:dyDescent="0.25">
      <c r="A113" s="76" t="s">
        <v>117</v>
      </c>
      <c r="B113" s="76"/>
      <c r="C113" s="76"/>
      <c r="D113" s="76"/>
      <c r="E113" s="76"/>
      <c r="F113" s="76"/>
      <c r="G113" s="76"/>
      <c r="H113" s="76"/>
      <c r="I113" s="76"/>
      <c r="J113" s="76"/>
      <c r="K113" s="76"/>
      <c r="L113" s="76"/>
    </row>
    <row r="114" spans="1:12" ht="19.5" customHeight="1" x14ac:dyDescent="0.25">
      <c r="A114" s="1">
        <v>1</v>
      </c>
      <c r="B114" s="54"/>
      <c r="C114" s="54"/>
      <c r="D114" s="54"/>
      <c r="E114" s="9"/>
      <c r="F114" s="22"/>
      <c r="G114" s="23"/>
      <c r="H114" s="24" t="str">
        <f t="shared" ref="H114:H119" si="3">IF(OR(F114="",G114=""),"",F114*G114)</f>
        <v/>
      </c>
      <c r="I114" s="24" t="str">
        <f t="shared" ref="I114:I119" si="4">IF(H114="","",IF($I$93=0,"",H114/$I$93))</f>
        <v/>
      </c>
      <c r="J114" s="25" t="str">
        <f t="shared" ref="J114:J119" si="5">IF(H114="","",IF($H$157=0,"",H114/$H$157))</f>
        <v/>
      </c>
      <c r="K114" s="54"/>
      <c r="L114" s="54"/>
    </row>
    <row r="115" spans="1:12" ht="19.5" customHeight="1" x14ac:dyDescent="0.25">
      <c r="A115" s="1">
        <v>2</v>
      </c>
      <c r="B115" s="54"/>
      <c r="C115" s="54"/>
      <c r="D115" s="54"/>
      <c r="E115" s="9"/>
      <c r="F115" s="22"/>
      <c r="G115" s="23"/>
      <c r="H115" s="24" t="str">
        <f t="shared" si="3"/>
        <v/>
      </c>
      <c r="I115" s="24" t="str">
        <f t="shared" si="4"/>
        <v/>
      </c>
      <c r="J115" s="25" t="str">
        <f t="shared" si="5"/>
        <v/>
      </c>
      <c r="K115" s="54"/>
      <c r="L115" s="54"/>
    </row>
    <row r="116" spans="1:12" ht="19.5" customHeight="1" x14ac:dyDescent="0.25">
      <c r="A116" s="1">
        <v>3</v>
      </c>
      <c r="B116" s="54"/>
      <c r="C116" s="54"/>
      <c r="D116" s="54"/>
      <c r="E116" s="9"/>
      <c r="F116" s="22"/>
      <c r="G116" s="23"/>
      <c r="H116" s="24" t="str">
        <f t="shared" si="3"/>
        <v/>
      </c>
      <c r="I116" s="24" t="str">
        <f t="shared" si="4"/>
        <v/>
      </c>
      <c r="J116" s="25" t="str">
        <f t="shared" si="5"/>
        <v/>
      </c>
      <c r="K116" s="54"/>
      <c r="L116" s="54"/>
    </row>
    <row r="117" spans="1:12" ht="19.5" customHeight="1" x14ac:dyDescent="0.25">
      <c r="A117" s="1">
        <v>4</v>
      </c>
      <c r="B117" s="54"/>
      <c r="C117" s="54"/>
      <c r="D117" s="54"/>
      <c r="E117" s="9"/>
      <c r="F117" s="22"/>
      <c r="G117" s="23"/>
      <c r="H117" s="24" t="str">
        <f t="shared" si="3"/>
        <v/>
      </c>
      <c r="I117" s="24" t="str">
        <f t="shared" si="4"/>
        <v/>
      </c>
      <c r="J117" s="25" t="str">
        <f t="shared" si="5"/>
        <v/>
      </c>
      <c r="K117" s="54"/>
      <c r="L117" s="54"/>
    </row>
    <row r="118" spans="1:12" ht="19.5" customHeight="1" x14ac:dyDescent="0.25">
      <c r="A118" s="1">
        <v>5</v>
      </c>
      <c r="B118" s="54"/>
      <c r="C118" s="54"/>
      <c r="D118" s="54"/>
      <c r="E118" s="9"/>
      <c r="F118" s="22"/>
      <c r="G118" s="23"/>
      <c r="H118" s="24" t="str">
        <f t="shared" si="3"/>
        <v/>
      </c>
      <c r="I118" s="24" t="str">
        <f t="shared" si="4"/>
        <v/>
      </c>
      <c r="J118" s="25" t="str">
        <f t="shared" si="5"/>
        <v/>
      </c>
      <c r="K118" s="54"/>
      <c r="L118" s="54"/>
    </row>
    <row r="119" spans="1:12" ht="19.5" customHeight="1" x14ac:dyDescent="0.25">
      <c r="A119" s="1">
        <v>6</v>
      </c>
      <c r="B119" s="54"/>
      <c r="C119" s="54"/>
      <c r="D119" s="54"/>
      <c r="E119" s="9"/>
      <c r="F119" s="22"/>
      <c r="G119" s="23"/>
      <c r="H119" s="24" t="str">
        <f t="shared" si="3"/>
        <v/>
      </c>
      <c r="I119" s="24" t="str">
        <f t="shared" si="4"/>
        <v/>
      </c>
      <c r="J119" s="25" t="str">
        <f t="shared" si="5"/>
        <v/>
      </c>
      <c r="K119" s="54"/>
      <c r="L119" s="54"/>
    </row>
    <row r="120" spans="1:12" ht="31.5" customHeight="1" x14ac:dyDescent="0.25">
      <c r="A120" s="77" t="s">
        <v>118</v>
      </c>
      <c r="B120" s="77"/>
      <c r="C120" s="77"/>
      <c r="D120" s="77"/>
      <c r="E120" s="77"/>
      <c r="F120" s="77"/>
      <c r="G120" s="77"/>
      <c r="H120" s="26">
        <f>SUM(H114:H119)</f>
        <v>0</v>
      </c>
      <c r="I120" s="26">
        <f>SUM(I114:I119)</f>
        <v>0</v>
      </c>
      <c r="J120" s="27" t="str">
        <f>IF($H$157=0,"",H120/$H$157)</f>
        <v/>
      </c>
      <c r="K120" s="78"/>
      <c r="L120" s="78"/>
    </row>
    <row r="121" spans="1:12" ht="31.5" customHeight="1" x14ac:dyDescent="0.25">
      <c r="A121" s="76" t="s">
        <v>119</v>
      </c>
      <c r="B121" s="76"/>
      <c r="C121" s="76"/>
      <c r="D121" s="76"/>
      <c r="E121" s="76"/>
      <c r="F121" s="76"/>
      <c r="G121" s="76"/>
      <c r="H121" s="76"/>
      <c r="I121" s="76"/>
      <c r="J121" s="76"/>
      <c r="K121" s="76"/>
      <c r="L121" s="76"/>
    </row>
    <row r="122" spans="1:12" ht="19.5" customHeight="1" x14ac:dyDescent="0.25">
      <c r="A122" s="1">
        <v>1</v>
      </c>
      <c r="B122" s="54"/>
      <c r="C122" s="54"/>
      <c r="D122" s="54"/>
      <c r="E122" s="9"/>
      <c r="F122" s="22"/>
      <c r="G122" s="23"/>
      <c r="H122" s="24" t="str">
        <f t="shared" ref="H122:H127" si="6">IF(OR(F122="",G122=""),"",F122*G122)</f>
        <v/>
      </c>
      <c r="I122" s="24" t="str">
        <f t="shared" ref="I122:I127" si="7">IF(H122="","",IF($I$93=0,"",H122/$I$93))</f>
        <v/>
      </c>
      <c r="J122" s="25" t="str">
        <f t="shared" ref="J122:J127" si="8">IF(H122="","",IF($H$157=0,"",H122/$H$157))</f>
        <v/>
      </c>
      <c r="K122" s="54"/>
      <c r="L122" s="54"/>
    </row>
    <row r="123" spans="1:12" ht="19.5" customHeight="1" x14ac:dyDescent="0.25">
      <c r="A123" s="1">
        <v>2</v>
      </c>
      <c r="B123" s="54"/>
      <c r="C123" s="54"/>
      <c r="D123" s="54"/>
      <c r="E123" s="9"/>
      <c r="F123" s="22"/>
      <c r="G123" s="23"/>
      <c r="H123" s="24" t="str">
        <f t="shared" si="6"/>
        <v/>
      </c>
      <c r="I123" s="24" t="str">
        <f t="shared" si="7"/>
        <v/>
      </c>
      <c r="J123" s="25" t="str">
        <f t="shared" si="8"/>
        <v/>
      </c>
      <c r="K123" s="54"/>
      <c r="L123" s="54"/>
    </row>
    <row r="124" spans="1:12" ht="19.5" customHeight="1" x14ac:dyDescent="0.25">
      <c r="A124" s="1">
        <v>3</v>
      </c>
      <c r="B124" s="54"/>
      <c r="C124" s="54"/>
      <c r="D124" s="54"/>
      <c r="E124" s="9"/>
      <c r="F124" s="22"/>
      <c r="G124" s="23"/>
      <c r="H124" s="24" t="str">
        <f t="shared" si="6"/>
        <v/>
      </c>
      <c r="I124" s="24" t="str">
        <f t="shared" si="7"/>
        <v/>
      </c>
      <c r="J124" s="25" t="str">
        <f t="shared" si="8"/>
        <v/>
      </c>
      <c r="K124" s="54"/>
      <c r="L124" s="54"/>
    </row>
    <row r="125" spans="1:12" ht="19.5" customHeight="1" x14ac:dyDescent="0.25">
      <c r="A125" s="1">
        <v>4</v>
      </c>
      <c r="B125" s="54"/>
      <c r="C125" s="54"/>
      <c r="D125" s="54"/>
      <c r="E125" s="9"/>
      <c r="F125" s="22"/>
      <c r="G125" s="23"/>
      <c r="H125" s="24" t="str">
        <f t="shared" si="6"/>
        <v/>
      </c>
      <c r="I125" s="24" t="str">
        <f t="shared" si="7"/>
        <v/>
      </c>
      <c r="J125" s="25" t="str">
        <f t="shared" si="8"/>
        <v/>
      </c>
      <c r="K125" s="54"/>
      <c r="L125" s="54"/>
    </row>
    <row r="126" spans="1:12" ht="19.5" customHeight="1" x14ac:dyDescent="0.25">
      <c r="A126" s="1">
        <v>5</v>
      </c>
      <c r="B126" s="54"/>
      <c r="C126" s="54"/>
      <c r="D126" s="54"/>
      <c r="E126" s="9"/>
      <c r="F126" s="22"/>
      <c r="G126" s="23"/>
      <c r="H126" s="24" t="str">
        <f t="shared" si="6"/>
        <v/>
      </c>
      <c r="I126" s="24" t="str">
        <f t="shared" si="7"/>
        <v/>
      </c>
      <c r="J126" s="25" t="str">
        <f t="shared" si="8"/>
        <v/>
      </c>
      <c r="K126" s="54"/>
      <c r="L126" s="54"/>
    </row>
    <row r="127" spans="1:12" ht="19.5" customHeight="1" x14ac:dyDescent="0.25">
      <c r="A127" s="1">
        <v>6</v>
      </c>
      <c r="B127" s="54"/>
      <c r="C127" s="54"/>
      <c r="D127" s="54"/>
      <c r="E127" s="9"/>
      <c r="F127" s="22"/>
      <c r="G127" s="23"/>
      <c r="H127" s="24" t="str">
        <f t="shared" si="6"/>
        <v/>
      </c>
      <c r="I127" s="24" t="str">
        <f t="shared" si="7"/>
        <v/>
      </c>
      <c r="J127" s="25" t="str">
        <f t="shared" si="8"/>
        <v/>
      </c>
      <c r="K127" s="54"/>
      <c r="L127" s="54"/>
    </row>
    <row r="128" spans="1:12" ht="58.5" customHeight="1" x14ac:dyDescent="0.25">
      <c r="A128" s="77" t="s">
        <v>120</v>
      </c>
      <c r="B128" s="77"/>
      <c r="C128" s="77"/>
      <c r="D128" s="77"/>
      <c r="E128" s="77"/>
      <c r="F128" s="77"/>
      <c r="G128" s="77"/>
      <c r="H128" s="26">
        <f>SUM(H122:H127)</f>
        <v>0</v>
      </c>
      <c r="I128" s="26">
        <f>SUM(I122:I127)</f>
        <v>0</v>
      </c>
      <c r="J128" s="27" t="str">
        <f>IF($H$157=0,"",H128/$H$157)</f>
        <v/>
      </c>
      <c r="K128" s="78"/>
      <c r="L128" s="78"/>
    </row>
    <row r="129" spans="1:12" ht="31.5" customHeight="1" x14ac:dyDescent="0.25">
      <c r="A129" s="76" t="s">
        <v>121</v>
      </c>
      <c r="B129" s="76"/>
      <c r="C129" s="76"/>
      <c r="D129" s="76"/>
      <c r="E129" s="76"/>
      <c r="F129" s="76"/>
      <c r="G129" s="76"/>
      <c r="H129" s="76"/>
      <c r="I129" s="76"/>
      <c r="J129" s="76"/>
      <c r="K129" s="76"/>
      <c r="L129" s="76"/>
    </row>
    <row r="130" spans="1:12" ht="19.5" customHeight="1" x14ac:dyDescent="0.25">
      <c r="A130" s="1">
        <v>1</v>
      </c>
      <c r="B130" s="54"/>
      <c r="C130" s="54"/>
      <c r="D130" s="54"/>
      <c r="E130" s="9"/>
      <c r="F130" s="22"/>
      <c r="G130" s="23"/>
      <c r="H130" s="24" t="str">
        <f>IF(OR(F130="",G130=""),"",F130*G130)</f>
        <v/>
      </c>
      <c r="I130" s="24" t="str">
        <f>IF(H130="","",IF($I$93=0,"",H130/$I$93))</f>
        <v/>
      </c>
      <c r="J130" s="25" t="str">
        <f>IF(H130="","",IF($H$157=0,"",H130/$H$157))</f>
        <v/>
      </c>
      <c r="K130" s="54"/>
      <c r="L130" s="54"/>
    </row>
    <row r="131" spans="1:12" ht="19.5" customHeight="1" x14ac:dyDescent="0.25">
      <c r="A131" s="1">
        <v>2</v>
      </c>
      <c r="B131" s="54"/>
      <c r="C131" s="54"/>
      <c r="D131" s="54"/>
      <c r="E131" s="9"/>
      <c r="F131" s="22"/>
      <c r="G131" s="23"/>
      <c r="H131" s="24" t="str">
        <f>IF(OR(F131="",G131=""),"",F131*G131)</f>
        <v/>
      </c>
      <c r="I131" s="24" t="str">
        <f>IF(H131="","",IF($I$93=0,"",H131/$I$93))</f>
        <v/>
      </c>
      <c r="J131" s="25" t="str">
        <f>IF(H131="","",IF($H$157=0,"",H131/$H$157))</f>
        <v/>
      </c>
      <c r="K131" s="54"/>
      <c r="L131" s="54"/>
    </row>
    <row r="132" spans="1:12" ht="19.5" customHeight="1" x14ac:dyDescent="0.25">
      <c r="A132" s="1">
        <v>3</v>
      </c>
      <c r="B132" s="54"/>
      <c r="C132" s="54"/>
      <c r="D132" s="54"/>
      <c r="E132" s="9"/>
      <c r="F132" s="22"/>
      <c r="G132" s="23"/>
      <c r="H132" s="24" t="str">
        <f>IF(OR(F132="",G132=""),"",F132*G132)</f>
        <v/>
      </c>
      <c r="I132" s="24" t="str">
        <f>IF(H132="","",IF($I$93=0,"",H132/$I$93))</f>
        <v/>
      </c>
      <c r="J132" s="25" t="str">
        <f>IF(H132="","",IF($H$157=0,"",H132/$H$157))</f>
        <v/>
      </c>
      <c r="K132" s="54"/>
      <c r="L132" s="54"/>
    </row>
    <row r="133" spans="1:12" ht="19.5" customHeight="1" x14ac:dyDescent="0.25">
      <c r="A133" s="1">
        <v>4</v>
      </c>
      <c r="B133" s="54"/>
      <c r="C133" s="54"/>
      <c r="D133" s="54"/>
      <c r="E133" s="9"/>
      <c r="F133" s="22"/>
      <c r="G133" s="23"/>
      <c r="H133" s="24" t="str">
        <f>IF(OR(F133="",G133=""),"",F133*G133)</f>
        <v/>
      </c>
      <c r="I133" s="24" t="str">
        <f>IF(H133="","",IF($I$93=0,"",H133/$I$93))</f>
        <v/>
      </c>
      <c r="J133" s="25" t="str">
        <f>IF(H133="","",IF($H$157=0,"",H133/$H$157))</f>
        <v/>
      </c>
      <c r="K133" s="54"/>
      <c r="L133" s="54"/>
    </row>
    <row r="134" spans="1:12" ht="31.5" customHeight="1" x14ac:dyDescent="0.25">
      <c r="A134" s="77" t="s">
        <v>122</v>
      </c>
      <c r="B134" s="77"/>
      <c r="C134" s="77"/>
      <c r="D134" s="77"/>
      <c r="E134" s="77"/>
      <c r="F134" s="77"/>
      <c r="G134" s="77"/>
      <c r="H134" s="26">
        <f>SUM(H130:H133)</f>
        <v>0</v>
      </c>
      <c r="I134" s="26">
        <f>SUM(I130:I133)</f>
        <v>0</v>
      </c>
      <c r="J134" s="27" t="str">
        <f>IF($H$157=0,"",H134/$H$157)</f>
        <v/>
      </c>
      <c r="K134" s="78"/>
      <c r="L134" s="78"/>
    </row>
    <row r="135" spans="1:12" ht="31.5" customHeight="1" x14ac:dyDescent="0.25">
      <c r="A135" s="66" t="s">
        <v>123</v>
      </c>
      <c r="B135" s="66"/>
      <c r="C135" s="66"/>
      <c r="D135" s="66"/>
      <c r="E135" s="66"/>
      <c r="F135" s="66"/>
      <c r="G135" s="66"/>
      <c r="H135" s="28">
        <f>H112+H120+H128+H134</f>
        <v>0</v>
      </c>
      <c r="I135" s="28">
        <f>I112+I120+I128+I134</f>
        <v>0</v>
      </c>
      <c r="J135" s="29" t="str">
        <f>IF($H$157=0,"",H135/$H$157)</f>
        <v/>
      </c>
      <c r="K135" s="67"/>
      <c r="L135" s="67"/>
    </row>
    <row r="136" spans="1:12" ht="31.5" customHeight="1" x14ac:dyDescent="0.25">
      <c r="A136" s="74" t="s">
        <v>124</v>
      </c>
      <c r="B136" s="74"/>
      <c r="C136" s="74"/>
      <c r="D136" s="74"/>
      <c r="E136" s="74"/>
      <c r="F136" s="74"/>
      <c r="G136" s="74"/>
      <c r="H136" s="74"/>
      <c r="I136" s="74"/>
      <c r="J136" s="74"/>
      <c r="K136" s="74"/>
      <c r="L136" s="74"/>
    </row>
    <row r="137" spans="1:12" ht="31.5" customHeight="1" x14ac:dyDescent="0.25">
      <c r="A137" s="76" t="s">
        <v>125</v>
      </c>
      <c r="B137" s="76"/>
      <c r="C137" s="76"/>
      <c r="D137" s="76"/>
      <c r="E137" s="76"/>
      <c r="F137" s="76"/>
      <c r="G137" s="76"/>
      <c r="H137" s="76"/>
      <c r="I137" s="76"/>
      <c r="J137" s="76"/>
      <c r="K137" s="76"/>
      <c r="L137" s="76"/>
    </row>
    <row r="138" spans="1:12" ht="19.5" customHeight="1" x14ac:dyDescent="0.25">
      <c r="A138" s="1">
        <v>1</v>
      </c>
      <c r="B138" s="54"/>
      <c r="C138" s="54"/>
      <c r="D138" s="54"/>
      <c r="E138" s="9"/>
      <c r="F138" s="22"/>
      <c r="G138" s="23"/>
      <c r="H138" s="24" t="str">
        <f>IF(OR(F138="",G138=""),"",F138*G138)</f>
        <v/>
      </c>
      <c r="I138" s="24" t="str">
        <f>IF(H138="","",IF($I$93=0,"",H138/$I$93))</f>
        <v/>
      </c>
      <c r="J138" s="25" t="str">
        <f>IF(H138="","",IF($H$157=0,"",H138/$H$157))</f>
        <v/>
      </c>
      <c r="K138" s="54"/>
      <c r="L138" s="54"/>
    </row>
    <row r="139" spans="1:12" ht="19.5" customHeight="1" x14ac:dyDescent="0.25">
      <c r="A139" s="1">
        <v>2</v>
      </c>
      <c r="B139" s="54"/>
      <c r="C139" s="54"/>
      <c r="D139" s="54"/>
      <c r="E139" s="9"/>
      <c r="F139" s="22"/>
      <c r="G139" s="23"/>
      <c r="H139" s="24" t="str">
        <f>IF(OR(F139="",G139=""),"",F139*G139)</f>
        <v/>
      </c>
      <c r="I139" s="24" t="str">
        <f>IF(H139="","",IF($I$93=0,"",H139/$I$93))</f>
        <v/>
      </c>
      <c r="J139" s="25" t="str">
        <f>IF(H139="","",IF($H$157=0,"",H139/$H$157))</f>
        <v/>
      </c>
      <c r="K139" s="54"/>
      <c r="L139" s="54"/>
    </row>
    <row r="140" spans="1:12" ht="19.5" customHeight="1" x14ac:dyDescent="0.25">
      <c r="A140" s="1">
        <v>3</v>
      </c>
      <c r="B140" s="54"/>
      <c r="C140" s="54"/>
      <c r="D140" s="54"/>
      <c r="E140" s="9"/>
      <c r="F140" s="22"/>
      <c r="G140" s="23"/>
      <c r="H140" s="24" t="str">
        <f>IF(OR(F140="",G140=""),"",F140*G140)</f>
        <v/>
      </c>
      <c r="I140" s="24" t="str">
        <f>IF(H140="","",IF($I$93=0,"",H140/$I$93))</f>
        <v/>
      </c>
      <c r="J140" s="25" t="str">
        <f>IF(H140="","",IF($H$157=0,"",H140/$H$157))</f>
        <v/>
      </c>
      <c r="K140" s="54"/>
      <c r="L140" s="54"/>
    </row>
    <row r="141" spans="1:12" ht="19.5" customHeight="1" x14ac:dyDescent="0.25">
      <c r="A141" s="1">
        <v>4</v>
      </c>
      <c r="B141" s="54"/>
      <c r="C141" s="54"/>
      <c r="D141" s="54"/>
      <c r="E141" s="9"/>
      <c r="F141" s="22"/>
      <c r="G141" s="23"/>
      <c r="H141" s="24" t="str">
        <f>IF(OR(F141="",G141=""),"",F141*G141)</f>
        <v/>
      </c>
      <c r="I141" s="24" t="str">
        <f>IF(H141="","",IF($I$93=0,"",H141/$I$93))</f>
        <v/>
      </c>
      <c r="J141" s="25" t="str">
        <f>IF(H141="","",IF($H$157=0,"",H141/$H$157))</f>
        <v/>
      </c>
      <c r="K141" s="54"/>
      <c r="L141" s="54"/>
    </row>
    <row r="142" spans="1:12" ht="19.5" customHeight="1" x14ac:dyDescent="0.25">
      <c r="A142" s="1">
        <v>5</v>
      </c>
      <c r="B142" s="54"/>
      <c r="C142" s="54"/>
      <c r="D142" s="54"/>
      <c r="E142" s="9"/>
      <c r="F142" s="22"/>
      <c r="G142" s="23"/>
      <c r="H142" s="24" t="str">
        <f>IF(OR(F142="",G142=""),"",F142*G142)</f>
        <v/>
      </c>
      <c r="I142" s="24" t="str">
        <f>IF(H142="","",IF($I$93=0,"",H142/$I$93))</f>
        <v/>
      </c>
      <c r="J142" s="25" t="str">
        <f>IF(H142="","",IF($H$157=0,"",H142/$H$157))</f>
        <v/>
      </c>
      <c r="K142" s="54"/>
      <c r="L142" s="54"/>
    </row>
    <row r="143" spans="1:12" ht="58.5" customHeight="1" x14ac:dyDescent="0.25">
      <c r="A143" s="72" t="s">
        <v>126</v>
      </c>
      <c r="B143" s="72"/>
      <c r="C143" s="72"/>
      <c r="D143" s="72"/>
      <c r="E143" s="72"/>
      <c r="F143" s="72"/>
      <c r="G143" s="72"/>
      <c r="H143" s="30">
        <f>SUM(H138:H142)</f>
        <v>0</v>
      </c>
      <c r="I143" s="30">
        <f>SUM(I138:I142)</f>
        <v>0</v>
      </c>
      <c r="J143" s="31" t="str">
        <f>IF($H$157=0,"",H143/$H$157)</f>
        <v/>
      </c>
      <c r="K143" s="73"/>
      <c r="L143" s="73"/>
    </row>
    <row r="144" spans="1:12" ht="31.5" customHeight="1" x14ac:dyDescent="0.25">
      <c r="A144" s="76" t="s">
        <v>127</v>
      </c>
      <c r="B144" s="76"/>
      <c r="C144" s="76"/>
      <c r="D144" s="76"/>
      <c r="E144" s="76"/>
      <c r="F144" s="76"/>
      <c r="G144" s="76"/>
      <c r="H144" s="76"/>
      <c r="I144" s="76"/>
      <c r="J144" s="76"/>
      <c r="K144" s="76"/>
      <c r="L144" s="76"/>
    </row>
    <row r="145" spans="1:12" ht="19.5" customHeight="1" x14ac:dyDescent="0.25">
      <c r="A145" s="1">
        <v>1</v>
      </c>
      <c r="B145" s="54"/>
      <c r="C145" s="54"/>
      <c r="D145" s="54"/>
      <c r="E145" s="9"/>
      <c r="F145" s="22"/>
      <c r="G145" s="23"/>
      <c r="H145" s="24" t="str">
        <f>IF(OR(F145="",G145=""),"",F145*G145)</f>
        <v/>
      </c>
      <c r="I145" s="24" t="str">
        <f>IF(H145="","",IF($I$93=0,"",H145/$I$93))</f>
        <v/>
      </c>
      <c r="J145" s="25" t="str">
        <f>IF(H145="","",IF($H$157=0,"",H145/$H$157))</f>
        <v/>
      </c>
      <c r="K145" s="54"/>
      <c r="L145" s="54"/>
    </row>
    <row r="146" spans="1:12" ht="19.5" customHeight="1" x14ac:dyDescent="0.25">
      <c r="A146" s="1">
        <v>2</v>
      </c>
      <c r="B146" s="54"/>
      <c r="C146" s="54"/>
      <c r="D146" s="54"/>
      <c r="E146" s="9"/>
      <c r="F146" s="22"/>
      <c r="G146" s="23"/>
      <c r="H146" s="24" t="str">
        <f>IF(OR(F146="",G146=""),"",F146*G146)</f>
        <v/>
      </c>
      <c r="I146" s="24" t="str">
        <f>IF(H146="","",IF($I$93=0,"",H146/$I$93))</f>
        <v/>
      </c>
      <c r="J146" s="25" t="str">
        <f>IF(H146="","",IF($H$157=0,"",H146/$H$157))</f>
        <v/>
      </c>
      <c r="K146" s="54"/>
      <c r="L146" s="54"/>
    </row>
    <row r="147" spans="1:12" ht="19.5" customHeight="1" x14ac:dyDescent="0.25">
      <c r="A147" s="1">
        <v>3</v>
      </c>
      <c r="B147" s="54"/>
      <c r="C147" s="54"/>
      <c r="D147" s="54"/>
      <c r="E147" s="9"/>
      <c r="F147" s="22"/>
      <c r="G147" s="23"/>
      <c r="H147" s="24" t="str">
        <f>IF(OR(F147="",G147=""),"",F147*G147)</f>
        <v/>
      </c>
      <c r="I147" s="24" t="str">
        <f>IF(H147="","",IF($I$93=0,"",H147/$I$93))</f>
        <v/>
      </c>
      <c r="J147" s="25" t="str">
        <f>IF(H147="","",IF($H$157=0,"",H147/$H$157))</f>
        <v/>
      </c>
      <c r="K147" s="54"/>
      <c r="L147" s="54"/>
    </row>
    <row r="148" spans="1:12" ht="19.5" customHeight="1" x14ac:dyDescent="0.25">
      <c r="A148" s="1">
        <v>4</v>
      </c>
      <c r="B148" s="54"/>
      <c r="C148" s="54"/>
      <c r="D148" s="54"/>
      <c r="E148" s="9"/>
      <c r="F148" s="22"/>
      <c r="G148" s="23"/>
      <c r="H148" s="24" t="str">
        <f>IF(OR(F148="",G148=""),"",F148*G148)</f>
        <v/>
      </c>
      <c r="I148" s="24" t="str">
        <f>IF(H148="","",IF($I$93=0,"",H148/$I$93))</f>
        <v/>
      </c>
      <c r="J148" s="25" t="str">
        <f>IF(H148="","",IF($H$157=0,"",H148/$H$157))</f>
        <v/>
      </c>
      <c r="K148" s="54"/>
      <c r="L148" s="54"/>
    </row>
    <row r="149" spans="1:12" ht="46.5" customHeight="1" x14ac:dyDescent="0.25">
      <c r="A149" s="72" t="s">
        <v>128</v>
      </c>
      <c r="B149" s="72"/>
      <c r="C149" s="72"/>
      <c r="D149" s="72"/>
      <c r="E149" s="72"/>
      <c r="F149" s="72"/>
      <c r="G149" s="72"/>
      <c r="H149" s="30">
        <f>SUM(H145:H148)</f>
        <v>0</v>
      </c>
      <c r="I149" s="30">
        <f>SUM(I145:I148)</f>
        <v>0</v>
      </c>
      <c r="J149" s="31" t="str">
        <f>IF($H$157=0,"",H149/$H$157)</f>
        <v/>
      </c>
      <c r="K149" s="73"/>
      <c r="L149" s="73"/>
    </row>
    <row r="150" spans="1:12" ht="31.5" customHeight="1" x14ac:dyDescent="0.25">
      <c r="A150" s="76" t="s">
        <v>129</v>
      </c>
      <c r="B150" s="76"/>
      <c r="C150" s="76"/>
      <c r="D150" s="76"/>
      <c r="E150" s="76"/>
      <c r="F150" s="76"/>
      <c r="G150" s="76"/>
      <c r="H150" s="76"/>
      <c r="I150" s="76"/>
      <c r="J150" s="76"/>
      <c r="K150" s="76"/>
      <c r="L150" s="76"/>
    </row>
    <row r="151" spans="1:12" ht="19.5" customHeight="1" x14ac:dyDescent="0.25">
      <c r="A151" s="1">
        <v>1</v>
      </c>
      <c r="B151" s="54"/>
      <c r="C151" s="54"/>
      <c r="D151" s="54"/>
      <c r="E151" s="9"/>
      <c r="F151" s="22"/>
      <c r="G151" s="23"/>
      <c r="H151" s="24" t="str">
        <f>IF(OR(F151="",G151=""),"",F151*G151)</f>
        <v/>
      </c>
      <c r="I151" s="24" t="str">
        <f>IF(H151="","",IF($I$93=0,"",H151/$I$93))</f>
        <v/>
      </c>
      <c r="J151" s="25" t="str">
        <f>IF(H151="","",IF($H$157=0,"",H151/$H$157))</f>
        <v/>
      </c>
      <c r="K151" s="54"/>
      <c r="L151" s="54"/>
    </row>
    <row r="152" spans="1:12" ht="19.5" customHeight="1" x14ac:dyDescent="0.25">
      <c r="A152" s="1">
        <v>2</v>
      </c>
      <c r="B152" s="54"/>
      <c r="C152" s="54"/>
      <c r="D152" s="54"/>
      <c r="E152" s="9"/>
      <c r="F152" s="22"/>
      <c r="G152" s="23"/>
      <c r="H152" s="24" t="str">
        <f>IF(OR(F152="",G152=""),"",F152*G152)</f>
        <v/>
      </c>
      <c r="I152" s="24" t="str">
        <f>IF(H152="","",IF($I$93=0,"",H152/$I$93))</f>
        <v/>
      </c>
      <c r="J152" s="25" t="str">
        <f>IF(H152="","",IF($H$157=0,"",H152/$H$157))</f>
        <v/>
      </c>
      <c r="K152" s="54"/>
      <c r="L152" s="54"/>
    </row>
    <row r="153" spans="1:12" ht="19.5" customHeight="1" x14ac:dyDescent="0.25">
      <c r="A153" s="1">
        <v>3</v>
      </c>
      <c r="B153" s="54"/>
      <c r="C153" s="54"/>
      <c r="D153" s="54"/>
      <c r="E153" s="9"/>
      <c r="F153" s="22"/>
      <c r="G153" s="23"/>
      <c r="H153" s="24" t="str">
        <f>IF(OR(F153="",G153=""),"",F153*G153)</f>
        <v/>
      </c>
      <c r="I153" s="24" t="str">
        <f>IF(H153="","",IF($I$93=0,"",H153/$I$93))</f>
        <v/>
      </c>
      <c r="J153" s="25" t="str">
        <f>IF(H153="","",IF($H$157=0,"",H153/$H$157))</f>
        <v/>
      </c>
      <c r="K153" s="54"/>
      <c r="L153" s="54"/>
    </row>
    <row r="154" spans="1:12" ht="19.5" customHeight="1" x14ac:dyDescent="0.25">
      <c r="A154" s="1">
        <v>4</v>
      </c>
      <c r="B154" s="54"/>
      <c r="C154" s="54"/>
      <c r="D154" s="54"/>
      <c r="E154" s="9"/>
      <c r="F154" s="22"/>
      <c r="G154" s="23"/>
      <c r="H154" s="24" t="str">
        <f>IF(OR(F154="",G154=""),"",F154*G154)</f>
        <v/>
      </c>
      <c r="I154" s="24" t="str">
        <f>IF(H154="","",IF($I$93=0,"",H154/$I$93))</f>
        <v/>
      </c>
      <c r="J154" s="25" t="str">
        <f>IF(H154="","",IF($H$157=0,"",H154/$H$157))</f>
        <v/>
      </c>
      <c r="K154" s="54"/>
      <c r="L154" s="54"/>
    </row>
    <row r="155" spans="1:12" ht="31.5" customHeight="1" x14ac:dyDescent="0.25">
      <c r="A155" s="72" t="s">
        <v>130</v>
      </c>
      <c r="B155" s="72"/>
      <c r="C155" s="72"/>
      <c r="D155" s="72"/>
      <c r="E155" s="72"/>
      <c r="F155" s="72"/>
      <c r="G155" s="72"/>
      <c r="H155" s="30">
        <f>SUM(H151:H154)</f>
        <v>0</v>
      </c>
      <c r="I155" s="30">
        <f>SUM(I151:I154)</f>
        <v>0</v>
      </c>
      <c r="J155" s="31" t="str">
        <f>IF($H$157=0,"",H155/$H$157)</f>
        <v/>
      </c>
      <c r="K155" s="73"/>
      <c r="L155" s="73"/>
    </row>
    <row r="156" spans="1:12" ht="31.5" customHeight="1" x14ac:dyDescent="0.25">
      <c r="A156" s="74" t="s">
        <v>131</v>
      </c>
      <c r="B156" s="74"/>
      <c r="C156" s="74"/>
      <c r="D156" s="74"/>
      <c r="E156" s="74"/>
      <c r="F156" s="74"/>
      <c r="G156" s="74"/>
      <c r="H156" s="32">
        <f>H143+H149+H155</f>
        <v>0</v>
      </c>
      <c r="I156" s="32">
        <f>I143+I149+I155</f>
        <v>0</v>
      </c>
      <c r="J156" s="33" t="str">
        <f>IF($H$157=0,"",H156/$H$157)</f>
        <v/>
      </c>
      <c r="K156" s="75"/>
      <c r="L156" s="75"/>
    </row>
    <row r="157" spans="1:12" ht="31.5" customHeight="1" x14ac:dyDescent="0.25">
      <c r="A157" s="63" t="s">
        <v>132</v>
      </c>
      <c r="B157" s="63"/>
      <c r="C157" s="63"/>
      <c r="D157" s="63"/>
      <c r="E157" s="63"/>
      <c r="F157" s="63"/>
      <c r="G157" s="63"/>
      <c r="H157" s="34">
        <f>H135+H156</f>
        <v>0</v>
      </c>
      <c r="I157" s="34">
        <f>I135+I156</f>
        <v>0</v>
      </c>
      <c r="J157" s="35" t="str">
        <f>IF(H157=0,"",1)</f>
        <v/>
      </c>
      <c r="K157" s="69"/>
      <c r="L157" s="69"/>
    </row>
    <row r="158" spans="1:12" ht="60.75" customHeight="1" x14ac:dyDescent="0.25">
      <c r="A158" s="66" t="s">
        <v>133</v>
      </c>
      <c r="B158" s="66"/>
      <c r="C158" s="66"/>
      <c r="D158" s="66"/>
      <c r="E158" s="66"/>
      <c r="F158" s="66"/>
      <c r="G158" s="66"/>
      <c r="H158" s="66"/>
      <c r="I158" s="66"/>
      <c r="J158" s="66"/>
      <c r="K158" s="66"/>
      <c r="L158" s="66"/>
    </row>
    <row r="159" spans="1:12" ht="58.5" customHeight="1" x14ac:dyDescent="0.25">
      <c r="A159" s="21" t="s">
        <v>63</v>
      </c>
      <c r="B159" s="70" t="s">
        <v>106</v>
      </c>
      <c r="C159" s="70"/>
      <c r="D159" s="70"/>
      <c r="E159" s="21" t="s">
        <v>107</v>
      </c>
      <c r="F159" s="21" t="s">
        <v>108</v>
      </c>
      <c r="G159" s="21" t="s">
        <v>109</v>
      </c>
      <c r="H159" s="21" t="s">
        <v>110</v>
      </c>
      <c r="I159" s="21" t="s">
        <v>111</v>
      </c>
      <c r="J159" s="21"/>
      <c r="K159" s="71" t="s">
        <v>134</v>
      </c>
      <c r="L159" s="71"/>
    </row>
    <row r="160" spans="1:12" ht="19.5" customHeight="1" x14ac:dyDescent="0.25">
      <c r="A160" s="1" t="s">
        <v>1</v>
      </c>
      <c r="B160" s="54"/>
      <c r="C160" s="54"/>
      <c r="D160" s="54"/>
      <c r="E160" s="9"/>
      <c r="F160" s="22"/>
      <c r="G160" s="23"/>
      <c r="H160" s="24" t="str">
        <f t="shared" ref="H160:H167" si="9">IF(OR(F160="",G160=""),"",F160*G160)</f>
        <v/>
      </c>
      <c r="I160" s="24" t="str">
        <f t="shared" ref="I160:I167" si="10">IF(H160="","",IF($I$93=0,"",H160/$I$93))</f>
        <v/>
      </c>
      <c r="J160" s="25"/>
      <c r="K160" s="54"/>
      <c r="L160" s="54"/>
    </row>
    <row r="161" spans="1:12" ht="19.5" customHeight="1" x14ac:dyDescent="0.25">
      <c r="A161" s="1" t="s">
        <v>0</v>
      </c>
      <c r="B161" s="54"/>
      <c r="C161" s="54"/>
      <c r="D161" s="54"/>
      <c r="E161" s="9"/>
      <c r="F161" s="22"/>
      <c r="G161" s="23"/>
      <c r="H161" s="24" t="str">
        <f t="shared" si="9"/>
        <v/>
      </c>
      <c r="I161" s="24" t="str">
        <f t="shared" si="10"/>
        <v/>
      </c>
      <c r="J161" s="25"/>
      <c r="K161" s="54"/>
      <c r="L161" s="54"/>
    </row>
    <row r="162" spans="1:12" ht="19.5" customHeight="1" x14ac:dyDescent="0.25">
      <c r="A162" s="1" t="s">
        <v>2</v>
      </c>
      <c r="B162" s="54"/>
      <c r="C162" s="54"/>
      <c r="D162" s="54"/>
      <c r="E162" s="9"/>
      <c r="F162" s="22"/>
      <c r="G162" s="23"/>
      <c r="H162" s="24" t="str">
        <f t="shared" si="9"/>
        <v/>
      </c>
      <c r="I162" s="24" t="str">
        <f t="shared" si="10"/>
        <v/>
      </c>
      <c r="J162" s="25"/>
      <c r="K162" s="54"/>
      <c r="L162" s="54"/>
    </row>
    <row r="163" spans="1:12" ht="19.5" customHeight="1" x14ac:dyDescent="0.25">
      <c r="A163" s="1" t="s">
        <v>3</v>
      </c>
      <c r="B163" s="54"/>
      <c r="C163" s="54"/>
      <c r="D163" s="54"/>
      <c r="E163" s="9"/>
      <c r="F163" s="22"/>
      <c r="G163" s="23"/>
      <c r="H163" s="24" t="str">
        <f t="shared" si="9"/>
        <v/>
      </c>
      <c r="I163" s="24" t="str">
        <f t="shared" si="10"/>
        <v/>
      </c>
      <c r="J163" s="25"/>
      <c r="K163" s="54"/>
      <c r="L163" s="54"/>
    </row>
    <row r="164" spans="1:12" ht="19.5" customHeight="1" x14ac:dyDescent="0.25">
      <c r="A164" s="1" t="s">
        <v>4</v>
      </c>
      <c r="B164" s="54"/>
      <c r="C164" s="54"/>
      <c r="D164" s="54"/>
      <c r="E164" s="9"/>
      <c r="F164" s="22"/>
      <c r="G164" s="23"/>
      <c r="H164" s="24" t="str">
        <f t="shared" si="9"/>
        <v/>
      </c>
      <c r="I164" s="24" t="str">
        <f t="shared" si="10"/>
        <v/>
      </c>
      <c r="J164" s="25"/>
      <c r="K164" s="54"/>
      <c r="L164" s="54"/>
    </row>
    <row r="165" spans="1:12" ht="19.5" customHeight="1" x14ac:dyDescent="0.25">
      <c r="A165" s="1" t="s">
        <v>5</v>
      </c>
      <c r="B165" s="54"/>
      <c r="C165" s="54"/>
      <c r="D165" s="54"/>
      <c r="E165" s="9"/>
      <c r="F165" s="22"/>
      <c r="G165" s="23"/>
      <c r="H165" s="24" t="str">
        <f t="shared" si="9"/>
        <v/>
      </c>
      <c r="I165" s="24" t="str">
        <f t="shared" si="10"/>
        <v/>
      </c>
      <c r="J165" s="25"/>
      <c r="K165" s="54"/>
      <c r="L165" s="54"/>
    </row>
    <row r="166" spans="1:12" ht="19.5" customHeight="1" x14ac:dyDescent="0.25">
      <c r="A166" s="1" t="s">
        <v>6</v>
      </c>
      <c r="B166" s="54"/>
      <c r="C166" s="54"/>
      <c r="D166" s="54"/>
      <c r="E166" s="9"/>
      <c r="F166" s="22"/>
      <c r="G166" s="23"/>
      <c r="H166" s="24" t="str">
        <f t="shared" si="9"/>
        <v/>
      </c>
      <c r="I166" s="24" t="str">
        <f t="shared" si="10"/>
        <v/>
      </c>
      <c r="J166" s="25"/>
      <c r="K166" s="54"/>
      <c r="L166" s="54"/>
    </row>
    <row r="167" spans="1:12" ht="19.5" customHeight="1" x14ac:dyDescent="0.25">
      <c r="A167" s="1" t="s">
        <v>7</v>
      </c>
      <c r="B167" s="54"/>
      <c r="C167" s="54"/>
      <c r="D167" s="54"/>
      <c r="E167" s="9"/>
      <c r="F167" s="22"/>
      <c r="G167" s="23"/>
      <c r="H167" s="24" t="str">
        <f t="shared" si="9"/>
        <v/>
      </c>
      <c r="I167" s="24" t="str">
        <f t="shared" si="10"/>
        <v/>
      </c>
      <c r="J167" s="25"/>
      <c r="K167" s="54"/>
      <c r="L167" s="54"/>
    </row>
    <row r="168" spans="1:12" ht="58.5" customHeight="1" x14ac:dyDescent="0.25">
      <c r="A168" s="66" t="s">
        <v>135</v>
      </c>
      <c r="B168" s="66"/>
      <c r="C168" s="66"/>
      <c r="D168" s="66"/>
      <c r="E168" s="66"/>
      <c r="F168" s="66"/>
      <c r="G168" s="66"/>
      <c r="H168" s="28">
        <f>SUM(H160:H167)</f>
        <v>0</v>
      </c>
      <c r="I168" s="28">
        <f>SUM(I160:I167)</f>
        <v>0</v>
      </c>
      <c r="J168" s="36"/>
      <c r="K168" s="67"/>
      <c r="L168" s="67"/>
    </row>
    <row r="169" spans="1:12" ht="31.5" customHeight="1" x14ac:dyDescent="0.25">
      <c r="A169" s="65" t="s">
        <v>136</v>
      </c>
      <c r="B169" s="65"/>
      <c r="C169" s="65"/>
      <c r="D169" s="65"/>
      <c r="E169" s="65"/>
      <c r="F169" s="65"/>
      <c r="G169" s="65"/>
      <c r="H169" s="65"/>
      <c r="I169" s="65"/>
      <c r="J169" s="65"/>
      <c r="K169" s="65"/>
      <c r="L169" s="65"/>
    </row>
    <row r="170" spans="1:12" ht="31.5" customHeight="1" x14ac:dyDescent="0.25">
      <c r="A170" s="61" t="s">
        <v>137</v>
      </c>
      <c r="B170" s="61"/>
      <c r="C170" s="61"/>
      <c r="D170" s="61"/>
      <c r="E170" s="61"/>
      <c r="F170" s="61"/>
      <c r="G170" s="61"/>
      <c r="H170" s="24">
        <f>H156</f>
        <v>0</v>
      </c>
      <c r="I170" s="24">
        <f>I156</f>
        <v>0</v>
      </c>
      <c r="J170" s="25" t="str">
        <f>IF($H$157=0,"",H156/$H$157)</f>
        <v/>
      </c>
      <c r="K170" s="68" t="str">
        <f>IF($H$157=0,"",IF(J170&gt;0.08,"EXCEEDS THE 8 % LIMIT / PŘEKRAČUJE LIMIT 8 %","within limit / v limitu"))</f>
        <v/>
      </c>
      <c r="L170" s="68"/>
    </row>
    <row r="171" spans="1:12" ht="58.5" customHeight="1" x14ac:dyDescent="0.25">
      <c r="A171" s="61" t="s">
        <v>138</v>
      </c>
      <c r="B171" s="61"/>
      <c r="C171" s="61"/>
      <c r="D171" s="61"/>
      <c r="E171" s="61"/>
      <c r="F171" s="61"/>
      <c r="G171" s="61"/>
      <c r="H171" s="37">
        <v>0.03</v>
      </c>
      <c r="I171" s="65" t="s">
        <v>139</v>
      </c>
      <c r="J171" s="65"/>
      <c r="K171" s="65"/>
      <c r="L171" s="65"/>
    </row>
    <row r="172" spans="1:12" ht="31.5" customHeight="1" x14ac:dyDescent="0.25">
      <c r="A172" s="61" t="s">
        <v>140</v>
      </c>
      <c r="B172" s="61"/>
      <c r="C172" s="61"/>
      <c r="D172" s="61"/>
      <c r="E172" s="61"/>
      <c r="F172" s="61"/>
      <c r="G172" s="61"/>
      <c r="H172" s="24"/>
      <c r="I172" s="24" t="str">
        <f>IF(I157=0,"",I157*H171)</f>
        <v/>
      </c>
      <c r="J172" s="62"/>
      <c r="K172" s="62"/>
      <c r="L172" s="62"/>
    </row>
    <row r="173" spans="1:12" ht="53.25" customHeight="1" x14ac:dyDescent="0.25">
      <c r="A173" s="63" t="s">
        <v>141</v>
      </c>
      <c r="B173" s="63"/>
      <c r="C173" s="63"/>
      <c r="D173" s="63"/>
      <c r="E173" s="63"/>
      <c r="F173" s="63"/>
      <c r="G173" s="63"/>
      <c r="H173" s="34"/>
      <c r="I173" s="34" t="str">
        <f>IF(I157=0,"",I157+I172)</f>
        <v/>
      </c>
      <c r="J173" s="38"/>
      <c r="K173" s="64" t="str">
        <f>IF(OR(I157=0,I173=""),"",IF(OR(I173&lt;250000,I173&gt;500000),"OUTSIDE THE 250 000 - 500 000 CZK RANGE / MIMO ROZMEZÍ 250 000 - 500 000 Kč","within range / v rozmezí"))</f>
        <v/>
      </c>
      <c r="L173" s="64"/>
    </row>
    <row r="174" spans="1:12" ht="56.25" customHeight="1" x14ac:dyDescent="0.25">
      <c r="A174" s="65" t="s">
        <v>142</v>
      </c>
      <c r="B174" s="65"/>
      <c r="C174" s="65"/>
      <c r="D174" s="65"/>
      <c r="E174" s="65"/>
      <c r="F174" s="65"/>
      <c r="G174" s="65"/>
      <c r="H174" s="65"/>
      <c r="I174" s="65"/>
      <c r="J174" s="65"/>
      <c r="K174" s="65"/>
      <c r="L174" s="65"/>
    </row>
    <row r="175" spans="1:12" ht="33" customHeight="1" x14ac:dyDescent="0.25">
      <c r="A175" s="65" t="s">
        <v>143</v>
      </c>
      <c r="B175" s="65"/>
      <c r="C175" s="65"/>
      <c r="D175" s="65"/>
      <c r="E175" s="65"/>
      <c r="F175" s="65"/>
      <c r="G175" s="65"/>
      <c r="H175" s="65"/>
      <c r="I175" s="65"/>
      <c r="J175" s="65"/>
      <c r="K175" s="65"/>
      <c r="L175" s="65"/>
    </row>
    <row r="176" spans="1:12" ht="160.5" customHeight="1" x14ac:dyDescent="0.25">
      <c r="A176" s="65" t="s">
        <v>144</v>
      </c>
      <c r="B176" s="65"/>
      <c r="C176" s="65"/>
      <c r="D176" s="65"/>
      <c r="E176" s="65"/>
      <c r="F176" s="65"/>
      <c r="G176" s="65"/>
      <c r="H176" s="65"/>
      <c r="I176" s="65"/>
      <c r="J176" s="65"/>
      <c r="K176" s="65"/>
      <c r="L176" s="65"/>
    </row>
    <row r="177" spans="1:12" ht="31.5" customHeight="1" x14ac:dyDescent="0.25">
      <c r="A177" s="65" t="s">
        <v>145</v>
      </c>
      <c r="B177" s="65"/>
      <c r="C177" s="65"/>
      <c r="D177" s="65"/>
      <c r="E177" s="65"/>
      <c r="F177" s="65"/>
      <c r="G177" s="65"/>
      <c r="H177" s="65"/>
      <c r="I177" s="65"/>
      <c r="J177" s="65"/>
      <c r="K177" s="65"/>
      <c r="L177" s="65"/>
    </row>
    <row r="178" spans="1:12" ht="37.5" customHeight="1" x14ac:dyDescent="0.25">
      <c r="A178" s="56" t="s">
        <v>146</v>
      </c>
      <c r="B178" s="56"/>
      <c r="C178" s="56"/>
      <c r="D178" s="56"/>
      <c r="E178" s="56"/>
      <c r="F178" s="56"/>
      <c r="G178" s="56"/>
      <c r="H178" s="56"/>
      <c r="I178" s="56"/>
      <c r="J178" s="56"/>
      <c r="K178" s="56"/>
      <c r="L178" s="56"/>
    </row>
    <row r="179" spans="1:12" ht="31.5" customHeight="1" x14ac:dyDescent="0.25">
      <c r="A179" s="57" t="s">
        <v>147</v>
      </c>
      <c r="B179" s="57"/>
      <c r="C179" s="57"/>
      <c r="D179" s="57"/>
      <c r="E179" s="57"/>
      <c r="F179" s="57"/>
      <c r="G179" s="57"/>
      <c r="H179" s="57"/>
      <c r="I179" s="57"/>
      <c r="J179" s="57"/>
      <c r="K179" s="57"/>
      <c r="L179" s="57"/>
    </row>
    <row r="180" spans="1:12" ht="31.5" customHeight="1" x14ac:dyDescent="0.25">
      <c r="A180" s="53" t="s">
        <v>148</v>
      </c>
      <c r="B180" s="53"/>
      <c r="C180" s="53"/>
      <c r="D180" s="53"/>
      <c r="E180" s="54"/>
      <c r="F180" s="54"/>
      <c r="G180" s="54"/>
      <c r="H180" s="54"/>
      <c r="I180" s="54"/>
      <c r="J180" s="54"/>
      <c r="K180" s="54"/>
      <c r="L180" s="54"/>
    </row>
    <row r="181" spans="1:12" ht="58.5" customHeight="1" x14ac:dyDescent="0.25">
      <c r="A181" s="53" t="s">
        <v>149</v>
      </c>
      <c r="B181" s="53"/>
      <c r="C181" s="53"/>
      <c r="D181" s="53"/>
      <c r="E181" s="54"/>
      <c r="F181" s="54"/>
      <c r="G181" s="54"/>
      <c r="H181" s="54"/>
      <c r="I181" s="54"/>
      <c r="J181" s="54"/>
      <c r="K181" s="54"/>
      <c r="L181" s="54"/>
    </row>
    <row r="182" spans="1:12" ht="36" customHeight="1" x14ac:dyDescent="0.25">
      <c r="A182" s="58" t="s">
        <v>150</v>
      </c>
      <c r="B182" s="58"/>
      <c r="C182" s="58"/>
      <c r="D182" s="58"/>
      <c r="E182" s="59"/>
      <c r="F182" s="59"/>
      <c r="G182" s="59"/>
      <c r="H182" s="59"/>
      <c r="I182" s="59"/>
      <c r="J182" s="59"/>
      <c r="K182" s="59"/>
      <c r="L182" s="59"/>
    </row>
    <row r="183" spans="1:12" ht="31.5" customHeight="1" x14ac:dyDescent="0.25">
      <c r="A183" s="55" t="s">
        <v>151</v>
      </c>
      <c r="B183" s="55"/>
      <c r="C183" s="55"/>
      <c r="D183" s="55"/>
      <c r="E183" s="55"/>
      <c r="F183" s="55"/>
      <c r="G183" s="55"/>
      <c r="H183" s="55"/>
      <c r="I183" s="55"/>
      <c r="J183" s="55"/>
      <c r="K183" s="55"/>
      <c r="L183" s="55"/>
    </row>
    <row r="184" spans="1:12" ht="69.75" customHeight="1" x14ac:dyDescent="0.25">
      <c r="A184" s="60"/>
      <c r="B184" s="60"/>
      <c r="C184" s="60"/>
      <c r="D184" s="60"/>
      <c r="E184" s="60"/>
      <c r="F184" s="60"/>
      <c r="G184" s="60"/>
      <c r="H184" s="60"/>
      <c r="I184" s="60"/>
      <c r="J184" s="60"/>
      <c r="K184" s="60"/>
      <c r="L184" s="39" t="str">
        <f>LEN(A184)&amp;" / 600"</f>
        <v>0 / 600</v>
      </c>
    </row>
    <row r="185" spans="1:12" ht="37.5" customHeight="1" x14ac:dyDescent="0.25">
      <c r="A185" s="56" t="s">
        <v>152</v>
      </c>
      <c r="B185" s="56"/>
      <c r="C185" s="56"/>
      <c r="D185" s="56"/>
      <c r="E185" s="56"/>
      <c r="F185" s="56"/>
      <c r="G185" s="56"/>
      <c r="H185" s="56"/>
      <c r="I185" s="56"/>
      <c r="J185" s="56"/>
      <c r="K185" s="56"/>
      <c r="L185" s="56"/>
    </row>
    <row r="186" spans="1:12" ht="31.5" customHeight="1" x14ac:dyDescent="0.25">
      <c r="A186" s="53" t="s">
        <v>153</v>
      </c>
      <c r="B186" s="53"/>
      <c r="C186" s="53"/>
      <c r="D186" s="53"/>
      <c r="E186" s="54"/>
      <c r="F186" s="54"/>
      <c r="G186" s="54"/>
      <c r="H186" s="54"/>
      <c r="I186" s="54"/>
      <c r="J186" s="54"/>
      <c r="K186" s="54"/>
      <c r="L186" s="54"/>
    </row>
    <row r="187" spans="1:12" ht="31.5" customHeight="1" x14ac:dyDescent="0.25">
      <c r="A187" s="53" t="s">
        <v>154</v>
      </c>
      <c r="B187" s="53"/>
      <c r="C187" s="53"/>
      <c r="D187" s="53"/>
      <c r="E187" s="54"/>
      <c r="F187" s="54"/>
      <c r="G187" s="54"/>
      <c r="H187" s="54"/>
      <c r="I187" s="54"/>
      <c r="J187" s="54"/>
      <c r="K187" s="54"/>
      <c r="L187" s="54"/>
    </row>
    <row r="188" spans="1:12" ht="31.5" customHeight="1" x14ac:dyDescent="0.25">
      <c r="A188" s="53" t="s">
        <v>155</v>
      </c>
      <c r="B188" s="53"/>
      <c r="C188" s="53"/>
      <c r="D188" s="53"/>
      <c r="E188" s="54"/>
      <c r="F188" s="54"/>
      <c r="G188" s="54"/>
      <c r="H188" s="54"/>
      <c r="I188" s="54"/>
      <c r="J188" s="54"/>
      <c r="K188" s="54"/>
      <c r="L188" s="54"/>
    </row>
    <row r="189" spans="1:12" ht="31.5" customHeight="1" x14ac:dyDescent="0.25">
      <c r="A189" s="53" t="s">
        <v>156</v>
      </c>
      <c r="B189" s="53"/>
      <c r="C189" s="53"/>
      <c r="D189" s="53"/>
      <c r="E189" s="54"/>
      <c r="F189" s="54"/>
      <c r="G189" s="54"/>
      <c r="H189" s="54"/>
      <c r="I189" s="54"/>
      <c r="J189" s="54"/>
      <c r="K189" s="54"/>
      <c r="L189" s="54"/>
    </row>
    <row r="190" spans="1:12" ht="31.5" customHeight="1" x14ac:dyDescent="0.25">
      <c r="A190" s="53" t="s">
        <v>157</v>
      </c>
      <c r="B190" s="53"/>
      <c r="C190" s="53"/>
      <c r="D190" s="53"/>
      <c r="E190" s="54"/>
      <c r="F190" s="54"/>
      <c r="G190" s="54"/>
      <c r="H190" s="54"/>
      <c r="I190" s="54"/>
      <c r="J190" s="54"/>
      <c r="K190" s="54"/>
      <c r="L190" s="54"/>
    </row>
    <row r="191" spans="1:12" ht="39.75" customHeight="1" x14ac:dyDescent="0.25">
      <c r="A191" s="53" t="s">
        <v>158</v>
      </c>
      <c r="B191" s="53"/>
      <c r="C191" s="53"/>
      <c r="D191" s="53"/>
      <c r="E191" s="54"/>
      <c r="F191" s="54"/>
      <c r="G191" s="54"/>
      <c r="H191" s="54"/>
      <c r="I191" s="54"/>
      <c r="J191" s="54"/>
      <c r="K191" s="54"/>
      <c r="L191" s="54"/>
    </row>
    <row r="192" spans="1:12" ht="151.5" customHeight="1" x14ac:dyDescent="0.25">
      <c r="A192" s="55" t="s">
        <v>159</v>
      </c>
      <c r="B192" s="55"/>
      <c r="C192" s="55"/>
      <c r="D192" s="55"/>
      <c r="E192" s="55"/>
      <c r="F192" s="55"/>
      <c r="G192" s="55"/>
      <c r="H192" s="55"/>
      <c r="I192" s="55"/>
      <c r="J192" s="55"/>
      <c r="K192" s="55"/>
      <c r="L192" s="55"/>
    </row>
  </sheetData>
  <sheetProtection sheet="1" formatCells="0" formatColumns="0" formatRows="0" insertColumns="0" insertRows="0" insertHyperlinks="0"/>
  <mergeCells count="378">
    <mergeCell ref="A1:L1"/>
    <mergeCell ref="A2:L2"/>
    <mergeCell ref="A3:B3"/>
    <mergeCell ref="C3:F3"/>
    <mergeCell ref="G3:H3"/>
    <mergeCell ref="I3:L3"/>
    <mergeCell ref="A4:B4"/>
    <mergeCell ref="C4:F4"/>
    <mergeCell ref="G4:H4"/>
    <mergeCell ref="I4:L4"/>
    <mergeCell ref="A5:B5"/>
    <mergeCell ref="C5:F5"/>
    <mergeCell ref="G5:H5"/>
    <mergeCell ref="I5:L5"/>
    <mergeCell ref="A6:L6"/>
    <mergeCell ref="A7:F7"/>
    <mergeCell ref="G7:L7"/>
    <mergeCell ref="A8:F8"/>
    <mergeCell ref="G8:L8"/>
    <mergeCell ref="A9:F9"/>
    <mergeCell ref="G9:L9"/>
    <mergeCell ref="A10:L10"/>
    <mergeCell ref="A11:F11"/>
    <mergeCell ref="G11:L11"/>
    <mergeCell ref="A12:F12"/>
    <mergeCell ref="G12:L12"/>
    <mergeCell ref="A13:L13"/>
    <mergeCell ref="A14:F14"/>
    <mergeCell ref="G14:L14"/>
    <mergeCell ref="A15:F15"/>
    <mergeCell ref="G15:L15"/>
    <mergeCell ref="A16:F16"/>
    <mergeCell ref="G16:L16"/>
    <mergeCell ref="A17:L17"/>
    <mergeCell ref="A18:D18"/>
    <mergeCell ref="E18:L18"/>
    <mergeCell ref="A19:D19"/>
    <mergeCell ref="E19:L19"/>
    <mergeCell ref="A20:D20"/>
    <mergeCell ref="E20:L20"/>
    <mergeCell ref="A21:D21"/>
    <mergeCell ref="E21:L21"/>
    <mergeCell ref="A22:D22"/>
    <mergeCell ref="E22:G22"/>
    <mergeCell ref="H22:L23"/>
    <mergeCell ref="A23:D23"/>
    <mergeCell ref="E23:G23"/>
    <mergeCell ref="A24:L24"/>
    <mergeCell ref="A25:L25"/>
    <mergeCell ref="A26:L26"/>
    <mergeCell ref="A27:D27"/>
    <mergeCell ref="E27:F27"/>
    <mergeCell ref="G27:L27"/>
    <mergeCell ref="A28:D28"/>
    <mergeCell ref="E28:F28"/>
    <mergeCell ref="G28:L28"/>
    <mergeCell ref="A29:D29"/>
    <mergeCell ref="E29:F29"/>
    <mergeCell ref="G29:L29"/>
    <mergeCell ref="A30:L30"/>
    <mergeCell ref="A31:L31"/>
    <mergeCell ref="A32:K32"/>
    <mergeCell ref="A33:L33"/>
    <mergeCell ref="A34:L34"/>
    <mergeCell ref="A35:D35"/>
    <mergeCell ref="E35:F35"/>
    <mergeCell ref="G35:L35"/>
    <mergeCell ref="A36:L36"/>
    <mergeCell ref="A37:L37"/>
    <mergeCell ref="A38:K38"/>
    <mergeCell ref="A39:L39"/>
    <mergeCell ref="A40:L40"/>
    <mergeCell ref="A41:L41"/>
    <mergeCell ref="A42:F42"/>
    <mergeCell ref="H42:L42"/>
    <mergeCell ref="A43:F43"/>
    <mergeCell ref="H43:L43"/>
    <mergeCell ref="A44:F44"/>
    <mergeCell ref="H44:L44"/>
    <mergeCell ref="A45:F45"/>
    <mergeCell ref="H45:L45"/>
    <mergeCell ref="A46:F46"/>
    <mergeCell ref="H46:L46"/>
    <mergeCell ref="A47:F47"/>
    <mergeCell ref="H47:L47"/>
    <mergeCell ref="A48:F48"/>
    <mergeCell ref="H48:L48"/>
    <mergeCell ref="A49:G49"/>
    <mergeCell ref="H49:L49"/>
    <mergeCell ref="A50:L50"/>
    <mergeCell ref="A51:I51"/>
    <mergeCell ref="J51:L51"/>
    <mergeCell ref="A52:L52"/>
    <mergeCell ref="A53:K53"/>
    <mergeCell ref="A54:L54"/>
    <mergeCell ref="A55:L55"/>
    <mergeCell ref="B56:C56"/>
    <mergeCell ref="D56:E56"/>
    <mergeCell ref="F56:G56"/>
    <mergeCell ref="I56:J56"/>
    <mergeCell ref="K56:L56"/>
    <mergeCell ref="B57:C57"/>
    <mergeCell ref="D57:E57"/>
    <mergeCell ref="F57:G57"/>
    <mergeCell ref="I57:J57"/>
    <mergeCell ref="K57:L57"/>
    <mergeCell ref="A58:L58"/>
    <mergeCell ref="B59:C59"/>
    <mergeCell ref="D59:E59"/>
    <mergeCell ref="F59:G59"/>
    <mergeCell ref="I59:J59"/>
    <mergeCell ref="K59:L59"/>
    <mergeCell ref="B60:C60"/>
    <mergeCell ref="D60:E60"/>
    <mergeCell ref="F60:G60"/>
    <mergeCell ref="I60:J60"/>
    <mergeCell ref="K60:L60"/>
    <mergeCell ref="B61:C61"/>
    <mergeCell ref="D61:E61"/>
    <mergeCell ref="F61:G61"/>
    <mergeCell ref="I61:J61"/>
    <mergeCell ref="K61:L61"/>
    <mergeCell ref="B62:C62"/>
    <mergeCell ref="D62:E62"/>
    <mergeCell ref="F62:G62"/>
    <mergeCell ref="I62:J62"/>
    <mergeCell ref="K62:L62"/>
    <mergeCell ref="B63:C63"/>
    <mergeCell ref="D63:E63"/>
    <mergeCell ref="F63:G63"/>
    <mergeCell ref="I63:J63"/>
    <mergeCell ref="K63:L63"/>
    <mergeCell ref="B64:C64"/>
    <mergeCell ref="D64:E64"/>
    <mergeCell ref="F64:G64"/>
    <mergeCell ref="I64:J64"/>
    <mergeCell ref="K64:L64"/>
    <mergeCell ref="B65:C65"/>
    <mergeCell ref="D65:E65"/>
    <mergeCell ref="F65:G65"/>
    <mergeCell ref="I65:J65"/>
    <mergeCell ref="K65:L65"/>
    <mergeCell ref="B66:C66"/>
    <mergeCell ref="D66:E66"/>
    <mergeCell ref="F66:G66"/>
    <mergeCell ref="I66:J66"/>
    <mergeCell ref="K66:L66"/>
    <mergeCell ref="B67:C67"/>
    <mergeCell ref="D67:E67"/>
    <mergeCell ref="F67:G67"/>
    <mergeCell ref="I67:J67"/>
    <mergeCell ref="K67:L67"/>
    <mergeCell ref="B68:C68"/>
    <mergeCell ref="D68:E68"/>
    <mergeCell ref="F68:G68"/>
    <mergeCell ref="I68:J68"/>
    <mergeCell ref="K68:L68"/>
    <mergeCell ref="A69:L69"/>
    <mergeCell ref="A70:L70"/>
    <mergeCell ref="A71:F71"/>
    <mergeCell ref="G71:L71"/>
    <mergeCell ref="A72:F72"/>
    <mergeCell ref="G72:L72"/>
    <mergeCell ref="A73:F73"/>
    <mergeCell ref="G73:H73"/>
    <mergeCell ref="J73:L73"/>
    <mergeCell ref="A74:L74"/>
    <mergeCell ref="A75:K75"/>
    <mergeCell ref="A76:L76"/>
    <mergeCell ref="A77:K77"/>
    <mergeCell ref="A78:L78"/>
    <mergeCell ref="A79:K79"/>
    <mergeCell ref="A80:L80"/>
    <mergeCell ref="A81:L81"/>
    <mergeCell ref="A82:F82"/>
    <mergeCell ref="G82:L82"/>
    <mergeCell ref="A83:L83"/>
    <mergeCell ref="A84:F84"/>
    <mergeCell ref="G84:H84"/>
    <mergeCell ref="I84:L84"/>
    <mergeCell ref="A85:F85"/>
    <mergeCell ref="G85:H85"/>
    <mergeCell ref="I85:L85"/>
    <mergeCell ref="A86:F86"/>
    <mergeCell ref="G86:H86"/>
    <mergeCell ref="I86:L86"/>
    <mergeCell ref="A87:F87"/>
    <mergeCell ref="G87:H87"/>
    <mergeCell ref="I87:L87"/>
    <mergeCell ref="A88:F88"/>
    <mergeCell ref="G88:H88"/>
    <mergeCell ref="I88:L88"/>
    <mergeCell ref="A89:H89"/>
    <mergeCell ref="K89:L89"/>
    <mergeCell ref="A90:J90"/>
    <mergeCell ref="K90:L90"/>
    <mergeCell ref="A91:L91"/>
    <mergeCell ref="A92:L92"/>
    <mergeCell ref="A93:B93"/>
    <mergeCell ref="C93:D93"/>
    <mergeCell ref="E93:H93"/>
    <mergeCell ref="K93:L93"/>
    <mergeCell ref="A94:L94"/>
    <mergeCell ref="B95:D95"/>
    <mergeCell ref="K95:L95"/>
    <mergeCell ref="A96:L96"/>
    <mergeCell ref="A97:L97"/>
    <mergeCell ref="B98:D98"/>
    <mergeCell ref="K98:L98"/>
    <mergeCell ref="B99:D99"/>
    <mergeCell ref="K99:L99"/>
    <mergeCell ref="B100:D100"/>
    <mergeCell ref="K100:L100"/>
    <mergeCell ref="B101:D101"/>
    <mergeCell ref="K101:L101"/>
    <mergeCell ref="B102:D102"/>
    <mergeCell ref="K102:L102"/>
    <mergeCell ref="B103:D103"/>
    <mergeCell ref="K103:L103"/>
    <mergeCell ref="B104:D104"/>
    <mergeCell ref="K104:L104"/>
    <mergeCell ref="B105:D105"/>
    <mergeCell ref="K105:L105"/>
    <mergeCell ref="B106:D106"/>
    <mergeCell ref="K106:L106"/>
    <mergeCell ref="B107:D107"/>
    <mergeCell ref="K107:L107"/>
    <mergeCell ref="B108:D108"/>
    <mergeCell ref="K108:L108"/>
    <mergeCell ref="B109:D109"/>
    <mergeCell ref="K109:L109"/>
    <mergeCell ref="B110:D110"/>
    <mergeCell ref="K110:L110"/>
    <mergeCell ref="B111:D111"/>
    <mergeCell ref="K111:L111"/>
    <mergeCell ref="A112:G112"/>
    <mergeCell ref="K112:L112"/>
    <mergeCell ref="A113:L113"/>
    <mergeCell ref="B114:D114"/>
    <mergeCell ref="K114:L114"/>
    <mergeCell ref="B115:D115"/>
    <mergeCell ref="K115:L115"/>
    <mergeCell ref="B116:D116"/>
    <mergeCell ref="K116:L116"/>
    <mergeCell ref="B117:D117"/>
    <mergeCell ref="K117:L117"/>
    <mergeCell ref="B118:D118"/>
    <mergeCell ref="K118:L118"/>
    <mergeCell ref="B119:D119"/>
    <mergeCell ref="K119:L119"/>
    <mergeCell ref="A120:G120"/>
    <mergeCell ref="K120:L120"/>
    <mergeCell ref="A121:L121"/>
    <mergeCell ref="B122:D122"/>
    <mergeCell ref="K122:L122"/>
    <mergeCell ref="B123:D123"/>
    <mergeCell ref="K123:L123"/>
    <mergeCell ref="B124:D124"/>
    <mergeCell ref="K124:L124"/>
    <mergeCell ref="B125:D125"/>
    <mergeCell ref="K125:L125"/>
    <mergeCell ref="B126:D126"/>
    <mergeCell ref="K126:L126"/>
    <mergeCell ref="B127:D127"/>
    <mergeCell ref="K127:L127"/>
    <mergeCell ref="A128:G128"/>
    <mergeCell ref="K128:L128"/>
    <mergeCell ref="A129:L129"/>
    <mergeCell ref="B130:D130"/>
    <mergeCell ref="K130:L130"/>
    <mergeCell ref="B131:D131"/>
    <mergeCell ref="K131:L131"/>
    <mergeCell ref="B132:D132"/>
    <mergeCell ref="K132:L132"/>
    <mergeCell ref="B133:D133"/>
    <mergeCell ref="K133:L133"/>
    <mergeCell ref="A134:G134"/>
    <mergeCell ref="K134:L134"/>
    <mergeCell ref="A135:G135"/>
    <mergeCell ref="K135:L135"/>
    <mergeCell ref="A136:L136"/>
    <mergeCell ref="A137:L137"/>
    <mergeCell ref="B138:D138"/>
    <mergeCell ref="K138:L138"/>
    <mergeCell ref="B139:D139"/>
    <mergeCell ref="K139:L139"/>
    <mergeCell ref="B140:D140"/>
    <mergeCell ref="K140:L140"/>
    <mergeCell ref="B141:D141"/>
    <mergeCell ref="K141:L141"/>
    <mergeCell ref="B142:D142"/>
    <mergeCell ref="K142:L142"/>
    <mergeCell ref="A143:G143"/>
    <mergeCell ref="K143:L143"/>
    <mergeCell ref="A144:L144"/>
    <mergeCell ref="B145:D145"/>
    <mergeCell ref="K145:L145"/>
    <mergeCell ref="B146:D146"/>
    <mergeCell ref="K146:L146"/>
    <mergeCell ref="B147:D147"/>
    <mergeCell ref="K147:L147"/>
    <mergeCell ref="B148:D148"/>
    <mergeCell ref="K148:L148"/>
    <mergeCell ref="A149:G149"/>
    <mergeCell ref="K149:L149"/>
    <mergeCell ref="A150:L150"/>
    <mergeCell ref="B151:D151"/>
    <mergeCell ref="K151:L151"/>
    <mergeCell ref="B152:D152"/>
    <mergeCell ref="K152:L152"/>
    <mergeCell ref="B153:D153"/>
    <mergeCell ref="K153:L153"/>
    <mergeCell ref="B154:D154"/>
    <mergeCell ref="K154:L154"/>
    <mergeCell ref="A155:G155"/>
    <mergeCell ref="K155:L155"/>
    <mergeCell ref="A156:G156"/>
    <mergeCell ref="K156:L156"/>
    <mergeCell ref="A157:G157"/>
    <mergeCell ref="K157:L157"/>
    <mergeCell ref="A158:L158"/>
    <mergeCell ref="B159:D159"/>
    <mergeCell ref="K159:L159"/>
    <mergeCell ref="B160:D160"/>
    <mergeCell ref="K160:L160"/>
    <mergeCell ref="B161:D161"/>
    <mergeCell ref="K161:L161"/>
    <mergeCell ref="B162:D162"/>
    <mergeCell ref="K162:L162"/>
    <mergeCell ref="B163:D163"/>
    <mergeCell ref="K163:L163"/>
    <mergeCell ref="B164:D164"/>
    <mergeCell ref="K164:L164"/>
    <mergeCell ref="B165:D165"/>
    <mergeCell ref="K165:L165"/>
    <mergeCell ref="B166:D166"/>
    <mergeCell ref="K166:L166"/>
    <mergeCell ref="B167:D167"/>
    <mergeCell ref="K167:L167"/>
    <mergeCell ref="A168:G168"/>
    <mergeCell ref="K168:L168"/>
    <mergeCell ref="A169:L169"/>
    <mergeCell ref="A170:G170"/>
    <mergeCell ref="K170:L170"/>
    <mergeCell ref="A171:G171"/>
    <mergeCell ref="I171:L171"/>
    <mergeCell ref="A172:G172"/>
    <mergeCell ref="J172:L172"/>
    <mergeCell ref="A173:G173"/>
    <mergeCell ref="K173:L173"/>
    <mergeCell ref="A174:L174"/>
    <mergeCell ref="A175:L175"/>
    <mergeCell ref="A176:L176"/>
    <mergeCell ref="A177:L177"/>
    <mergeCell ref="A178:L178"/>
    <mergeCell ref="A179:L179"/>
    <mergeCell ref="A180:D180"/>
    <mergeCell ref="E180:L180"/>
    <mergeCell ref="A181:D181"/>
    <mergeCell ref="E181:L181"/>
    <mergeCell ref="A182:D182"/>
    <mergeCell ref="E182:L182"/>
    <mergeCell ref="A183:L183"/>
    <mergeCell ref="A184:K184"/>
    <mergeCell ref="A190:D190"/>
    <mergeCell ref="E190:L190"/>
    <mergeCell ref="A191:D191"/>
    <mergeCell ref="E191:L191"/>
    <mergeCell ref="A192:L192"/>
    <mergeCell ref="A185:L185"/>
    <mergeCell ref="A186:D186"/>
    <mergeCell ref="E186:L186"/>
    <mergeCell ref="A187:D187"/>
    <mergeCell ref="E187:L187"/>
    <mergeCell ref="A188:D188"/>
    <mergeCell ref="E188:L188"/>
    <mergeCell ref="A189:D189"/>
    <mergeCell ref="E189:L189"/>
  </mergeCells>
  <conditionalFormatting sqref="J170">
    <cfRule type="cellIs" dxfId="8" priority="2" operator="greaterThan">
      <formula>0.08</formula>
    </cfRule>
  </conditionalFormatting>
  <conditionalFormatting sqref="K170:L170">
    <cfRule type="cellIs" dxfId="7" priority="3" operator="equal">
      <formula>"EXCEEDS THE 8 % LIMIT / PŘEKRAČUJE LIMIT 8 %"</formula>
    </cfRule>
  </conditionalFormatting>
  <conditionalFormatting sqref="K173:L173">
    <cfRule type="cellIs" dxfId="6" priority="4" operator="equal">
      <formula>"OUTSIDE THE 250 000 - 500 000 CZK RANGE / MIMO ROZMEZÍ 250 000 - 500 000 Kč"</formula>
    </cfRule>
  </conditionalFormatting>
  <dataValidations count="3">
    <dataValidation type="list" allowBlank="1" sqref="E22:E23 G43:G48 J51 I89" xr:uid="{00000000-0002-0000-0000-000000000000}">
      <formula1>"Yes / Ano,No / Ne"</formula1>
      <formula2>0</formula2>
    </dataValidation>
    <dataValidation type="list" allowBlank="1" sqref="E35" xr:uid="{00000000-0002-0000-0000-000001000000}">
      <formula1>"Request of the community / žádost komunity,Local priority assessment / analýza místních priorit,Request of the partner institution / žádost partnerské instituce,Identified by the Embassy / identifikováno velvyslanectvím,Other / jiné"</formula1>
      <formula2>0</formula2>
    </dataValidation>
    <dataValidation type="decimal" error="The exchange rate reserve must be between 3 % and 5 %." sqref="H171" xr:uid="{00000000-0002-0000-0000-000002000000}">
      <formula1>0.03</formula1>
      <formula2>0.05</formula2>
    </dataValidation>
  </dataValidations>
  <printOptions horizontalCentered="1"/>
  <pageMargins left="0.3" right="0.3" top="0.4" bottom="0.4" header="0.511811023622047" footer="0.511811023622047"/>
  <rowBreaks count="6" manualBreakCount="6">
    <brk id="23" max="16383" man="1"/>
    <brk id="49" max="16383" man="1"/>
    <brk id="75" max="16383" man="1"/>
    <brk id="94" max="16383" man="1"/>
    <brk id="135" max="16383" man="1"/>
    <brk id="172"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85"/>
  <sheetViews>
    <sheetView zoomScale="130" zoomScaleNormal="130" workbookViewId="0">
      <selection sqref="A1:L1"/>
    </sheetView>
  </sheetViews>
  <sheetFormatPr defaultColWidth="8.42578125" defaultRowHeight="15" x14ac:dyDescent="0.25"/>
  <cols>
    <col min="1" max="1" width="5" customWidth="1"/>
    <col min="2" max="2" width="24" customWidth="1"/>
    <col min="3" max="3" width="13" customWidth="1"/>
    <col min="4" max="4" width="11" customWidth="1"/>
    <col min="5" max="5" width="12" customWidth="1"/>
    <col min="6" max="6" width="13" customWidth="1"/>
    <col min="7" max="7" width="9" customWidth="1"/>
    <col min="8" max="9" width="15" customWidth="1"/>
    <col min="10" max="10" width="12" customWidth="1"/>
    <col min="11" max="11" width="11.28515625" customWidth="1"/>
    <col min="12" max="12" width="24" customWidth="1"/>
  </cols>
  <sheetData>
    <row r="1" spans="1:12" ht="42" customHeight="1" x14ac:dyDescent="0.25">
      <c r="A1" s="132" t="s">
        <v>160</v>
      </c>
      <c r="B1" s="132"/>
      <c r="C1" s="132"/>
      <c r="D1" s="132"/>
      <c r="E1" s="132"/>
      <c r="F1" s="132"/>
      <c r="G1" s="132"/>
      <c r="H1" s="132"/>
      <c r="I1" s="132"/>
      <c r="J1" s="132"/>
      <c r="K1" s="132"/>
      <c r="L1" s="132"/>
    </row>
    <row r="2" spans="1:12" ht="160.5" customHeight="1" x14ac:dyDescent="0.25">
      <c r="A2" s="55" t="s">
        <v>161</v>
      </c>
      <c r="B2" s="55"/>
      <c r="C2" s="55"/>
      <c r="D2" s="55"/>
      <c r="E2" s="55"/>
      <c r="F2" s="55"/>
      <c r="G2" s="55"/>
      <c r="H2" s="55"/>
      <c r="I2" s="55"/>
      <c r="J2" s="55"/>
      <c r="K2" s="55"/>
      <c r="L2" s="55"/>
    </row>
    <row r="3" spans="1:12" ht="85.5" customHeight="1" x14ac:dyDescent="0.25">
      <c r="A3" s="40" t="s">
        <v>163</v>
      </c>
      <c r="B3" s="137" t="s">
        <v>164</v>
      </c>
      <c r="C3" s="137"/>
      <c r="D3" s="40" t="s">
        <v>165</v>
      </c>
      <c r="E3" s="40" t="s">
        <v>166</v>
      </c>
      <c r="F3" s="40" t="s">
        <v>167</v>
      </c>
      <c r="G3" s="40" t="s">
        <v>168</v>
      </c>
      <c r="H3" s="40" t="s">
        <v>169</v>
      </c>
      <c r="I3" s="40" t="s">
        <v>170</v>
      </c>
      <c r="J3" s="40" t="s">
        <v>171</v>
      </c>
      <c r="K3" s="40" t="s">
        <v>172</v>
      </c>
      <c r="L3" s="40" t="s">
        <v>173</v>
      </c>
    </row>
    <row r="4" spans="1:12" ht="31.5" customHeight="1" x14ac:dyDescent="0.25">
      <c r="A4" s="66" t="s">
        <v>174</v>
      </c>
      <c r="B4" s="66"/>
      <c r="C4" s="66"/>
      <c r="D4" s="66"/>
      <c r="E4" s="66"/>
      <c r="F4" s="66"/>
      <c r="G4" s="66"/>
      <c r="H4" s="66"/>
      <c r="I4" s="66"/>
      <c r="J4" s="66"/>
      <c r="K4" s="66"/>
      <c r="L4" s="66"/>
    </row>
    <row r="5" spans="1:12" ht="31.5" customHeight="1" x14ac:dyDescent="0.25">
      <c r="A5" s="76" t="s">
        <v>115</v>
      </c>
      <c r="B5" s="76"/>
      <c r="C5" s="76"/>
      <c r="D5" s="76"/>
      <c r="E5" s="76"/>
      <c r="F5" s="76"/>
      <c r="G5" s="76"/>
      <c r="H5" s="76"/>
      <c r="I5" s="76"/>
      <c r="J5" s="76"/>
      <c r="K5" s="76"/>
      <c r="L5" s="76"/>
    </row>
    <row r="6" spans="1:12" ht="19.5" customHeight="1" x14ac:dyDescent="0.25">
      <c r="A6" s="1">
        <v>1</v>
      </c>
      <c r="B6" s="139" t="str">
        <f>IF('Identification Form'!B98="","",'Identification Form'!B98)</f>
        <v/>
      </c>
      <c r="C6" s="139"/>
      <c r="D6" s="41" t="str">
        <f>IF('Identification Form'!F98="","",'Identification Form'!F98)</f>
        <v/>
      </c>
      <c r="E6" s="24" t="str">
        <f>IF('Identification Form'!G98="","",'Identification Form'!G98)</f>
        <v/>
      </c>
      <c r="F6" s="24" t="str">
        <f>IF('Identification Form'!H98="","",'Identification Form'!H98)</f>
        <v/>
      </c>
      <c r="G6" s="22"/>
      <c r="H6" s="23"/>
      <c r="I6" s="23"/>
      <c r="J6" s="24" t="str">
        <f>IF('Identification Form'!I98="","",'Identification Form'!I98)</f>
        <v/>
      </c>
      <c r="K6" s="42" t="str">
        <f t="shared" ref="K6:K19" si="0">IF(OR(J6="",I6=""),"",I6-J6)</f>
        <v/>
      </c>
      <c r="L6" s="1" t="str">
        <f t="shared" ref="L6:L19" si="1">IF(AND(H6="",I6=""),"",IF(H6="","local amount missing / chybí částka v místní měně",IF(I6="","CZK amount missing / chybí částka v Kč","")))</f>
        <v/>
      </c>
    </row>
    <row r="7" spans="1:12" ht="19.5" customHeight="1" x14ac:dyDescent="0.25">
      <c r="A7" s="1">
        <v>2</v>
      </c>
      <c r="B7" s="139" t="str">
        <f>IF('Identification Form'!B99="","",'Identification Form'!B99)</f>
        <v/>
      </c>
      <c r="C7" s="139"/>
      <c r="D7" s="41" t="str">
        <f>IF('Identification Form'!F99="","",'Identification Form'!F99)</f>
        <v/>
      </c>
      <c r="E7" s="24" t="str">
        <f>IF('Identification Form'!G99="","",'Identification Form'!G99)</f>
        <v/>
      </c>
      <c r="F7" s="24" t="str">
        <f>IF('Identification Form'!H99="","",'Identification Form'!H99)</f>
        <v/>
      </c>
      <c r="G7" s="22"/>
      <c r="H7" s="23"/>
      <c r="I7" s="23"/>
      <c r="J7" s="24" t="str">
        <f>IF('Identification Form'!I99="","",'Identification Form'!I99)</f>
        <v/>
      </c>
      <c r="K7" s="42" t="str">
        <f t="shared" si="0"/>
        <v/>
      </c>
      <c r="L7" s="1" t="str">
        <f t="shared" si="1"/>
        <v/>
      </c>
    </row>
    <row r="8" spans="1:12" ht="19.5" customHeight="1" x14ac:dyDescent="0.25">
      <c r="A8" s="1">
        <v>3</v>
      </c>
      <c r="B8" s="139" t="str">
        <f>IF('Identification Form'!B100="","",'Identification Form'!B100)</f>
        <v/>
      </c>
      <c r="C8" s="139"/>
      <c r="D8" s="41" t="str">
        <f>IF('Identification Form'!F100="","",'Identification Form'!F100)</f>
        <v/>
      </c>
      <c r="E8" s="24" t="str">
        <f>IF('Identification Form'!G100="","",'Identification Form'!G100)</f>
        <v/>
      </c>
      <c r="F8" s="24" t="str">
        <f>IF('Identification Form'!H100="","",'Identification Form'!H100)</f>
        <v/>
      </c>
      <c r="G8" s="22"/>
      <c r="H8" s="23"/>
      <c r="I8" s="23"/>
      <c r="J8" s="24" t="str">
        <f>IF('Identification Form'!I100="","",'Identification Form'!I100)</f>
        <v/>
      </c>
      <c r="K8" s="42" t="str">
        <f t="shared" si="0"/>
        <v/>
      </c>
      <c r="L8" s="1" t="str">
        <f t="shared" si="1"/>
        <v/>
      </c>
    </row>
    <row r="9" spans="1:12" ht="19.5" customHeight="1" x14ac:dyDescent="0.25">
      <c r="A9" s="1">
        <v>4</v>
      </c>
      <c r="B9" s="139" t="str">
        <f>IF('Identification Form'!B101="","",'Identification Form'!B101)</f>
        <v/>
      </c>
      <c r="C9" s="139"/>
      <c r="D9" s="41" t="str">
        <f>IF('Identification Form'!F101="","",'Identification Form'!F101)</f>
        <v/>
      </c>
      <c r="E9" s="24" t="str">
        <f>IF('Identification Form'!G101="","",'Identification Form'!G101)</f>
        <v/>
      </c>
      <c r="F9" s="24" t="str">
        <f>IF('Identification Form'!H101="","",'Identification Form'!H101)</f>
        <v/>
      </c>
      <c r="G9" s="22"/>
      <c r="H9" s="23"/>
      <c r="I9" s="23"/>
      <c r="J9" s="24" t="str">
        <f>IF('Identification Form'!I101="","",'Identification Form'!I101)</f>
        <v/>
      </c>
      <c r="K9" s="42" t="str">
        <f t="shared" si="0"/>
        <v/>
      </c>
      <c r="L9" s="1" t="str">
        <f t="shared" si="1"/>
        <v/>
      </c>
    </row>
    <row r="10" spans="1:12" ht="19.5" customHeight="1" x14ac:dyDescent="0.25">
      <c r="A10" s="1">
        <v>5</v>
      </c>
      <c r="B10" s="139" t="str">
        <f>IF('Identification Form'!B102="","",'Identification Form'!B102)</f>
        <v/>
      </c>
      <c r="C10" s="139"/>
      <c r="D10" s="41" t="str">
        <f>IF('Identification Form'!F102="","",'Identification Form'!F102)</f>
        <v/>
      </c>
      <c r="E10" s="24" t="str">
        <f>IF('Identification Form'!G102="","",'Identification Form'!G102)</f>
        <v/>
      </c>
      <c r="F10" s="24" t="str">
        <f>IF('Identification Form'!H102="","",'Identification Form'!H102)</f>
        <v/>
      </c>
      <c r="G10" s="22"/>
      <c r="H10" s="23"/>
      <c r="I10" s="23"/>
      <c r="J10" s="24" t="str">
        <f>IF('Identification Form'!I102="","",'Identification Form'!I102)</f>
        <v/>
      </c>
      <c r="K10" s="42" t="str">
        <f t="shared" si="0"/>
        <v/>
      </c>
      <c r="L10" s="1" t="str">
        <f t="shared" si="1"/>
        <v/>
      </c>
    </row>
    <row r="11" spans="1:12" ht="19.5" customHeight="1" x14ac:dyDescent="0.25">
      <c r="A11" s="1">
        <v>6</v>
      </c>
      <c r="B11" s="139" t="str">
        <f>IF('Identification Form'!B103="","",'Identification Form'!B103)</f>
        <v/>
      </c>
      <c r="C11" s="139"/>
      <c r="D11" s="41" t="str">
        <f>IF('Identification Form'!F103="","",'Identification Form'!F103)</f>
        <v/>
      </c>
      <c r="E11" s="24" t="str">
        <f>IF('Identification Form'!G103="","",'Identification Form'!G103)</f>
        <v/>
      </c>
      <c r="F11" s="24" t="str">
        <f>IF('Identification Form'!H103="","",'Identification Form'!H103)</f>
        <v/>
      </c>
      <c r="G11" s="22"/>
      <c r="H11" s="23"/>
      <c r="I11" s="23"/>
      <c r="J11" s="24" t="str">
        <f>IF('Identification Form'!I103="","",'Identification Form'!I103)</f>
        <v/>
      </c>
      <c r="K11" s="42" t="str">
        <f t="shared" si="0"/>
        <v/>
      </c>
      <c r="L11" s="1" t="str">
        <f t="shared" si="1"/>
        <v/>
      </c>
    </row>
    <row r="12" spans="1:12" ht="19.5" customHeight="1" x14ac:dyDescent="0.25">
      <c r="A12" s="1">
        <v>7</v>
      </c>
      <c r="B12" s="139" t="str">
        <f>IF('Identification Form'!B104="","",'Identification Form'!B104)</f>
        <v/>
      </c>
      <c r="C12" s="139"/>
      <c r="D12" s="41" t="str">
        <f>IF('Identification Form'!F104="","",'Identification Form'!F104)</f>
        <v/>
      </c>
      <c r="E12" s="24" t="str">
        <f>IF('Identification Form'!G104="","",'Identification Form'!G104)</f>
        <v/>
      </c>
      <c r="F12" s="24" t="str">
        <f>IF('Identification Form'!H104="","",'Identification Form'!H104)</f>
        <v/>
      </c>
      <c r="G12" s="22"/>
      <c r="H12" s="23"/>
      <c r="I12" s="23"/>
      <c r="J12" s="24" t="str">
        <f>IF('Identification Form'!I104="","",'Identification Form'!I104)</f>
        <v/>
      </c>
      <c r="K12" s="42" t="str">
        <f t="shared" si="0"/>
        <v/>
      </c>
      <c r="L12" s="1" t="str">
        <f t="shared" si="1"/>
        <v/>
      </c>
    </row>
    <row r="13" spans="1:12" ht="19.5" customHeight="1" x14ac:dyDescent="0.25">
      <c r="A13" s="1">
        <v>8</v>
      </c>
      <c r="B13" s="139" t="str">
        <f>IF('Identification Form'!B105="","",'Identification Form'!B105)</f>
        <v/>
      </c>
      <c r="C13" s="139"/>
      <c r="D13" s="41" t="str">
        <f>IF('Identification Form'!F105="","",'Identification Form'!F105)</f>
        <v/>
      </c>
      <c r="E13" s="24" t="str">
        <f>IF('Identification Form'!G105="","",'Identification Form'!G105)</f>
        <v/>
      </c>
      <c r="F13" s="24" t="str">
        <f>IF('Identification Form'!H105="","",'Identification Form'!H105)</f>
        <v/>
      </c>
      <c r="G13" s="22"/>
      <c r="H13" s="23"/>
      <c r="I13" s="23"/>
      <c r="J13" s="24" t="str">
        <f>IF('Identification Form'!I105="","",'Identification Form'!I105)</f>
        <v/>
      </c>
      <c r="K13" s="42" t="str">
        <f t="shared" si="0"/>
        <v/>
      </c>
      <c r="L13" s="1" t="str">
        <f t="shared" si="1"/>
        <v/>
      </c>
    </row>
    <row r="14" spans="1:12" ht="19.5" customHeight="1" x14ac:dyDescent="0.25">
      <c r="A14" s="1">
        <v>9</v>
      </c>
      <c r="B14" s="139" t="str">
        <f>IF('Identification Form'!B106="","",'Identification Form'!B106)</f>
        <v/>
      </c>
      <c r="C14" s="139"/>
      <c r="D14" s="41" t="str">
        <f>IF('Identification Form'!F106="","",'Identification Form'!F106)</f>
        <v/>
      </c>
      <c r="E14" s="24" t="str">
        <f>IF('Identification Form'!G106="","",'Identification Form'!G106)</f>
        <v/>
      </c>
      <c r="F14" s="24" t="str">
        <f>IF('Identification Form'!H106="","",'Identification Form'!H106)</f>
        <v/>
      </c>
      <c r="G14" s="22"/>
      <c r="H14" s="23"/>
      <c r="I14" s="23"/>
      <c r="J14" s="24" t="str">
        <f>IF('Identification Form'!I106="","",'Identification Form'!I106)</f>
        <v/>
      </c>
      <c r="K14" s="42" t="str">
        <f t="shared" si="0"/>
        <v/>
      </c>
      <c r="L14" s="1" t="str">
        <f t="shared" si="1"/>
        <v/>
      </c>
    </row>
    <row r="15" spans="1:12" ht="19.5" customHeight="1" x14ac:dyDescent="0.25">
      <c r="A15" s="1">
        <v>10</v>
      </c>
      <c r="B15" s="139" t="str">
        <f>IF('Identification Form'!B107="","",'Identification Form'!B107)</f>
        <v/>
      </c>
      <c r="C15" s="139"/>
      <c r="D15" s="41" t="str">
        <f>IF('Identification Form'!F107="","",'Identification Form'!F107)</f>
        <v/>
      </c>
      <c r="E15" s="24" t="str">
        <f>IF('Identification Form'!G107="","",'Identification Form'!G107)</f>
        <v/>
      </c>
      <c r="F15" s="24" t="str">
        <f>IF('Identification Form'!H107="","",'Identification Form'!H107)</f>
        <v/>
      </c>
      <c r="G15" s="22"/>
      <c r="H15" s="23"/>
      <c r="I15" s="23"/>
      <c r="J15" s="24" t="str">
        <f>IF('Identification Form'!I107="","",'Identification Form'!I107)</f>
        <v/>
      </c>
      <c r="K15" s="42" t="str">
        <f t="shared" si="0"/>
        <v/>
      </c>
      <c r="L15" s="1" t="str">
        <f t="shared" si="1"/>
        <v/>
      </c>
    </row>
    <row r="16" spans="1:12" ht="19.5" customHeight="1" x14ac:dyDescent="0.25">
      <c r="A16" s="1">
        <v>11</v>
      </c>
      <c r="B16" s="139" t="str">
        <f>IF('Identification Form'!B108="","",'Identification Form'!B108)</f>
        <v/>
      </c>
      <c r="C16" s="139"/>
      <c r="D16" s="41" t="str">
        <f>IF('Identification Form'!F108="","",'Identification Form'!F108)</f>
        <v/>
      </c>
      <c r="E16" s="24" t="str">
        <f>IF('Identification Form'!G108="","",'Identification Form'!G108)</f>
        <v/>
      </c>
      <c r="F16" s="24" t="str">
        <f>IF('Identification Form'!H108="","",'Identification Form'!H108)</f>
        <v/>
      </c>
      <c r="G16" s="22"/>
      <c r="H16" s="23"/>
      <c r="I16" s="23"/>
      <c r="J16" s="24" t="str">
        <f>IF('Identification Form'!I108="","",'Identification Form'!I108)</f>
        <v/>
      </c>
      <c r="K16" s="42" t="str">
        <f t="shared" si="0"/>
        <v/>
      </c>
      <c r="L16" s="1" t="str">
        <f t="shared" si="1"/>
        <v/>
      </c>
    </row>
    <row r="17" spans="1:12" ht="19.5" customHeight="1" x14ac:dyDescent="0.25">
      <c r="A17" s="1">
        <v>12</v>
      </c>
      <c r="B17" s="139" t="str">
        <f>IF('Identification Form'!B109="","",'Identification Form'!B109)</f>
        <v/>
      </c>
      <c r="C17" s="139"/>
      <c r="D17" s="41" t="str">
        <f>IF('Identification Form'!F109="","",'Identification Form'!F109)</f>
        <v/>
      </c>
      <c r="E17" s="24" t="str">
        <f>IF('Identification Form'!G109="","",'Identification Form'!G109)</f>
        <v/>
      </c>
      <c r="F17" s="24" t="str">
        <f>IF('Identification Form'!H109="","",'Identification Form'!H109)</f>
        <v/>
      </c>
      <c r="G17" s="22"/>
      <c r="H17" s="23"/>
      <c r="I17" s="23"/>
      <c r="J17" s="24" t="str">
        <f>IF('Identification Form'!I109="","",'Identification Form'!I109)</f>
        <v/>
      </c>
      <c r="K17" s="42" t="str">
        <f t="shared" si="0"/>
        <v/>
      </c>
      <c r="L17" s="1" t="str">
        <f t="shared" si="1"/>
        <v/>
      </c>
    </row>
    <row r="18" spans="1:12" ht="19.5" customHeight="1" x14ac:dyDescent="0.25">
      <c r="A18" s="1">
        <v>13</v>
      </c>
      <c r="B18" s="139" t="str">
        <f>IF('Identification Form'!B110="","",'Identification Form'!B110)</f>
        <v/>
      </c>
      <c r="C18" s="139"/>
      <c r="D18" s="41" t="str">
        <f>IF('Identification Form'!F110="","",'Identification Form'!F110)</f>
        <v/>
      </c>
      <c r="E18" s="24" t="str">
        <f>IF('Identification Form'!G110="","",'Identification Form'!G110)</f>
        <v/>
      </c>
      <c r="F18" s="24" t="str">
        <f>IF('Identification Form'!H110="","",'Identification Form'!H110)</f>
        <v/>
      </c>
      <c r="G18" s="22"/>
      <c r="H18" s="23"/>
      <c r="I18" s="23"/>
      <c r="J18" s="24" t="str">
        <f>IF('Identification Form'!I110="","",'Identification Form'!I110)</f>
        <v/>
      </c>
      <c r="K18" s="42" t="str">
        <f t="shared" si="0"/>
        <v/>
      </c>
      <c r="L18" s="1" t="str">
        <f t="shared" si="1"/>
        <v/>
      </c>
    </row>
    <row r="19" spans="1:12" ht="19.5" customHeight="1" x14ac:dyDescent="0.25">
      <c r="A19" s="1">
        <v>14</v>
      </c>
      <c r="B19" s="139" t="str">
        <f>IF('Identification Form'!B111="","",'Identification Form'!B111)</f>
        <v/>
      </c>
      <c r="C19" s="139"/>
      <c r="D19" s="41" t="str">
        <f>IF('Identification Form'!F111="","",'Identification Form'!F111)</f>
        <v/>
      </c>
      <c r="E19" s="24" t="str">
        <f>IF('Identification Form'!G111="","",'Identification Form'!G111)</f>
        <v/>
      </c>
      <c r="F19" s="24" t="str">
        <f>IF('Identification Form'!H111="","",'Identification Form'!H111)</f>
        <v/>
      </c>
      <c r="G19" s="22"/>
      <c r="H19" s="23"/>
      <c r="I19" s="23"/>
      <c r="J19" s="24" t="str">
        <f>IF('Identification Form'!I111="","",'Identification Form'!I111)</f>
        <v/>
      </c>
      <c r="K19" s="42" t="str">
        <f t="shared" si="0"/>
        <v/>
      </c>
      <c r="L19" s="1" t="str">
        <f t="shared" si="1"/>
        <v/>
      </c>
    </row>
    <row r="20" spans="1:12" ht="60.75" customHeight="1" x14ac:dyDescent="0.25">
      <c r="A20" s="77" t="s">
        <v>116</v>
      </c>
      <c r="B20" s="77"/>
      <c r="C20" s="77"/>
      <c r="D20" s="77"/>
      <c r="E20" s="77"/>
      <c r="F20" s="26">
        <f>SUM(F6:F19)</f>
        <v>0</v>
      </c>
      <c r="G20" s="43"/>
      <c r="H20" s="26">
        <f>SUM(H6:H19)</f>
        <v>0</v>
      </c>
      <c r="I20" s="26">
        <f>SUM(I6:I19)</f>
        <v>0</v>
      </c>
      <c r="J20" s="26">
        <f>SUM(J6:J19)</f>
        <v>0</v>
      </c>
      <c r="K20" s="44" t="str">
        <f>IF($I$65=0,"",I20-J20)</f>
        <v/>
      </c>
      <c r="L20" s="45" t="str">
        <f>IF(OR(F20=0,$I$65=0),"",IF(H20&lt;&gt;F20,"change — describe in Final Report, section 5 / změna — popište v bodě 5 závěrečné zprávy",""))</f>
        <v/>
      </c>
    </row>
    <row r="21" spans="1:12" ht="31.5" customHeight="1" x14ac:dyDescent="0.25">
      <c r="A21" s="76" t="s">
        <v>117</v>
      </c>
      <c r="B21" s="76"/>
      <c r="C21" s="76"/>
      <c r="D21" s="76"/>
      <c r="E21" s="76"/>
      <c r="F21" s="76"/>
      <c r="G21" s="76"/>
      <c r="H21" s="76"/>
      <c r="I21" s="76"/>
      <c r="J21" s="76"/>
      <c r="K21" s="76"/>
      <c r="L21" s="76"/>
    </row>
    <row r="22" spans="1:12" ht="19.5" customHeight="1" x14ac:dyDescent="0.25">
      <c r="A22" s="1">
        <v>1</v>
      </c>
      <c r="B22" s="139" t="str">
        <f>IF('Identification Form'!B114="","",'Identification Form'!B114)</f>
        <v/>
      </c>
      <c r="C22" s="139"/>
      <c r="D22" s="41" t="str">
        <f>IF('Identification Form'!F114="","",'Identification Form'!F114)</f>
        <v/>
      </c>
      <c r="E22" s="24" t="str">
        <f>IF('Identification Form'!G114="","",'Identification Form'!G114)</f>
        <v/>
      </c>
      <c r="F22" s="24" t="str">
        <f>IF('Identification Form'!H114="","",'Identification Form'!H114)</f>
        <v/>
      </c>
      <c r="G22" s="22"/>
      <c r="H22" s="23"/>
      <c r="I22" s="23"/>
      <c r="J22" s="24" t="str">
        <f>IF('Identification Form'!I114="","",'Identification Form'!I114)</f>
        <v/>
      </c>
      <c r="K22" s="42" t="str">
        <f t="shared" ref="K22:K27" si="2">IF(OR(J22="",I22=""),"",I22-J22)</f>
        <v/>
      </c>
      <c r="L22" s="1" t="str">
        <f t="shared" ref="L22:L27" si="3">IF(AND(H22="",I22=""),"",IF(H22="","local amount missing / chybí částka v místní měně",IF(I22="","CZK amount missing / chybí částka v Kč","")))</f>
        <v/>
      </c>
    </row>
    <row r="23" spans="1:12" ht="19.5" customHeight="1" x14ac:dyDescent="0.25">
      <c r="A23" s="1">
        <v>2</v>
      </c>
      <c r="B23" s="139" t="str">
        <f>IF('Identification Form'!B115="","",'Identification Form'!B115)</f>
        <v/>
      </c>
      <c r="C23" s="139"/>
      <c r="D23" s="41" t="str">
        <f>IF('Identification Form'!F115="","",'Identification Form'!F115)</f>
        <v/>
      </c>
      <c r="E23" s="24" t="str">
        <f>IF('Identification Form'!G115="","",'Identification Form'!G115)</f>
        <v/>
      </c>
      <c r="F23" s="24" t="str">
        <f>IF('Identification Form'!H115="","",'Identification Form'!H115)</f>
        <v/>
      </c>
      <c r="G23" s="22"/>
      <c r="H23" s="23"/>
      <c r="I23" s="23"/>
      <c r="J23" s="24" t="str">
        <f>IF('Identification Form'!I115="","",'Identification Form'!I115)</f>
        <v/>
      </c>
      <c r="K23" s="42" t="str">
        <f t="shared" si="2"/>
        <v/>
      </c>
      <c r="L23" s="1" t="str">
        <f t="shared" si="3"/>
        <v/>
      </c>
    </row>
    <row r="24" spans="1:12" ht="19.5" customHeight="1" x14ac:dyDescent="0.25">
      <c r="A24" s="1">
        <v>3</v>
      </c>
      <c r="B24" s="139" t="str">
        <f>IF('Identification Form'!B116="","",'Identification Form'!B116)</f>
        <v/>
      </c>
      <c r="C24" s="139"/>
      <c r="D24" s="41" t="str">
        <f>IF('Identification Form'!F116="","",'Identification Form'!F116)</f>
        <v/>
      </c>
      <c r="E24" s="24" t="str">
        <f>IF('Identification Form'!G116="","",'Identification Form'!G116)</f>
        <v/>
      </c>
      <c r="F24" s="24" t="str">
        <f>IF('Identification Form'!H116="","",'Identification Form'!H116)</f>
        <v/>
      </c>
      <c r="G24" s="22"/>
      <c r="H24" s="23"/>
      <c r="I24" s="23"/>
      <c r="J24" s="24" t="str">
        <f>IF('Identification Form'!I116="","",'Identification Form'!I116)</f>
        <v/>
      </c>
      <c r="K24" s="42" t="str">
        <f t="shared" si="2"/>
        <v/>
      </c>
      <c r="L24" s="1" t="str">
        <f t="shared" si="3"/>
        <v/>
      </c>
    </row>
    <row r="25" spans="1:12" ht="19.5" customHeight="1" x14ac:dyDescent="0.25">
      <c r="A25" s="1">
        <v>4</v>
      </c>
      <c r="B25" s="139" t="str">
        <f>IF('Identification Form'!B117="","",'Identification Form'!B117)</f>
        <v/>
      </c>
      <c r="C25" s="139"/>
      <c r="D25" s="41" t="str">
        <f>IF('Identification Form'!F117="","",'Identification Form'!F117)</f>
        <v/>
      </c>
      <c r="E25" s="24" t="str">
        <f>IF('Identification Form'!G117="","",'Identification Form'!G117)</f>
        <v/>
      </c>
      <c r="F25" s="24" t="str">
        <f>IF('Identification Form'!H117="","",'Identification Form'!H117)</f>
        <v/>
      </c>
      <c r="G25" s="22"/>
      <c r="H25" s="23"/>
      <c r="I25" s="23"/>
      <c r="J25" s="24" t="str">
        <f>IF('Identification Form'!I117="","",'Identification Form'!I117)</f>
        <v/>
      </c>
      <c r="K25" s="42" t="str">
        <f t="shared" si="2"/>
        <v/>
      </c>
      <c r="L25" s="1" t="str">
        <f t="shared" si="3"/>
        <v/>
      </c>
    </row>
    <row r="26" spans="1:12" ht="19.5" customHeight="1" x14ac:dyDescent="0.25">
      <c r="A26" s="1">
        <v>5</v>
      </c>
      <c r="B26" s="139" t="str">
        <f>IF('Identification Form'!B118="","",'Identification Form'!B118)</f>
        <v/>
      </c>
      <c r="C26" s="139"/>
      <c r="D26" s="41" t="str">
        <f>IF('Identification Form'!F118="","",'Identification Form'!F118)</f>
        <v/>
      </c>
      <c r="E26" s="24" t="str">
        <f>IF('Identification Form'!G118="","",'Identification Form'!G118)</f>
        <v/>
      </c>
      <c r="F26" s="24" t="str">
        <f>IF('Identification Form'!H118="","",'Identification Form'!H118)</f>
        <v/>
      </c>
      <c r="G26" s="22"/>
      <c r="H26" s="23"/>
      <c r="I26" s="23"/>
      <c r="J26" s="24" t="str">
        <f>IF('Identification Form'!I118="","",'Identification Form'!I118)</f>
        <v/>
      </c>
      <c r="K26" s="42" t="str">
        <f t="shared" si="2"/>
        <v/>
      </c>
      <c r="L26" s="1" t="str">
        <f t="shared" si="3"/>
        <v/>
      </c>
    </row>
    <row r="27" spans="1:12" ht="19.5" customHeight="1" x14ac:dyDescent="0.25">
      <c r="A27" s="1">
        <v>6</v>
      </c>
      <c r="B27" s="139" t="str">
        <f>IF('Identification Form'!B119="","",'Identification Form'!B119)</f>
        <v/>
      </c>
      <c r="C27" s="139"/>
      <c r="D27" s="41" t="str">
        <f>IF('Identification Form'!F119="","",'Identification Form'!F119)</f>
        <v/>
      </c>
      <c r="E27" s="24" t="str">
        <f>IF('Identification Form'!G119="","",'Identification Form'!G119)</f>
        <v/>
      </c>
      <c r="F27" s="24" t="str">
        <f>IF('Identification Form'!H119="","",'Identification Form'!H119)</f>
        <v/>
      </c>
      <c r="G27" s="22"/>
      <c r="H27" s="23"/>
      <c r="I27" s="23"/>
      <c r="J27" s="24" t="str">
        <f>IF('Identification Form'!I119="","",'Identification Form'!I119)</f>
        <v/>
      </c>
      <c r="K27" s="42" t="str">
        <f t="shared" si="2"/>
        <v/>
      </c>
      <c r="L27" s="1" t="str">
        <f t="shared" si="3"/>
        <v/>
      </c>
    </row>
    <row r="28" spans="1:12" ht="31.5" customHeight="1" x14ac:dyDescent="0.25">
      <c r="A28" s="77" t="s">
        <v>118</v>
      </c>
      <c r="B28" s="77"/>
      <c r="C28" s="77"/>
      <c r="D28" s="77"/>
      <c r="E28" s="77"/>
      <c r="F28" s="26">
        <f>SUM(F22:F27)</f>
        <v>0</v>
      </c>
      <c r="G28" s="43"/>
      <c r="H28" s="26">
        <f>SUM(H22:H27)</f>
        <v>0</v>
      </c>
      <c r="I28" s="26">
        <f>SUM(I22:I27)</f>
        <v>0</v>
      </c>
      <c r="J28" s="26">
        <f>SUM(J22:J27)</f>
        <v>0</v>
      </c>
      <c r="K28" s="44" t="str">
        <f>IF($I$65=0,"",I28-J28)</f>
        <v/>
      </c>
      <c r="L28" s="45" t="str">
        <f>IF(OR(F28=0,$I$65=0),"",IF(H28&lt;&gt;F28,"change — describe in Final Report, section 5 / změna — popište v bodě 5 závěrečné zprávy",""))</f>
        <v/>
      </c>
    </row>
    <row r="29" spans="1:12" ht="31.5" customHeight="1" x14ac:dyDescent="0.25">
      <c r="A29" s="76" t="s">
        <v>175</v>
      </c>
      <c r="B29" s="76"/>
      <c r="C29" s="76"/>
      <c r="D29" s="76"/>
      <c r="E29" s="76"/>
      <c r="F29" s="76"/>
      <c r="G29" s="76"/>
      <c r="H29" s="76"/>
      <c r="I29" s="76"/>
      <c r="J29" s="76"/>
      <c r="K29" s="76"/>
      <c r="L29" s="76"/>
    </row>
    <row r="30" spans="1:12" ht="19.5" customHeight="1" x14ac:dyDescent="0.25">
      <c r="A30" s="1">
        <v>1</v>
      </c>
      <c r="B30" s="139" t="str">
        <f>IF('Identification Form'!B122="","",'Identification Form'!B122)</f>
        <v/>
      </c>
      <c r="C30" s="139"/>
      <c r="D30" s="41" t="str">
        <f>IF('Identification Form'!F122="","",'Identification Form'!F122)</f>
        <v/>
      </c>
      <c r="E30" s="24" t="str">
        <f>IF('Identification Form'!G122="","",'Identification Form'!G122)</f>
        <v/>
      </c>
      <c r="F30" s="24" t="str">
        <f>IF('Identification Form'!H122="","",'Identification Form'!H122)</f>
        <v/>
      </c>
      <c r="G30" s="22"/>
      <c r="H30" s="23"/>
      <c r="I30" s="23"/>
      <c r="J30" s="24" t="str">
        <f>IF('Identification Form'!I122="","",'Identification Form'!I122)</f>
        <v/>
      </c>
      <c r="K30" s="42" t="str">
        <f t="shared" ref="K30:K35" si="4">IF(OR(J30="",I30=""),"",I30-J30)</f>
        <v/>
      </c>
      <c r="L30" s="1" t="str">
        <f t="shared" ref="L30:L35" si="5">IF(AND(H30="",I30=""),"",IF(H30="","local amount missing / chybí částka v místní měně",IF(I30="","CZK amount missing / chybí částka v Kč","")))</f>
        <v/>
      </c>
    </row>
    <row r="31" spans="1:12" ht="19.5" customHeight="1" x14ac:dyDescent="0.25">
      <c r="A31" s="1">
        <v>2</v>
      </c>
      <c r="B31" s="139" t="str">
        <f>IF('Identification Form'!B123="","",'Identification Form'!B123)</f>
        <v/>
      </c>
      <c r="C31" s="139"/>
      <c r="D31" s="41" t="str">
        <f>IF('Identification Form'!F123="","",'Identification Form'!F123)</f>
        <v/>
      </c>
      <c r="E31" s="24" t="str">
        <f>IF('Identification Form'!G123="","",'Identification Form'!G123)</f>
        <v/>
      </c>
      <c r="F31" s="24" t="str">
        <f>IF('Identification Form'!H123="","",'Identification Form'!H123)</f>
        <v/>
      </c>
      <c r="G31" s="22"/>
      <c r="H31" s="23"/>
      <c r="I31" s="23"/>
      <c r="J31" s="24" t="str">
        <f>IF('Identification Form'!I123="","",'Identification Form'!I123)</f>
        <v/>
      </c>
      <c r="K31" s="42" t="str">
        <f t="shared" si="4"/>
        <v/>
      </c>
      <c r="L31" s="1" t="str">
        <f t="shared" si="5"/>
        <v/>
      </c>
    </row>
    <row r="32" spans="1:12" ht="19.5" customHeight="1" x14ac:dyDescent="0.25">
      <c r="A32" s="1">
        <v>3</v>
      </c>
      <c r="B32" s="139" t="str">
        <f>IF('Identification Form'!B124="","",'Identification Form'!B124)</f>
        <v/>
      </c>
      <c r="C32" s="139"/>
      <c r="D32" s="41" t="str">
        <f>IF('Identification Form'!F124="","",'Identification Form'!F124)</f>
        <v/>
      </c>
      <c r="E32" s="24" t="str">
        <f>IF('Identification Form'!G124="","",'Identification Form'!G124)</f>
        <v/>
      </c>
      <c r="F32" s="24" t="str">
        <f>IF('Identification Form'!H124="","",'Identification Form'!H124)</f>
        <v/>
      </c>
      <c r="G32" s="22"/>
      <c r="H32" s="23"/>
      <c r="I32" s="23"/>
      <c r="J32" s="24" t="str">
        <f>IF('Identification Form'!I124="","",'Identification Form'!I124)</f>
        <v/>
      </c>
      <c r="K32" s="42" t="str">
        <f t="shared" si="4"/>
        <v/>
      </c>
      <c r="L32" s="1" t="str">
        <f t="shared" si="5"/>
        <v/>
      </c>
    </row>
    <row r="33" spans="1:12" ht="19.5" customHeight="1" x14ac:dyDescent="0.25">
      <c r="A33" s="1">
        <v>4</v>
      </c>
      <c r="B33" s="139" t="str">
        <f>IF('Identification Form'!B125="","",'Identification Form'!B125)</f>
        <v/>
      </c>
      <c r="C33" s="139"/>
      <c r="D33" s="41" t="str">
        <f>IF('Identification Form'!F125="","",'Identification Form'!F125)</f>
        <v/>
      </c>
      <c r="E33" s="24" t="str">
        <f>IF('Identification Form'!G125="","",'Identification Form'!G125)</f>
        <v/>
      </c>
      <c r="F33" s="24" t="str">
        <f>IF('Identification Form'!H125="","",'Identification Form'!H125)</f>
        <v/>
      </c>
      <c r="G33" s="22"/>
      <c r="H33" s="23"/>
      <c r="I33" s="23"/>
      <c r="J33" s="24" t="str">
        <f>IF('Identification Form'!I125="","",'Identification Form'!I125)</f>
        <v/>
      </c>
      <c r="K33" s="42" t="str">
        <f t="shared" si="4"/>
        <v/>
      </c>
      <c r="L33" s="1" t="str">
        <f t="shared" si="5"/>
        <v/>
      </c>
    </row>
    <row r="34" spans="1:12" ht="19.5" customHeight="1" x14ac:dyDescent="0.25">
      <c r="A34" s="1">
        <v>5</v>
      </c>
      <c r="B34" s="139" t="str">
        <f>IF('Identification Form'!B126="","",'Identification Form'!B126)</f>
        <v/>
      </c>
      <c r="C34" s="139"/>
      <c r="D34" s="41" t="str">
        <f>IF('Identification Form'!F126="","",'Identification Form'!F126)</f>
        <v/>
      </c>
      <c r="E34" s="24" t="str">
        <f>IF('Identification Form'!G126="","",'Identification Form'!G126)</f>
        <v/>
      </c>
      <c r="F34" s="24" t="str">
        <f>IF('Identification Form'!H126="","",'Identification Form'!H126)</f>
        <v/>
      </c>
      <c r="G34" s="22"/>
      <c r="H34" s="23"/>
      <c r="I34" s="23"/>
      <c r="J34" s="24" t="str">
        <f>IF('Identification Form'!I126="","",'Identification Form'!I126)</f>
        <v/>
      </c>
      <c r="K34" s="42" t="str">
        <f t="shared" si="4"/>
        <v/>
      </c>
      <c r="L34" s="1" t="str">
        <f t="shared" si="5"/>
        <v/>
      </c>
    </row>
    <row r="35" spans="1:12" ht="19.5" customHeight="1" x14ac:dyDescent="0.25">
      <c r="A35" s="1">
        <v>6</v>
      </c>
      <c r="B35" s="139" t="str">
        <f>IF('Identification Form'!B127="","",'Identification Form'!B127)</f>
        <v/>
      </c>
      <c r="C35" s="139"/>
      <c r="D35" s="41" t="str">
        <f>IF('Identification Form'!F127="","",'Identification Form'!F127)</f>
        <v/>
      </c>
      <c r="E35" s="24" t="str">
        <f>IF('Identification Form'!G127="","",'Identification Form'!G127)</f>
        <v/>
      </c>
      <c r="F35" s="24" t="str">
        <f>IF('Identification Form'!H127="","",'Identification Form'!H127)</f>
        <v/>
      </c>
      <c r="G35" s="22"/>
      <c r="H35" s="23"/>
      <c r="I35" s="23"/>
      <c r="J35" s="24" t="str">
        <f>IF('Identification Form'!I127="","",'Identification Form'!I127)</f>
        <v/>
      </c>
      <c r="K35" s="42" t="str">
        <f t="shared" si="4"/>
        <v/>
      </c>
      <c r="L35" s="1" t="str">
        <f t="shared" si="5"/>
        <v/>
      </c>
    </row>
    <row r="36" spans="1:12" ht="58.5" customHeight="1" x14ac:dyDescent="0.25">
      <c r="A36" s="77" t="s">
        <v>120</v>
      </c>
      <c r="B36" s="77"/>
      <c r="C36" s="77"/>
      <c r="D36" s="77"/>
      <c r="E36" s="77"/>
      <c r="F36" s="26">
        <f>SUM(F30:F35)</f>
        <v>0</v>
      </c>
      <c r="G36" s="43"/>
      <c r="H36" s="26">
        <f>SUM(H30:H35)</f>
        <v>0</v>
      </c>
      <c r="I36" s="26">
        <f>SUM(I30:I35)</f>
        <v>0</v>
      </c>
      <c r="J36" s="26">
        <f>SUM(J30:J35)</f>
        <v>0</v>
      </c>
      <c r="K36" s="44" t="str">
        <f>IF($I$65=0,"",I36-J36)</f>
        <v/>
      </c>
      <c r="L36" s="45" t="str">
        <f>IF(OR(F36=0,$I$65=0),"",IF(H36&lt;&gt;F36,"change — describe in Final Report, section 5 / změna — popište v bodě 5 závěrečné zprávy",""))</f>
        <v/>
      </c>
    </row>
    <row r="37" spans="1:12" ht="31.5" customHeight="1" x14ac:dyDescent="0.25">
      <c r="A37" s="76" t="s">
        <v>121</v>
      </c>
      <c r="B37" s="76"/>
      <c r="C37" s="76"/>
      <c r="D37" s="76"/>
      <c r="E37" s="76"/>
      <c r="F37" s="76"/>
      <c r="G37" s="76"/>
      <c r="H37" s="76"/>
      <c r="I37" s="76"/>
      <c r="J37" s="76"/>
      <c r="K37" s="76"/>
      <c r="L37" s="76"/>
    </row>
    <row r="38" spans="1:12" ht="19.5" customHeight="1" x14ac:dyDescent="0.25">
      <c r="A38" s="1">
        <v>1</v>
      </c>
      <c r="B38" s="139" t="str">
        <f>IF('Identification Form'!B130="","",'Identification Form'!B130)</f>
        <v/>
      </c>
      <c r="C38" s="139"/>
      <c r="D38" s="41" t="str">
        <f>IF('Identification Form'!F130="","",'Identification Form'!F130)</f>
        <v/>
      </c>
      <c r="E38" s="24" t="str">
        <f>IF('Identification Form'!G130="","",'Identification Form'!G130)</f>
        <v/>
      </c>
      <c r="F38" s="24" t="str">
        <f>IF('Identification Form'!H130="","",'Identification Form'!H130)</f>
        <v/>
      </c>
      <c r="G38" s="22"/>
      <c r="H38" s="23"/>
      <c r="I38" s="23"/>
      <c r="J38" s="24" t="str">
        <f>IF('Identification Form'!I130="","",'Identification Form'!I130)</f>
        <v/>
      </c>
      <c r="K38" s="42" t="str">
        <f>IF(OR(J38="",I38=""),"",I38-J38)</f>
        <v/>
      </c>
      <c r="L38" s="1" t="str">
        <f>IF(AND(H38="",I38=""),"",IF(H38="","local amount missing / chybí částka v místní měně",IF(I38="","CZK amount missing / chybí částka v Kč","")))</f>
        <v/>
      </c>
    </row>
    <row r="39" spans="1:12" ht="19.5" customHeight="1" x14ac:dyDescent="0.25">
      <c r="A39" s="1">
        <v>2</v>
      </c>
      <c r="B39" s="139" t="str">
        <f>IF('Identification Form'!B131="","",'Identification Form'!B131)</f>
        <v/>
      </c>
      <c r="C39" s="139"/>
      <c r="D39" s="41" t="str">
        <f>IF('Identification Form'!F131="","",'Identification Form'!F131)</f>
        <v/>
      </c>
      <c r="E39" s="24" t="str">
        <f>IF('Identification Form'!G131="","",'Identification Form'!G131)</f>
        <v/>
      </c>
      <c r="F39" s="24" t="str">
        <f>IF('Identification Form'!H131="","",'Identification Form'!H131)</f>
        <v/>
      </c>
      <c r="G39" s="22"/>
      <c r="H39" s="23"/>
      <c r="I39" s="23"/>
      <c r="J39" s="24" t="str">
        <f>IF('Identification Form'!I131="","",'Identification Form'!I131)</f>
        <v/>
      </c>
      <c r="K39" s="42" t="str">
        <f>IF(OR(J39="",I39=""),"",I39-J39)</f>
        <v/>
      </c>
      <c r="L39" s="1" t="str">
        <f>IF(AND(H39="",I39=""),"",IF(H39="","local amount missing / chybí částka v místní měně",IF(I39="","CZK amount missing / chybí částka v Kč","")))</f>
        <v/>
      </c>
    </row>
    <row r="40" spans="1:12" ht="19.5" customHeight="1" x14ac:dyDescent="0.25">
      <c r="A40" s="1">
        <v>3</v>
      </c>
      <c r="B40" s="139" t="str">
        <f>IF('Identification Form'!B132="","",'Identification Form'!B132)</f>
        <v/>
      </c>
      <c r="C40" s="139"/>
      <c r="D40" s="41" t="str">
        <f>IF('Identification Form'!F132="","",'Identification Form'!F132)</f>
        <v/>
      </c>
      <c r="E40" s="24" t="str">
        <f>IF('Identification Form'!G132="","",'Identification Form'!G132)</f>
        <v/>
      </c>
      <c r="F40" s="24" t="str">
        <f>IF('Identification Form'!H132="","",'Identification Form'!H132)</f>
        <v/>
      </c>
      <c r="G40" s="22"/>
      <c r="H40" s="23"/>
      <c r="I40" s="23"/>
      <c r="J40" s="24" t="str">
        <f>IF('Identification Form'!I132="","",'Identification Form'!I132)</f>
        <v/>
      </c>
      <c r="K40" s="42" t="str">
        <f>IF(OR(J40="",I40=""),"",I40-J40)</f>
        <v/>
      </c>
      <c r="L40" s="1" t="str">
        <f>IF(AND(H40="",I40=""),"",IF(H40="","local amount missing / chybí částka v místní měně",IF(I40="","CZK amount missing / chybí částka v Kč","")))</f>
        <v/>
      </c>
    </row>
    <row r="41" spans="1:12" ht="19.5" customHeight="1" x14ac:dyDescent="0.25">
      <c r="A41" s="1">
        <v>4</v>
      </c>
      <c r="B41" s="139" t="str">
        <f>IF('Identification Form'!B133="","",'Identification Form'!B133)</f>
        <v/>
      </c>
      <c r="C41" s="139"/>
      <c r="D41" s="41" t="str">
        <f>IF('Identification Form'!F133="","",'Identification Form'!F133)</f>
        <v/>
      </c>
      <c r="E41" s="24" t="str">
        <f>IF('Identification Form'!G133="","",'Identification Form'!G133)</f>
        <v/>
      </c>
      <c r="F41" s="24" t="str">
        <f>IF('Identification Form'!H133="","",'Identification Form'!H133)</f>
        <v/>
      </c>
      <c r="G41" s="22"/>
      <c r="H41" s="23"/>
      <c r="I41" s="23"/>
      <c r="J41" s="24" t="str">
        <f>IF('Identification Form'!I133="","",'Identification Form'!I133)</f>
        <v/>
      </c>
      <c r="K41" s="42" t="str">
        <f>IF(OR(J41="",I41=""),"",I41-J41)</f>
        <v/>
      </c>
      <c r="L41" s="1" t="str">
        <f>IF(AND(H41="",I41=""),"",IF(H41="","local amount missing / chybí částka v místní měně",IF(I41="","CZK amount missing / chybí částka v Kč","")))</f>
        <v/>
      </c>
    </row>
    <row r="42" spans="1:12" ht="46.5" customHeight="1" x14ac:dyDescent="0.25">
      <c r="A42" s="77" t="s">
        <v>122</v>
      </c>
      <c r="B42" s="77"/>
      <c r="C42" s="77"/>
      <c r="D42" s="77"/>
      <c r="E42" s="77"/>
      <c r="F42" s="26">
        <f>SUM(F38:F41)</f>
        <v>0</v>
      </c>
      <c r="G42" s="43"/>
      <c r="H42" s="26">
        <f>SUM(H38:H41)</f>
        <v>0</v>
      </c>
      <c r="I42" s="26">
        <f>SUM(I38:I41)</f>
        <v>0</v>
      </c>
      <c r="J42" s="26">
        <f>SUM(J38:J41)</f>
        <v>0</v>
      </c>
      <c r="K42" s="44" t="str">
        <f>IF($I$65=0,"",I42-J42)</f>
        <v/>
      </c>
      <c r="L42" s="45" t="str">
        <f>IF(OR(F42=0,$I$65=0),"",IF(H42&lt;&gt;F42,"change — describe in Final Report, section 5 / změna — popište v bodě 5 závěrečné zprávy",""))</f>
        <v/>
      </c>
    </row>
    <row r="43" spans="1:12" ht="31.5" customHeight="1" x14ac:dyDescent="0.25">
      <c r="A43" s="66" t="s">
        <v>123</v>
      </c>
      <c r="B43" s="66"/>
      <c r="C43" s="66"/>
      <c r="D43" s="66"/>
      <c r="E43" s="66"/>
      <c r="F43" s="28">
        <f>F20+F28+F36+F42</f>
        <v>0</v>
      </c>
      <c r="G43" s="36"/>
      <c r="H43" s="28">
        <f>H20+H28+H36+H42</f>
        <v>0</v>
      </c>
      <c r="I43" s="28">
        <f>I20+I28+I36+I42</f>
        <v>0</v>
      </c>
      <c r="J43" s="28">
        <f>J20+J28+J36+J42</f>
        <v>0</v>
      </c>
      <c r="K43" s="46" t="str">
        <f>IF($I$65=0,"",I43-J43)</f>
        <v/>
      </c>
      <c r="L43" s="36"/>
    </row>
    <row r="44" spans="1:12" ht="31.5" customHeight="1" x14ac:dyDescent="0.25">
      <c r="A44" s="74" t="s">
        <v>176</v>
      </c>
      <c r="B44" s="74"/>
      <c r="C44" s="74"/>
      <c r="D44" s="74"/>
      <c r="E44" s="74"/>
      <c r="F44" s="74"/>
      <c r="G44" s="74"/>
      <c r="H44" s="74"/>
      <c r="I44" s="74"/>
      <c r="J44" s="74"/>
      <c r="K44" s="74"/>
      <c r="L44" s="74"/>
    </row>
    <row r="45" spans="1:12" ht="31.5" customHeight="1" x14ac:dyDescent="0.25">
      <c r="A45" s="76" t="s">
        <v>125</v>
      </c>
      <c r="B45" s="76"/>
      <c r="C45" s="76"/>
      <c r="D45" s="76"/>
      <c r="E45" s="76"/>
      <c r="F45" s="76"/>
      <c r="G45" s="76"/>
      <c r="H45" s="76"/>
      <c r="I45" s="76"/>
      <c r="J45" s="76"/>
      <c r="K45" s="76"/>
      <c r="L45" s="76"/>
    </row>
    <row r="46" spans="1:12" ht="19.5" customHeight="1" x14ac:dyDescent="0.25">
      <c r="A46" s="1">
        <v>1</v>
      </c>
      <c r="B46" s="139" t="str">
        <f>IF('Identification Form'!B138="","",'Identification Form'!B138)</f>
        <v/>
      </c>
      <c r="C46" s="139"/>
      <c r="D46" s="41" t="str">
        <f>IF('Identification Form'!F138="","",'Identification Form'!F138)</f>
        <v/>
      </c>
      <c r="E46" s="24" t="str">
        <f>IF('Identification Form'!G138="","",'Identification Form'!G138)</f>
        <v/>
      </c>
      <c r="F46" s="24" t="str">
        <f>IF('Identification Form'!H138="","",'Identification Form'!H138)</f>
        <v/>
      </c>
      <c r="G46" s="22"/>
      <c r="H46" s="23"/>
      <c r="I46" s="23"/>
      <c r="J46" s="24" t="str">
        <f>IF('Identification Form'!I138="","",'Identification Form'!I138)</f>
        <v/>
      </c>
      <c r="K46" s="42" t="str">
        <f>IF(OR(J46="",I46=""),"",I46-J46)</f>
        <v/>
      </c>
      <c r="L46" s="1" t="str">
        <f>IF(AND(H46="",I46=""),"",IF(H46="","local amount missing / chybí částka v místní měně",IF(I46="","CZK amount missing / chybí částka v Kč","")))</f>
        <v/>
      </c>
    </row>
    <row r="47" spans="1:12" ht="19.5" customHeight="1" x14ac:dyDescent="0.25">
      <c r="A47" s="1">
        <v>2</v>
      </c>
      <c r="B47" s="139" t="str">
        <f>IF('Identification Form'!B139="","",'Identification Form'!B139)</f>
        <v/>
      </c>
      <c r="C47" s="139"/>
      <c r="D47" s="41" t="str">
        <f>IF('Identification Form'!F139="","",'Identification Form'!F139)</f>
        <v/>
      </c>
      <c r="E47" s="24" t="str">
        <f>IF('Identification Form'!G139="","",'Identification Form'!G139)</f>
        <v/>
      </c>
      <c r="F47" s="24" t="str">
        <f>IF('Identification Form'!H139="","",'Identification Form'!H139)</f>
        <v/>
      </c>
      <c r="G47" s="22"/>
      <c r="H47" s="23"/>
      <c r="I47" s="23"/>
      <c r="J47" s="24" t="str">
        <f>IF('Identification Form'!I139="","",'Identification Form'!I139)</f>
        <v/>
      </c>
      <c r="K47" s="42" t="str">
        <f>IF(OR(J47="",I47=""),"",I47-J47)</f>
        <v/>
      </c>
      <c r="L47" s="1" t="str">
        <f>IF(AND(H47="",I47=""),"",IF(H47="","local amount missing / chybí částka v místní měně",IF(I47="","CZK amount missing / chybí částka v Kč","")))</f>
        <v/>
      </c>
    </row>
    <row r="48" spans="1:12" ht="19.5" customHeight="1" x14ac:dyDescent="0.25">
      <c r="A48" s="1">
        <v>3</v>
      </c>
      <c r="B48" s="139" t="str">
        <f>IF('Identification Form'!B140="","",'Identification Form'!B140)</f>
        <v/>
      </c>
      <c r="C48" s="139"/>
      <c r="D48" s="41" t="str">
        <f>IF('Identification Form'!F140="","",'Identification Form'!F140)</f>
        <v/>
      </c>
      <c r="E48" s="24" t="str">
        <f>IF('Identification Form'!G140="","",'Identification Form'!G140)</f>
        <v/>
      </c>
      <c r="F48" s="24" t="str">
        <f>IF('Identification Form'!H140="","",'Identification Form'!H140)</f>
        <v/>
      </c>
      <c r="G48" s="22"/>
      <c r="H48" s="23"/>
      <c r="I48" s="23"/>
      <c r="J48" s="24" t="str">
        <f>IF('Identification Form'!I140="","",'Identification Form'!I140)</f>
        <v/>
      </c>
      <c r="K48" s="42" t="str">
        <f>IF(OR(J48="",I48=""),"",I48-J48)</f>
        <v/>
      </c>
      <c r="L48" s="1" t="str">
        <f>IF(AND(H48="",I48=""),"",IF(H48="","local amount missing / chybí částka v místní měně",IF(I48="","CZK amount missing / chybí částka v Kč","")))</f>
        <v/>
      </c>
    </row>
    <row r="49" spans="1:12" ht="19.5" customHeight="1" x14ac:dyDescent="0.25">
      <c r="A49" s="1">
        <v>4</v>
      </c>
      <c r="B49" s="139" t="str">
        <f>IF('Identification Form'!B141="","",'Identification Form'!B141)</f>
        <v/>
      </c>
      <c r="C49" s="139"/>
      <c r="D49" s="41" t="str">
        <f>IF('Identification Form'!F141="","",'Identification Form'!F141)</f>
        <v/>
      </c>
      <c r="E49" s="24" t="str">
        <f>IF('Identification Form'!G141="","",'Identification Form'!G141)</f>
        <v/>
      </c>
      <c r="F49" s="24" t="str">
        <f>IF('Identification Form'!H141="","",'Identification Form'!H141)</f>
        <v/>
      </c>
      <c r="G49" s="22"/>
      <c r="H49" s="23"/>
      <c r="I49" s="23"/>
      <c r="J49" s="24" t="str">
        <f>IF('Identification Form'!I141="","",'Identification Form'!I141)</f>
        <v/>
      </c>
      <c r="K49" s="42" t="str">
        <f>IF(OR(J49="",I49=""),"",I49-J49)</f>
        <v/>
      </c>
      <c r="L49" s="1" t="str">
        <f>IF(AND(H49="",I49=""),"",IF(H49="","local amount missing / chybí částka v místní měně",IF(I49="","CZK amount missing / chybí částka v Kč","")))</f>
        <v/>
      </c>
    </row>
    <row r="50" spans="1:12" ht="19.5" customHeight="1" x14ac:dyDescent="0.25">
      <c r="A50" s="1">
        <v>5</v>
      </c>
      <c r="B50" s="139" t="str">
        <f>IF('Identification Form'!B142="","",'Identification Form'!B142)</f>
        <v/>
      </c>
      <c r="C50" s="139"/>
      <c r="D50" s="41" t="str">
        <f>IF('Identification Form'!F142="","",'Identification Form'!F142)</f>
        <v/>
      </c>
      <c r="E50" s="24" t="str">
        <f>IF('Identification Form'!G142="","",'Identification Form'!G142)</f>
        <v/>
      </c>
      <c r="F50" s="24" t="str">
        <f>IF('Identification Form'!H142="","",'Identification Form'!H142)</f>
        <v/>
      </c>
      <c r="G50" s="22"/>
      <c r="H50" s="23"/>
      <c r="I50" s="23"/>
      <c r="J50" s="24" t="str">
        <f>IF('Identification Form'!I142="","",'Identification Form'!I142)</f>
        <v/>
      </c>
      <c r="K50" s="42" t="str">
        <f>IF(OR(J50="",I50=""),"",I50-J50)</f>
        <v/>
      </c>
      <c r="L50" s="1" t="str">
        <f>IF(AND(H50="",I50=""),"",IF(H50="","local amount missing / chybí částka v místní měně",IF(I50="","CZK amount missing / chybí částka v Kč","")))</f>
        <v/>
      </c>
    </row>
    <row r="51" spans="1:12" ht="58.5" customHeight="1" x14ac:dyDescent="0.25">
      <c r="A51" s="72" t="s">
        <v>126</v>
      </c>
      <c r="B51" s="72"/>
      <c r="C51" s="72"/>
      <c r="D51" s="72"/>
      <c r="E51" s="72"/>
      <c r="F51" s="30">
        <f>SUM(F46:F50)</f>
        <v>0</v>
      </c>
      <c r="G51" s="47"/>
      <c r="H51" s="30">
        <f>SUM(H46:H50)</f>
        <v>0</v>
      </c>
      <c r="I51" s="30">
        <f>SUM(I46:I50)</f>
        <v>0</v>
      </c>
      <c r="J51" s="30">
        <f>SUM(J46:J50)</f>
        <v>0</v>
      </c>
      <c r="K51" s="48" t="str">
        <f>IF($I$65=0,"",I51-J51)</f>
        <v/>
      </c>
      <c r="L51" s="49" t="str">
        <f>IF(OR(F51=0,$I$65=0),"",IF(H51&lt;&gt;F51,"change — describe in Final Report, section 5 / změna — popište v bodě 5 závěrečné zprávy",""))</f>
        <v/>
      </c>
    </row>
    <row r="52" spans="1:12" ht="31.5" customHeight="1" x14ac:dyDescent="0.25">
      <c r="A52" s="76" t="s">
        <v>127</v>
      </c>
      <c r="B52" s="76"/>
      <c r="C52" s="76"/>
      <c r="D52" s="76"/>
      <c r="E52" s="76"/>
      <c r="F52" s="76"/>
      <c r="G52" s="76"/>
      <c r="H52" s="76"/>
      <c r="I52" s="76"/>
      <c r="J52" s="76"/>
      <c r="K52" s="76"/>
      <c r="L52" s="76"/>
    </row>
    <row r="53" spans="1:12" ht="19.5" customHeight="1" x14ac:dyDescent="0.25">
      <c r="A53" s="1">
        <v>1</v>
      </c>
      <c r="B53" s="139" t="str">
        <f>IF('Identification Form'!B145="","",'Identification Form'!B145)</f>
        <v/>
      </c>
      <c r="C53" s="139"/>
      <c r="D53" s="41" t="str">
        <f>IF('Identification Form'!F145="","",'Identification Form'!F145)</f>
        <v/>
      </c>
      <c r="E53" s="24" t="str">
        <f>IF('Identification Form'!G145="","",'Identification Form'!G145)</f>
        <v/>
      </c>
      <c r="F53" s="24" t="str">
        <f>IF('Identification Form'!H145="","",'Identification Form'!H145)</f>
        <v/>
      </c>
      <c r="G53" s="22"/>
      <c r="H53" s="23"/>
      <c r="I53" s="23"/>
      <c r="J53" s="24" t="str">
        <f>IF('Identification Form'!I145="","",'Identification Form'!I145)</f>
        <v/>
      </c>
      <c r="K53" s="42" t="str">
        <f>IF(OR(J53="",I53=""),"",I53-J53)</f>
        <v/>
      </c>
      <c r="L53" s="1" t="str">
        <f>IF(AND(H53="",I53=""),"",IF(H53="","local amount missing / chybí částka v místní měně",IF(I53="","CZK amount missing / chybí částka v Kč","")))</f>
        <v/>
      </c>
    </row>
    <row r="54" spans="1:12" ht="19.5" customHeight="1" x14ac:dyDescent="0.25">
      <c r="A54" s="1">
        <v>2</v>
      </c>
      <c r="B54" s="139" t="str">
        <f>IF('Identification Form'!B146="","",'Identification Form'!B146)</f>
        <v/>
      </c>
      <c r="C54" s="139"/>
      <c r="D54" s="41" t="str">
        <f>IF('Identification Form'!F146="","",'Identification Form'!F146)</f>
        <v/>
      </c>
      <c r="E54" s="24" t="str">
        <f>IF('Identification Form'!G146="","",'Identification Form'!G146)</f>
        <v/>
      </c>
      <c r="F54" s="24" t="str">
        <f>IF('Identification Form'!H146="","",'Identification Form'!H146)</f>
        <v/>
      </c>
      <c r="G54" s="22"/>
      <c r="H54" s="23"/>
      <c r="I54" s="23"/>
      <c r="J54" s="24" t="str">
        <f>IF('Identification Form'!I146="","",'Identification Form'!I146)</f>
        <v/>
      </c>
      <c r="K54" s="42" t="str">
        <f>IF(OR(J54="",I54=""),"",I54-J54)</f>
        <v/>
      </c>
      <c r="L54" s="1" t="str">
        <f>IF(AND(H54="",I54=""),"",IF(H54="","local amount missing / chybí částka v místní měně",IF(I54="","CZK amount missing / chybí částka v Kč","")))</f>
        <v/>
      </c>
    </row>
    <row r="55" spans="1:12" ht="19.5" customHeight="1" x14ac:dyDescent="0.25">
      <c r="A55" s="1">
        <v>3</v>
      </c>
      <c r="B55" s="139" t="str">
        <f>IF('Identification Form'!B147="","",'Identification Form'!B147)</f>
        <v/>
      </c>
      <c r="C55" s="139"/>
      <c r="D55" s="41" t="str">
        <f>IF('Identification Form'!F147="","",'Identification Form'!F147)</f>
        <v/>
      </c>
      <c r="E55" s="24" t="str">
        <f>IF('Identification Form'!G147="","",'Identification Form'!G147)</f>
        <v/>
      </c>
      <c r="F55" s="24" t="str">
        <f>IF('Identification Form'!H147="","",'Identification Form'!H147)</f>
        <v/>
      </c>
      <c r="G55" s="22"/>
      <c r="H55" s="23"/>
      <c r="I55" s="23"/>
      <c r="J55" s="24" t="str">
        <f>IF('Identification Form'!I147="","",'Identification Form'!I147)</f>
        <v/>
      </c>
      <c r="K55" s="42" t="str">
        <f>IF(OR(J55="",I55=""),"",I55-J55)</f>
        <v/>
      </c>
      <c r="L55" s="1" t="str">
        <f>IF(AND(H55="",I55=""),"",IF(H55="","local amount missing / chybí částka v místní měně",IF(I55="","CZK amount missing / chybí částka v Kč","")))</f>
        <v/>
      </c>
    </row>
    <row r="56" spans="1:12" ht="19.5" customHeight="1" x14ac:dyDescent="0.25">
      <c r="A56" s="1">
        <v>4</v>
      </c>
      <c r="B56" s="139" t="str">
        <f>IF('Identification Form'!B148="","",'Identification Form'!B148)</f>
        <v/>
      </c>
      <c r="C56" s="139"/>
      <c r="D56" s="41" t="str">
        <f>IF('Identification Form'!F148="","",'Identification Form'!F148)</f>
        <v/>
      </c>
      <c r="E56" s="24" t="str">
        <f>IF('Identification Form'!G148="","",'Identification Form'!G148)</f>
        <v/>
      </c>
      <c r="F56" s="24" t="str">
        <f>IF('Identification Form'!H148="","",'Identification Form'!H148)</f>
        <v/>
      </c>
      <c r="G56" s="22"/>
      <c r="H56" s="23"/>
      <c r="I56" s="23"/>
      <c r="J56" s="24" t="str">
        <f>IF('Identification Form'!I148="","",'Identification Form'!I148)</f>
        <v/>
      </c>
      <c r="K56" s="42" t="str">
        <f>IF(OR(J56="",I56=""),"",I56-J56)</f>
        <v/>
      </c>
      <c r="L56" s="1" t="str">
        <f>IF(AND(H56="",I56=""),"",IF(H56="","local amount missing / chybí částka v místní měně",IF(I56="","CZK amount missing / chybí částka v Kč","")))</f>
        <v/>
      </c>
    </row>
    <row r="57" spans="1:12" ht="58.5" customHeight="1" x14ac:dyDescent="0.25">
      <c r="A57" s="72" t="s">
        <v>128</v>
      </c>
      <c r="B57" s="72"/>
      <c r="C57" s="72"/>
      <c r="D57" s="72"/>
      <c r="E57" s="72"/>
      <c r="F57" s="30">
        <f>SUM(F53:F56)</f>
        <v>0</v>
      </c>
      <c r="G57" s="47"/>
      <c r="H57" s="30">
        <f>SUM(H53:H56)</f>
        <v>0</v>
      </c>
      <c r="I57" s="30">
        <f>SUM(I53:I56)</f>
        <v>0</v>
      </c>
      <c r="J57" s="30">
        <f>SUM(J53:J56)</f>
        <v>0</v>
      </c>
      <c r="K57" s="48" t="str">
        <f>IF($I$65=0,"",I57-J57)</f>
        <v/>
      </c>
      <c r="L57" s="49" t="str">
        <f>IF(OR(F57=0,$I$65=0),"",IF(H57&lt;&gt;F57,"change — describe in Final Report, section 5 / změna — popište v bodě 5 závěrečné zprávy",""))</f>
        <v/>
      </c>
    </row>
    <row r="58" spans="1:12" ht="31.5" customHeight="1" x14ac:dyDescent="0.25">
      <c r="A58" s="76" t="s">
        <v>129</v>
      </c>
      <c r="B58" s="76"/>
      <c r="C58" s="76"/>
      <c r="D58" s="76"/>
      <c r="E58" s="76"/>
      <c r="F58" s="76"/>
      <c r="G58" s="76"/>
      <c r="H58" s="76"/>
      <c r="I58" s="76"/>
      <c r="J58" s="76"/>
      <c r="K58" s="76"/>
      <c r="L58" s="76"/>
    </row>
    <row r="59" spans="1:12" ht="19.5" customHeight="1" x14ac:dyDescent="0.25">
      <c r="A59" s="1">
        <v>1</v>
      </c>
      <c r="B59" s="139" t="str">
        <f>IF('Identification Form'!B151="","",'Identification Form'!B151)</f>
        <v/>
      </c>
      <c r="C59" s="139"/>
      <c r="D59" s="41" t="str">
        <f>IF('Identification Form'!F151="","",'Identification Form'!F151)</f>
        <v/>
      </c>
      <c r="E59" s="24" t="str">
        <f>IF('Identification Form'!G151="","",'Identification Form'!G151)</f>
        <v/>
      </c>
      <c r="F59" s="24" t="str">
        <f>IF('Identification Form'!H151="","",'Identification Form'!H151)</f>
        <v/>
      </c>
      <c r="G59" s="22"/>
      <c r="H59" s="23"/>
      <c r="I59" s="23"/>
      <c r="J59" s="24" t="str">
        <f>IF('Identification Form'!I151="","",'Identification Form'!I151)</f>
        <v/>
      </c>
      <c r="K59" s="42" t="str">
        <f>IF(OR(J59="",I59=""),"",I59-J59)</f>
        <v/>
      </c>
      <c r="L59" s="1" t="str">
        <f>IF(AND(H59="",I59=""),"",IF(H59="","local amount missing / chybí částka v místní měně",IF(I59="","CZK amount missing / chybí částka v Kč","")))</f>
        <v/>
      </c>
    </row>
    <row r="60" spans="1:12" ht="19.5" customHeight="1" x14ac:dyDescent="0.25">
      <c r="A60" s="1">
        <v>2</v>
      </c>
      <c r="B60" s="139" t="str">
        <f>IF('Identification Form'!B152="","",'Identification Form'!B152)</f>
        <v/>
      </c>
      <c r="C60" s="139"/>
      <c r="D60" s="41" t="str">
        <f>IF('Identification Form'!F152="","",'Identification Form'!F152)</f>
        <v/>
      </c>
      <c r="E60" s="24" t="str">
        <f>IF('Identification Form'!G152="","",'Identification Form'!G152)</f>
        <v/>
      </c>
      <c r="F60" s="24" t="str">
        <f>IF('Identification Form'!H152="","",'Identification Form'!H152)</f>
        <v/>
      </c>
      <c r="G60" s="22"/>
      <c r="H60" s="23"/>
      <c r="I60" s="23"/>
      <c r="J60" s="24" t="str">
        <f>IF('Identification Form'!I152="","",'Identification Form'!I152)</f>
        <v/>
      </c>
      <c r="K60" s="42" t="str">
        <f>IF(OR(J60="",I60=""),"",I60-J60)</f>
        <v/>
      </c>
      <c r="L60" s="1" t="str">
        <f>IF(AND(H60="",I60=""),"",IF(H60="","local amount missing / chybí částka v místní měně",IF(I60="","CZK amount missing / chybí částka v Kč","")))</f>
        <v/>
      </c>
    </row>
    <row r="61" spans="1:12" ht="19.5" customHeight="1" x14ac:dyDescent="0.25">
      <c r="A61" s="1">
        <v>3</v>
      </c>
      <c r="B61" s="139" t="str">
        <f>IF('Identification Form'!B153="","",'Identification Form'!B153)</f>
        <v/>
      </c>
      <c r="C61" s="139"/>
      <c r="D61" s="41" t="str">
        <f>IF('Identification Form'!F153="","",'Identification Form'!F153)</f>
        <v/>
      </c>
      <c r="E61" s="24" t="str">
        <f>IF('Identification Form'!G153="","",'Identification Form'!G153)</f>
        <v/>
      </c>
      <c r="F61" s="24" t="str">
        <f>IF('Identification Form'!H153="","",'Identification Form'!H153)</f>
        <v/>
      </c>
      <c r="G61" s="22"/>
      <c r="H61" s="23"/>
      <c r="I61" s="23"/>
      <c r="J61" s="24" t="str">
        <f>IF('Identification Form'!I153="","",'Identification Form'!I153)</f>
        <v/>
      </c>
      <c r="K61" s="42" t="str">
        <f>IF(OR(J61="",I61=""),"",I61-J61)</f>
        <v/>
      </c>
      <c r="L61" s="1" t="str">
        <f>IF(AND(H61="",I61=""),"",IF(H61="","local amount missing / chybí částka v místní měně",IF(I61="","CZK amount missing / chybí částka v Kč","")))</f>
        <v/>
      </c>
    </row>
    <row r="62" spans="1:12" ht="19.5" customHeight="1" x14ac:dyDescent="0.25">
      <c r="A62" s="1">
        <v>4</v>
      </c>
      <c r="B62" s="139" t="str">
        <f>IF('Identification Form'!B154="","",'Identification Form'!B154)</f>
        <v/>
      </c>
      <c r="C62" s="139"/>
      <c r="D62" s="41" t="str">
        <f>IF('Identification Form'!F154="","",'Identification Form'!F154)</f>
        <v/>
      </c>
      <c r="E62" s="24" t="str">
        <f>IF('Identification Form'!G154="","",'Identification Form'!G154)</f>
        <v/>
      </c>
      <c r="F62" s="24" t="str">
        <f>IF('Identification Form'!H154="","",'Identification Form'!H154)</f>
        <v/>
      </c>
      <c r="G62" s="22"/>
      <c r="H62" s="23"/>
      <c r="I62" s="23"/>
      <c r="J62" s="24" t="str">
        <f>IF('Identification Form'!I154="","",'Identification Form'!I154)</f>
        <v/>
      </c>
      <c r="K62" s="42" t="str">
        <f>IF(OR(J62="",I62=""),"",I62-J62)</f>
        <v/>
      </c>
      <c r="L62" s="1" t="str">
        <f>IF(AND(H62="",I62=""),"",IF(H62="","local amount missing / chybí částka v místní měně",IF(I62="","CZK amount missing / chybí částka v Kč","")))</f>
        <v/>
      </c>
    </row>
    <row r="63" spans="1:12" ht="46.5" customHeight="1" x14ac:dyDescent="0.25">
      <c r="A63" s="72" t="s">
        <v>130</v>
      </c>
      <c r="B63" s="72"/>
      <c r="C63" s="72"/>
      <c r="D63" s="72"/>
      <c r="E63" s="72"/>
      <c r="F63" s="30">
        <f>SUM(F59:F62)</f>
        <v>0</v>
      </c>
      <c r="G63" s="47"/>
      <c r="H63" s="30">
        <f>SUM(H59:H62)</f>
        <v>0</v>
      </c>
      <c r="I63" s="30">
        <f>SUM(I59:I62)</f>
        <v>0</v>
      </c>
      <c r="J63" s="30">
        <f>SUM(J59:J62)</f>
        <v>0</v>
      </c>
      <c r="K63" s="48" t="str">
        <f>IF($I$65=0,"",I63-J63)</f>
        <v/>
      </c>
      <c r="L63" s="49" t="str">
        <f>IF(OR(F63=0,$I$65=0),"",IF(H63&lt;&gt;F63,"change — describe in Final Report, section 5 / změna — popište v bodě 5 závěrečné zprávy",""))</f>
        <v/>
      </c>
    </row>
    <row r="64" spans="1:12" ht="31.5" customHeight="1" x14ac:dyDescent="0.25">
      <c r="A64" s="74" t="s">
        <v>131</v>
      </c>
      <c r="B64" s="74"/>
      <c r="C64" s="74"/>
      <c r="D64" s="74"/>
      <c r="E64" s="74"/>
      <c r="F64" s="32">
        <f>F51+F57+F63</f>
        <v>0</v>
      </c>
      <c r="G64" s="50"/>
      <c r="H64" s="32">
        <f>H51+H57+H63</f>
        <v>0</v>
      </c>
      <c r="I64" s="32">
        <f>I51+I57+I63</f>
        <v>0</v>
      </c>
      <c r="J64" s="32">
        <f>J51+J57+J63</f>
        <v>0</v>
      </c>
      <c r="K64" s="51" t="str">
        <f>IF($I$65=0,"",I64-J64)</f>
        <v/>
      </c>
      <c r="L64" s="50"/>
    </row>
    <row r="65" spans="1:12" ht="31.5" customHeight="1" x14ac:dyDescent="0.25">
      <c r="A65" s="63" t="s">
        <v>177</v>
      </c>
      <c r="B65" s="63"/>
      <c r="C65" s="63"/>
      <c r="D65" s="63"/>
      <c r="E65" s="63"/>
      <c r="F65" s="34">
        <f>F43+F64</f>
        <v>0</v>
      </c>
      <c r="G65" s="38"/>
      <c r="H65" s="34">
        <f>H43+H64</f>
        <v>0</v>
      </c>
      <c r="I65" s="34">
        <f>I43+I64</f>
        <v>0</v>
      </c>
      <c r="J65" s="34">
        <f>J43+J64</f>
        <v>0</v>
      </c>
      <c r="K65" s="52" t="str">
        <f>IF($I$65=0,"",I65-J65)</f>
        <v/>
      </c>
      <c r="L65" s="38" t="str">
        <f>IF(I71="","",I71)</f>
        <v/>
      </c>
    </row>
    <row r="66" spans="1:12" ht="31.5" customHeight="1" x14ac:dyDescent="0.25">
      <c r="A66" s="65" t="s">
        <v>136</v>
      </c>
      <c r="B66" s="65"/>
      <c r="C66" s="65"/>
      <c r="D66" s="65"/>
      <c r="E66" s="65"/>
      <c r="F66" s="65"/>
      <c r="G66" s="65"/>
      <c r="H66" s="65"/>
      <c r="I66" s="65"/>
      <c r="J66" s="65"/>
      <c r="K66" s="65"/>
      <c r="L66" s="65"/>
    </row>
    <row r="67" spans="1:12" ht="46.5" customHeight="1" x14ac:dyDescent="0.25">
      <c r="A67" s="53" t="s">
        <v>178</v>
      </c>
      <c r="B67" s="53"/>
      <c r="C67" s="53"/>
      <c r="D67" s="53"/>
      <c r="E67" s="53"/>
      <c r="F67" s="24" t="str">
        <f>IF('Identification Form'!I173="","",'Identification Form'!I173)</f>
        <v/>
      </c>
      <c r="G67" s="62"/>
      <c r="H67" s="62"/>
      <c r="I67" s="62"/>
      <c r="J67" s="62"/>
      <c r="K67" s="62"/>
      <c r="L67" s="62"/>
    </row>
    <row r="68" spans="1:12" ht="31.5" customHeight="1" x14ac:dyDescent="0.25">
      <c r="A68" s="53" t="s">
        <v>179</v>
      </c>
      <c r="B68" s="53"/>
      <c r="C68" s="53"/>
      <c r="D68" s="53"/>
      <c r="E68" s="53"/>
      <c r="F68" s="34" t="str">
        <f>IF(OR(F67="",F67=0,I65=0,I65=""),"",MAX(0,F67-I65))</f>
        <v/>
      </c>
      <c r="G68" s="68" t="str">
        <f>IF(OR(I65=0,F67="",I65=""),"",IF(I65&gt;F67,"ACTUAL SPENDING EXCEEDS THE APPROVED AMOUNT / SKUTEČNÉ ČERPÁNÍ PŘEKRAČUJE SCHVÁLENOU ČÁSTKU",""))</f>
        <v/>
      </c>
      <c r="H68" s="68"/>
      <c r="I68" s="68"/>
      <c r="J68" s="68"/>
      <c r="K68" s="68"/>
      <c r="L68" s="68"/>
    </row>
    <row r="69" spans="1:12" ht="46.5" customHeight="1" x14ac:dyDescent="0.25">
      <c r="A69" s="53" t="s">
        <v>180</v>
      </c>
      <c r="B69" s="53"/>
      <c r="C69" s="53"/>
      <c r="D69" s="53"/>
      <c r="E69" s="53"/>
      <c r="F69" s="24">
        <f>I64</f>
        <v>0</v>
      </c>
      <c r="G69" s="136" t="str">
        <f>IF(I65=0,"",F69/I65)</f>
        <v/>
      </c>
      <c r="H69" s="136"/>
      <c r="I69" s="68" t="str">
        <f>IF(I65=0,"",IF(G69&gt;0.08,"EXCEEDS THE 8 % LIMIT / PŘEKRAČUJE LIMIT 8 %","within limit / v limitu"))</f>
        <v/>
      </c>
      <c r="J69" s="68"/>
      <c r="K69" s="68"/>
      <c r="L69" s="68"/>
    </row>
    <row r="70" spans="1:12" ht="46.5" customHeight="1" x14ac:dyDescent="0.25">
      <c r="A70" s="53" t="s">
        <v>181</v>
      </c>
      <c r="B70" s="53"/>
      <c r="C70" s="53"/>
      <c r="D70" s="53"/>
      <c r="E70" s="53"/>
      <c r="F70" s="24" t="str">
        <f>IF(OR(I65="",I65=0,'Identification Form'!I157=0),"",MAX(0,I65-'Identification Form'!I157))</f>
        <v/>
      </c>
      <c r="G70" s="65" t="s">
        <v>182</v>
      </c>
      <c r="H70" s="65"/>
      <c r="I70" s="65"/>
      <c r="J70" s="65"/>
      <c r="K70" s="65"/>
      <c r="L70" s="65"/>
    </row>
    <row r="71" spans="1:12" ht="72" customHeight="1" x14ac:dyDescent="0.25">
      <c r="A71" s="53" t="s">
        <v>183</v>
      </c>
      <c r="B71" s="53"/>
      <c r="C71" s="53"/>
      <c r="D71" s="53"/>
      <c r="E71" s="53"/>
      <c r="F71" s="24" t="str">
        <f>IF($I$65=0,"",SUMIF(K6:K19,"&gt;0")+SUMIF(K22:K27,"&gt;0")+SUMIF(K30:K35,"&gt;0")+SUMIF(K38:K41,"&gt;0")+SUMIF(K46:K50,"&gt;0")+SUMIF(K53:K56,"&gt;0")+SUMIF(K59:K62,"&gt;0"))</f>
        <v/>
      </c>
      <c r="G71" s="136" t="str">
        <f>IF(OR(F71="",'Identification Form'!I157=0),"",F71/'Identification Form'!I157)</f>
        <v/>
      </c>
      <c r="H71" s="136"/>
      <c r="I71" s="68" t="str">
        <f>IF(G71="","",IF(F71=0,"no budget change / bez změny rozpočtu",IF(G71&gt;0.1,"ABOVE 10 % — APPROVED CHANGE REQUEST REQUIRED / NAD 10 % — NUTNÁ SCHVÁLENÁ ŽÁDOST O ZMĚNU","up to 10 % — prior notification was sufficient / do 10 % — stačilo předchozí oznámení")))</f>
        <v/>
      </c>
      <c r="J71" s="68"/>
      <c r="K71" s="68"/>
      <c r="L71" s="68"/>
    </row>
    <row r="72" spans="1:12" ht="31.5" customHeight="1" x14ac:dyDescent="0.25">
      <c r="A72" s="130" t="s">
        <v>184</v>
      </c>
      <c r="B72" s="130"/>
      <c r="C72" s="130"/>
      <c r="D72" s="130"/>
      <c r="E72" s="130"/>
      <c r="F72" s="130"/>
      <c r="G72" s="130"/>
      <c r="H72" s="130"/>
      <c r="I72" s="130"/>
      <c r="J72" s="130"/>
      <c r="K72" s="130"/>
      <c r="L72" s="130"/>
    </row>
    <row r="73" spans="1:12" ht="58.5" customHeight="1" x14ac:dyDescent="0.25">
      <c r="A73" s="137" t="s">
        <v>185</v>
      </c>
      <c r="B73" s="137"/>
      <c r="C73" s="137"/>
      <c r="D73" s="137"/>
      <c r="E73" s="137"/>
      <c r="F73" s="40" t="s">
        <v>186</v>
      </c>
      <c r="G73" s="138" t="s">
        <v>187</v>
      </c>
      <c r="H73" s="138"/>
      <c r="I73" s="138"/>
      <c r="J73" s="138"/>
      <c r="K73" s="138"/>
      <c r="L73" s="138"/>
    </row>
    <row r="74" spans="1:12" ht="31.5" customHeight="1" x14ac:dyDescent="0.25">
      <c r="A74" s="63" t="s">
        <v>188</v>
      </c>
      <c r="B74" s="63"/>
      <c r="C74" s="63"/>
      <c r="D74" s="63"/>
      <c r="E74" s="63"/>
      <c r="F74" s="34">
        <f>'Identification Form'!H168</f>
        <v>0</v>
      </c>
      <c r="G74" s="134"/>
      <c r="H74" s="134"/>
      <c r="I74" s="135"/>
      <c r="J74" s="135"/>
      <c r="K74" s="135"/>
      <c r="L74" s="135"/>
    </row>
    <row r="75" spans="1:12" ht="31.5" customHeight="1" x14ac:dyDescent="0.25">
      <c r="A75" s="65" t="s">
        <v>189</v>
      </c>
      <c r="B75" s="65"/>
      <c r="C75" s="65"/>
      <c r="D75" s="65"/>
      <c r="E75" s="65"/>
      <c r="F75" s="65"/>
      <c r="G75" s="65"/>
      <c r="H75" s="65"/>
      <c r="I75" s="65"/>
      <c r="J75" s="65"/>
      <c r="K75" s="65"/>
      <c r="L75" s="65"/>
    </row>
    <row r="76" spans="1:12" ht="105" customHeight="1" x14ac:dyDescent="0.25">
      <c r="A76" s="65" t="s">
        <v>190</v>
      </c>
      <c r="B76" s="65"/>
      <c r="C76" s="65"/>
      <c r="D76" s="65"/>
      <c r="E76" s="65"/>
      <c r="F76" s="65"/>
      <c r="G76" s="65"/>
      <c r="H76" s="65"/>
      <c r="I76" s="65"/>
      <c r="J76" s="65"/>
      <c r="K76" s="65"/>
      <c r="L76" s="65"/>
    </row>
    <row r="77" spans="1:12" ht="35.25" customHeight="1" x14ac:dyDescent="0.25">
      <c r="A77" s="130" t="s">
        <v>191</v>
      </c>
      <c r="B77" s="130"/>
      <c r="C77" s="130"/>
      <c r="D77" s="130"/>
      <c r="E77" s="130"/>
      <c r="F77" s="130"/>
      <c r="G77" s="130"/>
      <c r="H77" s="130"/>
      <c r="I77" s="130"/>
      <c r="J77" s="130"/>
      <c r="K77" s="130"/>
      <c r="L77" s="130"/>
    </row>
    <row r="78" spans="1:12" ht="31.5" customHeight="1" x14ac:dyDescent="0.25">
      <c r="A78" s="53" t="s">
        <v>153</v>
      </c>
      <c r="B78" s="53"/>
      <c r="C78" s="53"/>
      <c r="D78" s="53"/>
      <c r="E78" s="54"/>
      <c r="F78" s="54"/>
      <c r="G78" s="54"/>
      <c r="H78" s="54"/>
      <c r="I78" s="54"/>
      <c r="J78" s="54"/>
      <c r="K78" s="54"/>
      <c r="L78" s="54"/>
    </row>
    <row r="79" spans="1:12" ht="27.75" customHeight="1" x14ac:dyDescent="0.25">
      <c r="A79" s="53" t="s">
        <v>192</v>
      </c>
      <c r="B79" s="53"/>
      <c r="C79" s="53"/>
      <c r="D79" s="53"/>
      <c r="E79" s="54"/>
      <c r="F79" s="54"/>
      <c r="G79" s="54"/>
      <c r="H79" s="54"/>
      <c r="I79" s="54"/>
      <c r="J79" s="54"/>
      <c r="K79" s="54"/>
      <c r="L79" s="54"/>
    </row>
    <row r="80" spans="1:12" ht="30.75" customHeight="1" x14ac:dyDescent="0.25">
      <c r="A80" s="53" t="s">
        <v>193</v>
      </c>
      <c r="B80" s="53"/>
      <c r="C80" s="53"/>
      <c r="D80" s="53"/>
      <c r="E80" s="54"/>
      <c r="F80" s="54"/>
      <c r="G80" s="54"/>
      <c r="H80" s="54"/>
      <c r="I80" s="54"/>
      <c r="J80" s="54"/>
      <c r="K80" s="54"/>
      <c r="L80" s="54"/>
    </row>
    <row r="81" spans="1:12" ht="27" customHeight="1" x14ac:dyDescent="0.25">
      <c r="A81" s="53" t="s">
        <v>194</v>
      </c>
      <c r="B81" s="53"/>
      <c r="C81" s="53"/>
      <c r="D81" s="53"/>
      <c r="E81" s="54"/>
      <c r="F81" s="54"/>
      <c r="G81" s="54"/>
      <c r="H81" s="54"/>
      <c r="I81" s="54"/>
      <c r="J81" s="54"/>
      <c r="K81" s="54"/>
      <c r="L81" s="54"/>
    </row>
    <row r="82" spans="1:12" ht="26.25" customHeight="1" x14ac:dyDescent="0.25">
      <c r="A82" s="53" t="s">
        <v>157</v>
      </c>
      <c r="B82" s="53"/>
      <c r="C82" s="53"/>
      <c r="D82" s="53"/>
      <c r="E82" s="54"/>
      <c r="F82" s="54"/>
      <c r="G82" s="54"/>
      <c r="H82" s="54"/>
      <c r="I82" s="54"/>
      <c r="J82" s="54"/>
      <c r="K82" s="54"/>
      <c r="L82" s="54"/>
    </row>
    <row r="83" spans="1:12" ht="32.25" customHeight="1" x14ac:dyDescent="0.25">
      <c r="A83" s="53" t="s">
        <v>195</v>
      </c>
      <c r="B83" s="53"/>
      <c r="C83" s="53"/>
      <c r="D83" s="53"/>
      <c r="E83" s="54"/>
      <c r="F83" s="54"/>
      <c r="G83" s="54"/>
      <c r="H83" s="54"/>
      <c r="I83" s="54"/>
      <c r="J83" s="54"/>
      <c r="K83" s="54"/>
      <c r="L83" s="54"/>
    </row>
    <row r="84" spans="1:12" ht="62.25" customHeight="1" x14ac:dyDescent="0.25">
      <c r="A84" s="133" t="s">
        <v>196</v>
      </c>
      <c r="B84" s="133"/>
      <c r="C84" s="133"/>
      <c r="D84" s="133"/>
      <c r="E84" s="133"/>
      <c r="F84" s="133"/>
      <c r="G84" s="133"/>
      <c r="H84" s="133"/>
      <c r="I84" s="133"/>
      <c r="J84" s="133"/>
      <c r="K84" s="133"/>
      <c r="L84" s="133"/>
    </row>
    <row r="85" spans="1:12" ht="62.25" customHeight="1" x14ac:dyDescent="0.25"/>
  </sheetData>
  <sheetProtection sheet="1" formatCells="0" formatColumns="0" formatRows="0" insertColumns="0" insertRows="0" insertHyperlinks="0"/>
  <mergeCells count="101">
    <mergeCell ref="A1:L1"/>
    <mergeCell ref="A2:L2"/>
    <mergeCell ref="B3:C3"/>
    <mergeCell ref="A4:L4"/>
    <mergeCell ref="A5:L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A20:E20"/>
    <mergeCell ref="A21:L21"/>
    <mergeCell ref="B22:C22"/>
    <mergeCell ref="B23:C23"/>
    <mergeCell ref="B24:C24"/>
    <mergeCell ref="B25:C25"/>
    <mergeCell ref="B26:C26"/>
    <mergeCell ref="B27:C27"/>
    <mergeCell ref="A28:E28"/>
    <mergeCell ref="A29:L29"/>
    <mergeCell ref="B30:C30"/>
    <mergeCell ref="B31:C31"/>
    <mergeCell ref="B32:C32"/>
    <mergeCell ref="B33:C33"/>
    <mergeCell ref="B34:C34"/>
    <mergeCell ref="B35:C35"/>
    <mergeCell ref="A36:E36"/>
    <mergeCell ref="A37:L37"/>
    <mergeCell ref="B38:C38"/>
    <mergeCell ref="B39:C39"/>
    <mergeCell ref="B40:C40"/>
    <mergeCell ref="B41:C41"/>
    <mergeCell ref="A42:E42"/>
    <mergeCell ref="A43:E43"/>
    <mergeCell ref="A44:L44"/>
    <mergeCell ref="A45:L45"/>
    <mergeCell ref="B46:C46"/>
    <mergeCell ref="B47:C47"/>
    <mergeCell ref="B48:C48"/>
    <mergeCell ref="B49:C49"/>
    <mergeCell ref="B50:C50"/>
    <mergeCell ref="A51:E51"/>
    <mergeCell ref="A52:L52"/>
    <mergeCell ref="B53:C53"/>
    <mergeCell ref="B54:C54"/>
    <mergeCell ref="B55:C55"/>
    <mergeCell ref="B56:C56"/>
    <mergeCell ref="A57:E57"/>
    <mergeCell ref="A58:L58"/>
    <mergeCell ref="B59:C59"/>
    <mergeCell ref="B60:C60"/>
    <mergeCell ref="B61:C61"/>
    <mergeCell ref="B62:C62"/>
    <mergeCell ref="A63:E63"/>
    <mergeCell ref="A64:E64"/>
    <mergeCell ref="A65:E65"/>
    <mergeCell ref="A66:L66"/>
    <mergeCell ref="A67:E67"/>
    <mergeCell ref="G67:L67"/>
    <mergeCell ref="A68:E68"/>
    <mergeCell ref="G68:L68"/>
    <mergeCell ref="A69:E69"/>
    <mergeCell ref="G69:H69"/>
    <mergeCell ref="I69:L69"/>
    <mergeCell ref="A70:E70"/>
    <mergeCell ref="G70:L70"/>
    <mergeCell ref="A71:E71"/>
    <mergeCell ref="G71:H71"/>
    <mergeCell ref="I71:L71"/>
    <mergeCell ref="A72:L72"/>
    <mergeCell ref="A73:E73"/>
    <mergeCell ref="G73:H73"/>
    <mergeCell ref="I73:L73"/>
    <mergeCell ref="A74:E74"/>
    <mergeCell ref="G74:H74"/>
    <mergeCell ref="I74:L74"/>
    <mergeCell ref="A75:L75"/>
    <mergeCell ref="A76:L76"/>
    <mergeCell ref="A77:L77"/>
    <mergeCell ref="A78:D78"/>
    <mergeCell ref="E78:L78"/>
    <mergeCell ref="A79:D79"/>
    <mergeCell ref="E79:L79"/>
    <mergeCell ref="A80:D80"/>
    <mergeCell ref="E80:L80"/>
    <mergeCell ref="A81:D81"/>
    <mergeCell ref="E81:L81"/>
    <mergeCell ref="A82:D82"/>
    <mergeCell ref="E82:L82"/>
    <mergeCell ref="A83:D83"/>
    <mergeCell ref="E83:L83"/>
    <mergeCell ref="A84:L84"/>
  </mergeCells>
  <conditionalFormatting sqref="G68:L68">
    <cfRule type="cellIs" dxfId="5" priority="2" operator="equal">
      <formula>"ACTUAL SPENDING EXCEEDS THE APPROVED AMOUNT / SKUTEČNÉ ČERPÁNÍ PŘEKRAČUJE SCHVÁLENOU ČÁSTKU"</formula>
    </cfRule>
  </conditionalFormatting>
  <conditionalFormatting sqref="I69:L69">
    <cfRule type="cellIs" dxfId="4" priority="3" operator="equal">
      <formula>"EXCEEDS THE 8 % LIMIT / PŘEKRAČUJE LIMIT 8 %"</formula>
    </cfRule>
  </conditionalFormatting>
  <conditionalFormatting sqref="L4:L65">
    <cfRule type="cellIs" dxfId="3" priority="4" operator="equal">
      <formula>"change request required / nutná žádost o změnu"</formula>
    </cfRule>
  </conditionalFormatting>
  <printOptions horizontalCentered="1"/>
  <pageMargins left="0.3" right="0.3" top="0.4" bottom="0.4" header="0.511811023622047" footer="0.511811023622047"/>
  <rowBreaks count="2" manualBreakCount="2">
    <brk id="36"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2"/>
  <sheetViews>
    <sheetView zoomScale="125" zoomScaleNormal="125" workbookViewId="0">
      <selection sqref="A1:L1"/>
    </sheetView>
  </sheetViews>
  <sheetFormatPr defaultColWidth="8.42578125" defaultRowHeight="15" x14ac:dyDescent="0.25"/>
  <cols>
    <col min="1" max="1" width="5" customWidth="1"/>
    <col min="2" max="2" width="24" customWidth="1"/>
    <col min="3" max="3" width="13" customWidth="1"/>
    <col min="4" max="5" width="9" customWidth="1"/>
    <col min="6" max="6" width="14.140625" customWidth="1"/>
    <col min="7" max="7" width="13" customWidth="1"/>
    <col min="8" max="8" width="15" customWidth="1"/>
    <col min="9" max="9" width="13" customWidth="1"/>
    <col min="10" max="10" width="9" customWidth="1"/>
    <col min="11" max="11" width="16" customWidth="1"/>
    <col min="12" max="12" width="11" customWidth="1"/>
  </cols>
  <sheetData>
    <row r="1" spans="1:12" ht="45" customHeight="1" x14ac:dyDescent="0.25">
      <c r="A1" s="132" t="s">
        <v>197</v>
      </c>
      <c r="B1" s="132"/>
      <c r="C1" s="132"/>
      <c r="D1" s="132"/>
      <c r="E1" s="132"/>
      <c r="F1" s="132"/>
      <c r="G1" s="132"/>
      <c r="H1" s="132"/>
      <c r="I1" s="132"/>
      <c r="J1" s="132"/>
      <c r="K1" s="132"/>
      <c r="L1" s="132"/>
    </row>
    <row r="2" spans="1:12" ht="147" customHeight="1" x14ac:dyDescent="0.25">
      <c r="A2" s="55" t="s">
        <v>198</v>
      </c>
      <c r="B2" s="55"/>
      <c r="C2" s="55"/>
      <c r="D2" s="55"/>
      <c r="E2" s="55"/>
      <c r="F2" s="55"/>
      <c r="G2" s="55"/>
      <c r="H2" s="55"/>
      <c r="I2" s="55"/>
      <c r="J2" s="55"/>
      <c r="K2" s="55"/>
      <c r="L2" s="55"/>
    </row>
    <row r="3" spans="1:12" ht="31.5" customHeight="1" x14ac:dyDescent="0.25">
      <c r="A3" s="53" t="s">
        <v>199</v>
      </c>
      <c r="B3" s="53"/>
      <c r="C3" s="139" t="str">
        <f>IF('Identification Form'!C3="","",'Identification Form'!C3)</f>
        <v/>
      </c>
      <c r="D3" s="139"/>
      <c r="E3" s="139"/>
      <c r="F3" s="139"/>
      <c r="G3" s="53" t="s">
        <v>200</v>
      </c>
      <c r="H3" s="53"/>
      <c r="I3" s="139" t="str">
        <f>IF('Identification Form'!I3="","",'Identification Form'!I3)</f>
        <v/>
      </c>
      <c r="J3" s="139"/>
      <c r="K3" s="139"/>
      <c r="L3" s="139"/>
    </row>
    <row r="4" spans="1:12" ht="31.5" customHeight="1" x14ac:dyDescent="0.25">
      <c r="A4" s="53" t="s">
        <v>201</v>
      </c>
      <c r="B4" s="53"/>
      <c r="C4" s="139" t="str">
        <f>IF('Identification Form'!C4="","",'Identification Form'!C4)</f>
        <v/>
      </c>
      <c r="D4" s="139"/>
      <c r="E4" s="139"/>
      <c r="F4" s="139"/>
      <c r="G4" s="53" t="s">
        <v>202</v>
      </c>
      <c r="H4" s="53"/>
      <c r="I4" s="139" t="str">
        <f>IF('Identification Form'!I4="","",'Identification Form'!I4)</f>
        <v/>
      </c>
      <c r="J4" s="139"/>
      <c r="K4" s="139"/>
      <c r="L4" s="139"/>
    </row>
    <row r="5" spans="1:12" ht="31.5" customHeight="1" x14ac:dyDescent="0.25">
      <c r="A5" s="53" t="s">
        <v>203</v>
      </c>
      <c r="B5" s="53"/>
      <c r="C5" s="139" t="str">
        <f>IF('Identification Form'!C5="","",'Identification Form'!C5)</f>
        <v/>
      </c>
      <c r="D5" s="139"/>
      <c r="E5" s="139"/>
      <c r="F5" s="139"/>
      <c r="G5" s="53" t="s">
        <v>204</v>
      </c>
      <c r="H5" s="53"/>
      <c r="I5" s="139" t="str">
        <f>IF('Identification Form'!I5="","",'Identification Form'!I5)</f>
        <v/>
      </c>
      <c r="J5" s="139"/>
      <c r="K5" s="139"/>
      <c r="L5" s="139"/>
    </row>
    <row r="6" spans="1:12" ht="60.75" customHeight="1" x14ac:dyDescent="0.25">
      <c r="A6" s="53" t="s">
        <v>205</v>
      </c>
      <c r="B6" s="53"/>
      <c r="C6" s="131"/>
      <c r="D6" s="131"/>
      <c r="E6" s="131"/>
      <c r="F6" s="131"/>
      <c r="G6" s="53" t="s">
        <v>206</v>
      </c>
      <c r="H6" s="53"/>
      <c r="I6" s="131"/>
      <c r="J6" s="131"/>
      <c r="K6" s="131"/>
      <c r="L6" s="131"/>
    </row>
    <row r="7" spans="1:12" ht="31.5" customHeight="1" x14ac:dyDescent="0.25">
      <c r="A7" s="53" t="s">
        <v>208</v>
      </c>
      <c r="B7" s="53"/>
      <c r="C7" s="53"/>
      <c r="D7" s="53"/>
      <c r="E7" s="53"/>
      <c r="F7" s="9"/>
      <c r="G7" s="53" t="s">
        <v>207</v>
      </c>
      <c r="H7" s="53"/>
      <c r="I7" s="131"/>
      <c r="J7" s="131"/>
      <c r="K7" s="131"/>
      <c r="L7" s="131"/>
    </row>
    <row r="8" spans="1:12" ht="31.5" customHeight="1" x14ac:dyDescent="0.25">
      <c r="A8" s="130" t="s">
        <v>209</v>
      </c>
      <c r="B8" s="130"/>
      <c r="C8" s="130"/>
      <c r="D8" s="130"/>
      <c r="E8" s="130"/>
      <c r="F8" s="130"/>
      <c r="G8" s="130"/>
      <c r="H8" s="130"/>
      <c r="I8" s="130"/>
      <c r="J8" s="130"/>
      <c r="K8" s="130"/>
      <c r="L8" s="130"/>
    </row>
    <row r="9" spans="1:12" ht="39" customHeight="1" x14ac:dyDescent="0.25">
      <c r="A9" s="53" t="s">
        <v>210</v>
      </c>
      <c r="B9" s="53"/>
      <c r="C9" s="53"/>
      <c r="D9" s="53"/>
      <c r="E9" s="53"/>
      <c r="F9" s="53"/>
      <c r="G9" s="141" t="str">
        <f>IF('Identification Form'!I173="","",'Identification Form'!I173)</f>
        <v/>
      </c>
      <c r="H9" s="141"/>
      <c r="I9" s="141"/>
      <c r="J9" s="141"/>
      <c r="K9" s="141"/>
      <c r="L9" s="141"/>
    </row>
    <row r="10" spans="1:12" ht="31.5" customHeight="1" x14ac:dyDescent="0.25">
      <c r="A10" s="53" t="s">
        <v>211</v>
      </c>
      <c r="B10" s="53"/>
      <c r="C10" s="53"/>
      <c r="D10" s="53"/>
      <c r="E10" s="53"/>
      <c r="F10" s="53"/>
      <c r="G10" s="141" t="str">
        <f>IF('Financial Report'!I65=0,"",'Financial Report'!I65)</f>
        <v/>
      </c>
      <c r="H10" s="141"/>
      <c r="I10" s="141"/>
      <c r="J10" s="141"/>
      <c r="K10" s="141"/>
      <c r="L10" s="141"/>
    </row>
    <row r="11" spans="1:12" ht="31.5" customHeight="1" x14ac:dyDescent="0.25">
      <c r="A11" s="53" t="s">
        <v>181</v>
      </c>
      <c r="B11" s="53"/>
      <c r="C11" s="53"/>
      <c r="D11" s="53"/>
      <c r="E11" s="53"/>
      <c r="F11" s="53"/>
      <c r="G11" s="141" t="str">
        <f>IF('Financial Report'!F70="","",'Financial Report'!F70)</f>
        <v/>
      </c>
      <c r="H11" s="141"/>
      <c r="I11" s="141"/>
      <c r="J11" s="141"/>
      <c r="K11" s="141"/>
      <c r="L11" s="141"/>
    </row>
    <row r="12" spans="1:12" ht="31.5" customHeight="1" x14ac:dyDescent="0.25">
      <c r="A12" s="53" t="s">
        <v>212</v>
      </c>
      <c r="B12" s="53"/>
      <c r="C12" s="53"/>
      <c r="D12" s="53"/>
      <c r="E12" s="53"/>
      <c r="F12" s="53"/>
      <c r="G12" s="141" t="str">
        <f>IF('Financial Report'!F68="","",'Financial Report'!F68)</f>
        <v/>
      </c>
      <c r="H12" s="141"/>
      <c r="I12" s="141"/>
      <c r="J12" s="141"/>
      <c r="K12" s="141"/>
      <c r="L12" s="141"/>
    </row>
    <row r="13" spans="1:12" ht="36" customHeight="1" x14ac:dyDescent="0.25">
      <c r="A13" s="53" t="s">
        <v>213</v>
      </c>
      <c r="B13" s="53"/>
      <c r="C13" s="53"/>
      <c r="D13" s="53"/>
      <c r="E13" s="53"/>
      <c r="F13" s="53"/>
      <c r="G13" s="141" t="str">
        <f>IF('Financial Report'!G74=0,"",'Financial Report'!G74)</f>
        <v/>
      </c>
      <c r="H13" s="141"/>
      <c r="I13" s="141"/>
      <c r="J13" s="141"/>
      <c r="K13" s="141"/>
      <c r="L13" s="141"/>
    </row>
    <row r="14" spans="1:12" ht="33" customHeight="1" x14ac:dyDescent="0.25">
      <c r="A14" s="130" t="s">
        <v>214</v>
      </c>
      <c r="B14" s="130"/>
      <c r="C14" s="130"/>
      <c r="D14" s="130"/>
      <c r="E14" s="130"/>
      <c r="F14" s="130"/>
      <c r="G14" s="130"/>
      <c r="H14" s="130"/>
      <c r="I14" s="130"/>
      <c r="J14" s="130"/>
      <c r="K14" s="130"/>
      <c r="L14" s="130"/>
    </row>
    <row r="15" spans="1:12" ht="31.5" customHeight="1" x14ac:dyDescent="0.25">
      <c r="A15" s="53" t="s">
        <v>215</v>
      </c>
      <c r="B15" s="53"/>
      <c r="C15" s="53"/>
      <c r="D15" s="53"/>
      <c r="E15" s="139" t="str">
        <f>IF('Identification Form'!E18="","",'Identification Form'!E18)</f>
        <v/>
      </c>
      <c r="F15" s="139"/>
      <c r="G15" s="139"/>
      <c r="H15" s="139"/>
      <c r="I15" s="139"/>
      <c r="J15" s="139"/>
      <c r="K15" s="139"/>
      <c r="L15" s="139"/>
    </row>
    <row r="16" spans="1:12" ht="31.5" customHeight="1" x14ac:dyDescent="0.25">
      <c r="A16" s="53" t="s">
        <v>216</v>
      </c>
      <c r="B16" s="53"/>
      <c r="C16" s="53"/>
      <c r="D16" s="53"/>
      <c r="E16" s="139" t="str">
        <f>IF('Identification Form'!E188="","",'Identification Form'!E188)</f>
        <v/>
      </c>
      <c r="F16" s="139"/>
      <c r="G16" s="139"/>
      <c r="H16" s="139"/>
      <c r="I16" s="139"/>
      <c r="J16" s="139"/>
      <c r="K16" s="139"/>
      <c r="L16" s="139"/>
    </row>
    <row r="17" spans="1:12" ht="31.5" customHeight="1" x14ac:dyDescent="0.25">
      <c r="A17" s="53" t="s">
        <v>157</v>
      </c>
      <c r="B17" s="53"/>
      <c r="C17" s="53"/>
      <c r="D17" s="53"/>
      <c r="E17" s="139" t="str">
        <f>IF('Identification Form'!E20="","",'Identification Form'!E20)</f>
        <v/>
      </c>
      <c r="F17" s="139"/>
      <c r="G17" s="139"/>
      <c r="H17" s="139"/>
      <c r="I17" s="139"/>
      <c r="J17" s="139"/>
      <c r="K17" s="139"/>
      <c r="L17" s="139"/>
    </row>
    <row r="18" spans="1:12" ht="31.5" customHeight="1" x14ac:dyDescent="0.25">
      <c r="A18" s="53" t="s">
        <v>217</v>
      </c>
      <c r="B18" s="53"/>
      <c r="C18" s="53"/>
      <c r="D18" s="53"/>
      <c r="E18" s="54"/>
      <c r="F18" s="54"/>
      <c r="G18" s="54"/>
      <c r="H18" s="54"/>
      <c r="I18" s="54"/>
      <c r="J18" s="54"/>
      <c r="K18" s="54"/>
      <c r="L18" s="54"/>
    </row>
    <row r="19" spans="1:12" ht="31.5" customHeight="1" x14ac:dyDescent="0.25">
      <c r="A19" s="130" t="s">
        <v>218</v>
      </c>
      <c r="B19" s="130"/>
      <c r="C19" s="130"/>
      <c r="D19" s="130"/>
      <c r="E19" s="130"/>
      <c r="F19" s="130"/>
      <c r="G19" s="130"/>
      <c r="H19" s="130"/>
      <c r="I19" s="130"/>
      <c r="J19" s="130"/>
      <c r="K19" s="130"/>
      <c r="L19" s="130"/>
    </row>
    <row r="20" spans="1:12" ht="31.5" customHeight="1" x14ac:dyDescent="0.25">
      <c r="A20" s="137" t="s">
        <v>219</v>
      </c>
      <c r="B20" s="137"/>
      <c r="C20" s="137"/>
      <c r="D20" s="138" t="s">
        <v>220</v>
      </c>
      <c r="E20" s="138"/>
      <c r="F20" s="138" t="s">
        <v>221</v>
      </c>
      <c r="G20" s="138"/>
      <c r="H20" s="40" t="s">
        <v>222</v>
      </c>
      <c r="I20" s="137" t="s">
        <v>223</v>
      </c>
      <c r="J20" s="137"/>
      <c r="K20" s="137"/>
      <c r="L20" s="137"/>
    </row>
    <row r="21" spans="1:12" ht="31.5" customHeight="1" x14ac:dyDescent="0.25">
      <c r="A21" s="53" t="s">
        <v>224</v>
      </c>
      <c r="B21" s="53"/>
      <c r="C21" s="53"/>
      <c r="D21" s="145" t="str">
        <f>IF('Identification Form'!E28="","",'Identification Form'!E28)</f>
        <v/>
      </c>
      <c r="E21" s="145"/>
      <c r="F21" s="81"/>
      <c r="G21" s="81"/>
      <c r="H21" s="25" t="str">
        <f>IF(OR(D21="",D21=0,F21=""),"",F21/D21)</f>
        <v/>
      </c>
      <c r="I21" s="54"/>
      <c r="J21" s="54"/>
      <c r="K21" s="54"/>
      <c r="L21" s="54"/>
    </row>
    <row r="22" spans="1:12" ht="31.5" customHeight="1" x14ac:dyDescent="0.25">
      <c r="A22" s="53" t="s">
        <v>225</v>
      </c>
      <c r="B22" s="53"/>
      <c r="C22" s="53"/>
      <c r="D22" s="145" t="str">
        <f>IF('Identification Form'!E29="","",'Identification Form'!E29)</f>
        <v/>
      </c>
      <c r="E22" s="145"/>
      <c r="F22" s="81"/>
      <c r="G22" s="81"/>
      <c r="H22" s="25" t="str">
        <f>IF(OR(D22="",D22=0,F22=""),"",F22/D22)</f>
        <v/>
      </c>
      <c r="I22" s="54"/>
      <c r="J22" s="54"/>
      <c r="K22" s="54"/>
      <c r="L22" s="54"/>
    </row>
    <row r="23" spans="1:12" ht="31.5" customHeight="1" x14ac:dyDescent="0.25">
      <c r="A23" s="130" t="s">
        <v>226</v>
      </c>
      <c r="B23" s="130"/>
      <c r="C23" s="130"/>
      <c r="D23" s="130"/>
      <c r="E23" s="130"/>
      <c r="F23" s="130"/>
      <c r="G23" s="130"/>
      <c r="H23" s="130"/>
      <c r="I23" s="130"/>
      <c r="J23" s="130"/>
      <c r="K23" s="130"/>
      <c r="L23" s="130"/>
    </row>
    <row r="24" spans="1:12" ht="51.75" customHeight="1" x14ac:dyDescent="0.25">
      <c r="A24" s="55" t="s">
        <v>227</v>
      </c>
      <c r="B24" s="55"/>
      <c r="C24" s="55"/>
      <c r="D24" s="55"/>
      <c r="E24" s="55"/>
      <c r="F24" s="55"/>
      <c r="G24" s="55"/>
      <c r="H24" s="55"/>
      <c r="I24" s="55"/>
      <c r="J24" s="55"/>
      <c r="K24" s="55"/>
      <c r="L24" s="55"/>
    </row>
    <row r="25" spans="1:12" ht="50.25" customHeight="1" x14ac:dyDescent="0.25">
      <c r="A25" s="21" t="s">
        <v>63</v>
      </c>
      <c r="B25" s="70" t="s">
        <v>228</v>
      </c>
      <c r="C25" s="70"/>
      <c r="D25" s="70" t="s">
        <v>66</v>
      </c>
      <c r="E25" s="70"/>
      <c r="F25" s="21" t="s">
        <v>229</v>
      </c>
      <c r="G25" s="21" t="s">
        <v>230</v>
      </c>
      <c r="H25" s="21" t="s">
        <v>231</v>
      </c>
      <c r="I25" s="70" t="s">
        <v>232</v>
      </c>
      <c r="J25" s="70"/>
      <c r="K25" s="70" t="s">
        <v>233</v>
      </c>
      <c r="L25" s="70"/>
    </row>
    <row r="26" spans="1:12" ht="25.5" customHeight="1" x14ac:dyDescent="0.25">
      <c r="A26" s="1">
        <v>1</v>
      </c>
      <c r="B26" s="139" t="str">
        <f>IF('Identification Form'!B59="","",'Identification Form'!B59)</f>
        <v/>
      </c>
      <c r="C26" s="139"/>
      <c r="D26" s="139" t="str">
        <f>IF('Identification Form'!F59="","",'Identification Form'!F59)</f>
        <v/>
      </c>
      <c r="E26" s="139"/>
      <c r="F26" s="1" t="str">
        <f>IF('Identification Form'!H59="","",'Identification Form'!H59)</f>
        <v/>
      </c>
      <c r="G26" s="9"/>
      <c r="H26" s="1" t="str">
        <f t="shared" ref="H26:H35" si="0">IF(B26="","",IF(G26="","not reported / nevykázáno",IF(AND(ISNUMBER(F26),ISNUMBER(G26)),IF(G26&gt;=F26,"achieved / splněno",IF(G26&gt;=F26*0.5,"partially achieved / částečně splněno","not achieved / nesplněno")),"see explanation")))</f>
        <v/>
      </c>
      <c r="I26" s="60"/>
      <c r="J26" s="60"/>
      <c r="K26" s="54"/>
      <c r="L26" s="54"/>
    </row>
    <row r="27" spans="1:12" ht="25.5" customHeight="1" x14ac:dyDescent="0.25">
      <c r="A27" s="1">
        <v>2</v>
      </c>
      <c r="B27" s="139" t="str">
        <f>IF('Identification Form'!B60="","",'Identification Form'!B60)</f>
        <v/>
      </c>
      <c r="C27" s="139"/>
      <c r="D27" s="139" t="str">
        <f>IF('Identification Form'!F60="","",'Identification Form'!F60)</f>
        <v/>
      </c>
      <c r="E27" s="139"/>
      <c r="F27" s="1" t="str">
        <f>IF('Identification Form'!H60="","",'Identification Form'!H60)</f>
        <v/>
      </c>
      <c r="G27" s="9"/>
      <c r="H27" s="1" t="str">
        <f t="shared" si="0"/>
        <v/>
      </c>
      <c r="I27" s="60"/>
      <c r="J27" s="60"/>
      <c r="K27" s="54"/>
      <c r="L27" s="54"/>
    </row>
    <row r="28" spans="1:12" ht="25.5" customHeight="1" x14ac:dyDescent="0.25">
      <c r="A28" s="1">
        <v>3</v>
      </c>
      <c r="B28" s="139" t="str">
        <f>IF('Identification Form'!B61="","",'Identification Form'!B61)</f>
        <v/>
      </c>
      <c r="C28" s="139"/>
      <c r="D28" s="139" t="str">
        <f>IF('Identification Form'!F61="","",'Identification Form'!F61)</f>
        <v/>
      </c>
      <c r="E28" s="139"/>
      <c r="F28" s="1" t="str">
        <f>IF('Identification Form'!H61="","",'Identification Form'!H61)</f>
        <v/>
      </c>
      <c r="G28" s="9"/>
      <c r="H28" s="1" t="str">
        <f t="shared" si="0"/>
        <v/>
      </c>
      <c r="I28" s="60"/>
      <c r="J28" s="60"/>
      <c r="K28" s="54"/>
      <c r="L28" s="54"/>
    </row>
    <row r="29" spans="1:12" ht="25.5" customHeight="1" x14ac:dyDescent="0.25">
      <c r="A29" s="1">
        <v>4</v>
      </c>
      <c r="B29" s="139" t="str">
        <f>IF('Identification Form'!B62="","",'Identification Form'!B62)</f>
        <v/>
      </c>
      <c r="C29" s="139"/>
      <c r="D29" s="139" t="str">
        <f>IF('Identification Form'!F62="","",'Identification Form'!F62)</f>
        <v/>
      </c>
      <c r="E29" s="139"/>
      <c r="F29" s="1" t="str">
        <f>IF('Identification Form'!H62="","",'Identification Form'!H62)</f>
        <v/>
      </c>
      <c r="G29" s="9"/>
      <c r="H29" s="1" t="str">
        <f t="shared" si="0"/>
        <v/>
      </c>
      <c r="I29" s="60"/>
      <c r="J29" s="60"/>
      <c r="K29" s="54"/>
      <c r="L29" s="54"/>
    </row>
    <row r="30" spans="1:12" ht="25.5" customHeight="1" x14ac:dyDescent="0.25">
      <c r="A30" s="1">
        <v>5</v>
      </c>
      <c r="B30" s="139" t="str">
        <f>IF('Identification Form'!B63="","",'Identification Form'!B63)</f>
        <v/>
      </c>
      <c r="C30" s="139"/>
      <c r="D30" s="139" t="str">
        <f>IF('Identification Form'!F63="","",'Identification Form'!F63)</f>
        <v/>
      </c>
      <c r="E30" s="139"/>
      <c r="F30" s="1" t="str">
        <f>IF('Identification Form'!H63="","",'Identification Form'!H63)</f>
        <v/>
      </c>
      <c r="G30" s="9"/>
      <c r="H30" s="1" t="str">
        <f t="shared" si="0"/>
        <v/>
      </c>
      <c r="I30" s="60"/>
      <c r="J30" s="60"/>
      <c r="K30" s="54"/>
      <c r="L30" s="54"/>
    </row>
    <row r="31" spans="1:12" ht="25.5" customHeight="1" x14ac:dyDescent="0.25">
      <c r="A31" s="1">
        <v>6</v>
      </c>
      <c r="B31" s="139" t="str">
        <f>IF('Identification Form'!B64="","",'Identification Form'!B64)</f>
        <v/>
      </c>
      <c r="C31" s="139"/>
      <c r="D31" s="139" t="str">
        <f>IF('Identification Form'!F64="","",'Identification Form'!F64)</f>
        <v/>
      </c>
      <c r="E31" s="139"/>
      <c r="F31" s="1" t="str">
        <f>IF('Identification Form'!H64="","",'Identification Form'!H64)</f>
        <v/>
      </c>
      <c r="G31" s="9"/>
      <c r="H31" s="1" t="str">
        <f t="shared" si="0"/>
        <v/>
      </c>
      <c r="I31" s="60"/>
      <c r="J31" s="60"/>
      <c r="K31" s="54"/>
      <c r="L31" s="54"/>
    </row>
    <row r="32" spans="1:12" ht="25.5" customHeight="1" x14ac:dyDescent="0.25">
      <c r="A32" s="1">
        <v>7</v>
      </c>
      <c r="B32" s="139" t="str">
        <f>IF('Identification Form'!B65="","",'Identification Form'!B65)</f>
        <v/>
      </c>
      <c r="C32" s="139"/>
      <c r="D32" s="139" t="str">
        <f>IF('Identification Form'!F65="","",'Identification Form'!F65)</f>
        <v/>
      </c>
      <c r="E32" s="139"/>
      <c r="F32" s="1" t="str">
        <f>IF('Identification Form'!H65="","",'Identification Form'!H65)</f>
        <v/>
      </c>
      <c r="G32" s="9"/>
      <c r="H32" s="1" t="str">
        <f t="shared" si="0"/>
        <v/>
      </c>
      <c r="I32" s="60"/>
      <c r="J32" s="60"/>
      <c r="K32" s="54"/>
      <c r="L32" s="54"/>
    </row>
    <row r="33" spans="1:12" ht="25.5" customHeight="1" x14ac:dyDescent="0.25">
      <c r="A33" s="1">
        <v>8</v>
      </c>
      <c r="B33" s="139" t="str">
        <f>IF('Identification Form'!B66="","",'Identification Form'!B66)</f>
        <v/>
      </c>
      <c r="C33" s="139"/>
      <c r="D33" s="139" t="str">
        <f>IF('Identification Form'!F66="","",'Identification Form'!F66)</f>
        <v/>
      </c>
      <c r="E33" s="139"/>
      <c r="F33" s="1" t="str">
        <f>IF('Identification Form'!H66="","",'Identification Form'!H66)</f>
        <v/>
      </c>
      <c r="G33" s="9"/>
      <c r="H33" s="1" t="str">
        <f t="shared" si="0"/>
        <v/>
      </c>
      <c r="I33" s="60"/>
      <c r="J33" s="60"/>
      <c r="K33" s="54"/>
      <c r="L33" s="54"/>
    </row>
    <row r="34" spans="1:12" ht="25.5" customHeight="1" x14ac:dyDescent="0.25">
      <c r="A34" s="1">
        <v>9</v>
      </c>
      <c r="B34" s="139" t="str">
        <f>IF('Identification Form'!B67="","",'Identification Form'!B67)</f>
        <v/>
      </c>
      <c r="C34" s="139"/>
      <c r="D34" s="139" t="str">
        <f>IF('Identification Form'!F67="","",'Identification Form'!F67)</f>
        <v/>
      </c>
      <c r="E34" s="139"/>
      <c r="F34" s="1" t="str">
        <f>IF('Identification Form'!H67="","",'Identification Form'!H67)</f>
        <v/>
      </c>
      <c r="G34" s="9"/>
      <c r="H34" s="1" t="str">
        <f t="shared" si="0"/>
        <v/>
      </c>
      <c r="I34" s="60"/>
      <c r="J34" s="60"/>
      <c r="K34" s="54"/>
      <c r="L34" s="54"/>
    </row>
    <row r="35" spans="1:12" ht="25.5" customHeight="1" x14ac:dyDescent="0.25">
      <c r="A35" s="1">
        <v>10</v>
      </c>
      <c r="B35" s="139" t="str">
        <f>IF('Identification Form'!B68="","",'Identification Form'!B68)</f>
        <v/>
      </c>
      <c r="C35" s="139"/>
      <c r="D35" s="139" t="str">
        <f>IF('Identification Form'!F68="","",'Identification Form'!F68)</f>
        <v/>
      </c>
      <c r="E35" s="139"/>
      <c r="F35" s="1" t="str">
        <f>IF('Identification Form'!H68="","",'Identification Form'!H68)</f>
        <v/>
      </c>
      <c r="G35" s="9"/>
      <c r="H35" s="1" t="str">
        <f t="shared" si="0"/>
        <v/>
      </c>
      <c r="I35" s="60"/>
      <c r="J35" s="60"/>
      <c r="K35" s="54"/>
      <c r="L35" s="54"/>
    </row>
    <row r="36" spans="1:12" ht="31.5" customHeight="1" x14ac:dyDescent="0.25">
      <c r="A36" s="130" t="s">
        <v>234</v>
      </c>
      <c r="B36" s="130"/>
      <c r="C36" s="130"/>
      <c r="D36" s="130"/>
      <c r="E36" s="130"/>
      <c r="F36" s="130"/>
      <c r="G36" s="130"/>
      <c r="H36" s="130"/>
      <c r="I36" s="130"/>
      <c r="J36" s="130"/>
      <c r="K36" s="130"/>
      <c r="L36" s="130"/>
    </row>
    <row r="37" spans="1:12" ht="174" customHeight="1" x14ac:dyDescent="0.25">
      <c r="A37" s="55" t="s">
        <v>235</v>
      </c>
      <c r="B37" s="55"/>
      <c r="C37" s="55"/>
      <c r="D37" s="55"/>
      <c r="E37" s="55"/>
      <c r="F37" s="55"/>
      <c r="G37" s="55"/>
      <c r="H37" s="55"/>
      <c r="I37" s="55"/>
      <c r="J37" s="55"/>
      <c r="K37" s="55"/>
      <c r="L37" s="55"/>
    </row>
    <row r="38" spans="1:12" ht="63.75" customHeight="1" x14ac:dyDescent="0.25">
      <c r="A38" s="40" t="s">
        <v>163</v>
      </c>
      <c r="B38" s="137" t="s">
        <v>236</v>
      </c>
      <c r="C38" s="137"/>
      <c r="D38" s="137"/>
      <c r="E38" s="137"/>
      <c r="F38" s="40" t="s">
        <v>237</v>
      </c>
      <c r="G38" s="138" t="s">
        <v>238</v>
      </c>
      <c r="H38" s="138"/>
      <c r="I38" s="137" t="s">
        <v>239</v>
      </c>
      <c r="J38" s="137"/>
      <c r="K38" s="137"/>
      <c r="L38" s="137"/>
    </row>
    <row r="39" spans="1:12" ht="21.75" customHeight="1" x14ac:dyDescent="0.25">
      <c r="A39" s="1">
        <v>1</v>
      </c>
      <c r="B39" s="60"/>
      <c r="C39" s="60"/>
      <c r="D39" s="60"/>
      <c r="E39" s="60"/>
      <c r="F39" s="9"/>
      <c r="G39" s="111"/>
      <c r="H39" s="111"/>
      <c r="I39" s="54"/>
      <c r="J39" s="54"/>
      <c r="K39" s="54"/>
      <c r="L39" s="54"/>
    </row>
    <row r="40" spans="1:12" ht="21.75" customHeight="1" x14ac:dyDescent="0.25">
      <c r="A40" s="1">
        <v>2</v>
      </c>
      <c r="B40" s="60"/>
      <c r="C40" s="60"/>
      <c r="D40" s="60"/>
      <c r="E40" s="60"/>
      <c r="F40" s="9"/>
      <c r="G40" s="111"/>
      <c r="H40" s="111"/>
      <c r="I40" s="54"/>
      <c r="J40" s="54"/>
      <c r="K40" s="54"/>
      <c r="L40" s="54"/>
    </row>
    <row r="41" spans="1:12" ht="21.75" customHeight="1" x14ac:dyDescent="0.25">
      <c r="A41" s="1">
        <v>3</v>
      </c>
      <c r="B41" s="60"/>
      <c r="C41" s="60"/>
      <c r="D41" s="60"/>
      <c r="E41" s="60"/>
      <c r="F41" s="9"/>
      <c r="G41" s="111"/>
      <c r="H41" s="111"/>
      <c r="I41" s="54"/>
      <c r="J41" s="54"/>
      <c r="K41" s="54"/>
      <c r="L41" s="54"/>
    </row>
    <row r="42" spans="1:12" ht="21.75" customHeight="1" x14ac:dyDescent="0.25">
      <c r="A42" s="1">
        <v>4</v>
      </c>
      <c r="B42" s="60"/>
      <c r="C42" s="60"/>
      <c r="D42" s="60"/>
      <c r="E42" s="60"/>
      <c r="F42" s="9"/>
      <c r="G42" s="111"/>
      <c r="H42" s="111"/>
      <c r="I42" s="54"/>
      <c r="J42" s="54"/>
      <c r="K42" s="54"/>
      <c r="L42" s="54"/>
    </row>
    <row r="43" spans="1:12" ht="21.75" customHeight="1" x14ac:dyDescent="0.25">
      <c r="A43" s="1">
        <v>5</v>
      </c>
      <c r="B43" s="60"/>
      <c r="C43" s="60"/>
      <c r="D43" s="60"/>
      <c r="E43" s="60"/>
      <c r="F43" s="9"/>
      <c r="G43" s="111"/>
      <c r="H43" s="111"/>
      <c r="I43" s="54"/>
      <c r="J43" s="54"/>
      <c r="K43" s="54"/>
      <c r="L43" s="54"/>
    </row>
    <row r="44" spans="1:12" ht="21.75" customHeight="1" x14ac:dyDescent="0.25">
      <c r="A44" s="1">
        <v>6</v>
      </c>
      <c r="B44" s="60"/>
      <c r="C44" s="60"/>
      <c r="D44" s="60"/>
      <c r="E44" s="60"/>
      <c r="F44" s="9"/>
      <c r="G44" s="111"/>
      <c r="H44" s="111"/>
      <c r="I44" s="54"/>
      <c r="J44" s="54"/>
      <c r="K44" s="54"/>
      <c r="L44" s="54"/>
    </row>
    <row r="45" spans="1:12" ht="21.75" customHeight="1" x14ac:dyDescent="0.25">
      <c r="A45" s="1">
        <v>7</v>
      </c>
      <c r="B45" s="60"/>
      <c r="C45" s="60"/>
      <c r="D45" s="60"/>
      <c r="E45" s="60"/>
      <c r="F45" s="9"/>
      <c r="G45" s="111"/>
      <c r="H45" s="111"/>
      <c r="I45" s="54"/>
      <c r="J45" s="54"/>
      <c r="K45" s="54"/>
      <c r="L45" s="54"/>
    </row>
    <row r="46" spans="1:12" ht="21.75" customHeight="1" x14ac:dyDescent="0.25">
      <c r="A46" s="1">
        <v>8</v>
      </c>
      <c r="B46" s="60"/>
      <c r="C46" s="60"/>
      <c r="D46" s="60"/>
      <c r="E46" s="60"/>
      <c r="F46" s="9"/>
      <c r="G46" s="111"/>
      <c r="H46" s="111"/>
      <c r="I46" s="54"/>
      <c r="J46" s="54"/>
      <c r="K46" s="54"/>
      <c r="L46" s="54"/>
    </row>
    <row r="47" spans="1:12" ht="34.5" customHeight="1" x14ac:dyDescent="0.25">
      <c r="A47" s="130" t="s">
        <v>240</v>
      </c>
      <c r="B47" s="130"/>
      <c r="C47" s="130"/>
      <c r="D47" s="130"/>
      <c r="E47" s="130"/>
      <c r="F47" s="130"/>
      <c r="G47" s="130"/>
      <c r="H47" s="130"/>
      <c r="I47" s="130"/>
      <c r="J47" s="130"/>
      <c r="K47" s="130"/>
      <c r="L47" s="130"/>
    </row>
    <row r="48" spans="1:12" ht="31.5" customHeight="1" x14ac:dyDescent="0.25">
      <c r="A48" s="55" t="s">
        <v>241</v>
      </c>
      <c r="B48" s="55"/>
      <c r="C48" s="55"/>
      <c r="D48" s="55"/>
      <c r="E48" s="55"/>
      <c r="F48" s="55"/>
      <c r="G48" s="55"/>
      <c r="H48" s="55"/>
      <c r="I48" s="55"/>
      <c r="J48" s="55"/>
      <c r="K48" s="55"/>
      <c r="L48" s="55"/>
    </row>
    <row r="49" spans="1:12" ht="79.5" customHeight="1" x14ac:dyDescent="0.25">
      <c r="A49" s="60"/>
      <c r="B49" s="60"/>
      <c r="C49" s="60"/>
      <c r="D49" s="60"/>
      <c r="E49" s="60"/>
      <c r="F49" s="60"/>
      <c r="G49" s="60"/>
      <c r="H49" s="60"/>
      <c r="I49" s="60"/>
      <c r="J49" s="60"/>
      <c r="K49" s="60"/>
      <c r="L49" s="39" t="str">
        <f>LEN(A49)&amp;" / 800"</f>
        <v>0 / 800</v>
      </c>
    </row>
    <row r="50" spans="1:12" ht="34.5" customHeight="1" x14ac:dyDescent="0.25">
      <c r="A50" s="130" t="s">
        <v>242</v>
      </c>
      <c r="B50" s="130"/>
      <c r="C50" s="130"/>
      <c r="D50" s="130"/>
      <c r="E50" s="130"/>
      <c r="F50" s="130"/>
      <c r="G50" s="130"/>
      <c r="H50" s="130"/>
      <c r="I50" s="130"/>
      <c r="J50" s="130"/>
      <c r="K50" s="130"/>
      <c r="L50" s="130"/>
    </row>
    <row r="51" spans="1:12" ht="73.5" customHeight="1" x14ac:dyDescent="0.25">
      <c r="A51" s="53" t="s">
        <v>243</v>
      </c>
      <c r="B51" s="53"/>
      <c r="C51" s="53"/>
      <c r="D51" s="53"/>
      <c r="E51" s="53"/>
      <c r="F51" s="53"/>
      <c r="G51" s="60"/>
      <c r="H51" s="60"/>
      <c r="I51" s="60"/>
      <c r="J51" s="60"/>
      <c r="K51" s="60"/>
      <c r="L51" s="60"/>
    </row>
    <row r="52" spans="1:12" ht="31.5" customHeight="1" x14ac:dyDescent="0.25">
      <c r="A52" s="90" t="s">
        <v>90</v>
      </c>
      <c r="B52" s="90"/>
      <c r="C52" s="90"/>
      <c r="D52" s="90"/>
      <c r="E52" s="90"/>
      <c r="F52" s="89" t="s">
        <v>220</v>
      </c>
      <c r="G52" s="89"/>
      <c r="H52" s="89" t="s">
        <v>221</v>
      </c>
      <c r="I52" s="89"/>
      <c r="J52" s="90" t="s">
        <v>244</v>
      </c>
      <c r="K52" s="90"/>
      <c r="L52" s="90"/>
    </row>
    <row r="53" spans="1:12" ht="30.75" customHeight="1" x14ac:dyDescent="0.25">
      <c r="A53" s="139" t="str">
        <f>IF('Identification Form'!A85="","",'Identification Form'!A85)</f>
        <v>Local community where the project takes place
Místní komunita v místě realizace projektu</v>
      </c>
      <c r="B53" s="139"/>
      <c r="C53" s="139"/>
      <c r="D53" s="139"/>
      <c r="E53" s="139"/>
      <c r="F53" s="145" t="str">
        <f>IF('Identification Form'!G85="","",'Identification Form'!G85)</f>
        <v/>
      </c>
      <c r="G53" s="145"/>
      <c r="H53" s="81"/>
      <c r="I53" s="81"/>
      <c r="J53" s="54"/>
      <c r="K53" s="54"/>
      <c r="L53" s="54"/>
    </row>
    <row r="54" spans="1:12" ht="28.5" customHeight="1" x14ac:dyDescent="0.25">
      <c r="A54" s="139" t="str">
        <f>IF('Identification Form'!A86="","",'Identification Form'!A86)</f>
        <v>Staff and users of the partner institution
Zaměstnanci a uživatelé partnerské instituce</v>
      </c>
      <c r="B54" s="139"/>
      <c r="C54" s="139"/>
      <c r="D54" s="139"/>
      <c r="E54" s="139"/>
      <c r="F54" s="145" t="str">
        <f>IF('Identification Form'!G86="","",'Identification Form'!G86)</f>
        <v/>
      </c>
      <c r="G54" s="145"/>
      <c r="H54" s="81"/>
      <c r="I54" s="81"/>
      <c r="J54" s="54"/>
      <c r="K54" s="54"/>
      <c r="L54" s="54"/>
    </row>
    <row r="55" spans="1:12" ht="29.25" customHeight="1" x14ac:dyDescent="0.25">
      <c r="A55" s="139" t="str">
        <f>IF('Identification Form'!A87="","",'Identification Form'!A87)</f>
        <v>Local or regional media
Místní nebo regionální média</v>
      </c>
      <c r="B55" s="139"/>
      <c r="C55" s="139"/>
      <c r="D55" s="139"/>
      <c r="E55" s="139"/>
      <c r="F55" s="145" t="str">
        <f>IF('Identification Form'!G87="","",'Identification Form'!G87)</f>
        <v/>
      </c>
      <c r="G55" s="145"/>
      <c r="H55" s="81"/>
      <c r="I55" s="81"/>
      <c r="J55" s="54"/>
      <c r="K55" s="54"/>
      <c r="L55" s="54"/>
    </row>
    <row r="56" spans="1:12" ht="31.5" customHeight="1" x14ac:dyDescent="0.25">
      <c r="A56" s="139" t="str">
        <f>IF('Identification Form'!A88="","",'Identification Form'!A88)</f>
        <v>Participants of a public event (handover, opening)
Účastníci veřejné akce (předání, slavnostní otevření)</v>
      </c>
      <c r="B56" s="139"/>
      <c r="C56" s="139"/>
      <c r="D56" s="139"/>
      <c r="E56" s="139"/>
      <c r="F56" s="145" t="str">
        <f>IF('Identification Form'!G88="","",'Identification Form'!G88)</f>
        <v/>
      </c>
      <c r="G56" s="145"/>
      <c r="H56" s="81"/>
      <c r="I56" s="81"/>
      <c r="J56" s="54"/>
      <c r="K56" s="54"/>
      <c r="L56" s="54"/>
    </row>
    <row r="57" spans="1:12" ht="75" customHeight="1" x14ac:dyDescent="0.25">
      <c r="A57" s="53" t="s">
        <v>245</v>
      </c>
      <c r="B57" s="53"/>
      <c r="C57" s="53"/>
      <c r="D57" s="53"/>
      <c r="E57" s="53"/>
      <c r="F57" s="53"/>
      <c r="G57" s="53"/>
      <c r="H57" s="5"/>
      <c r="I57" s="53" t="s">
        <v>246</v>
      </c>
      <c r="J57" s="53"/>
      <c r="K57" s="144" t="str">
        <f>IF('Identification Form'!K90="","",'Identification Form'!K90)</f>
        <v/>
      </c>
      <c r="L57" s="144"/>
    </row>
    <row r="58" spans="1:12" ht="31.5" customHeight="1" x14ac:dyDescent="0.25">
      <c r="A58" s="53" t="s">
        <v>247</v>
      </c>
      <c r="B58" s="53"/>
      <c r="C58" s="53"/>
      <c r="D58" s="53"/>
      <c r="E58" s="53"/>
      <c r="F58" s="53"/>
      <c r="G58" s="53"/>
      <c r="H58" s="53"/>
      <c r="I58" s="9"/>
      <c r="J58" s="2" t="s">
        <v>192</v>
      </c>
      <c r="K58" s="111"/>
      <c r="L58" s="111"/>
    </row>
    <row r="59" spans="1:12" ht="46.5" customHeight="1" x14ac:dyDescent="0.25">
      <c r="A59" s="53" t="s">
        <v>248</v>
      </c>
      <c r="B59" s="53"/>
      <c r="C59" s="53"/>
      <c r="D59" s="53"/>
      <c r="E59" s="53"/>
      <c r="F59" s="53"/>
      <c r="G59" s="54"/>
      <c r="H59" s="54"/>
      <c r="I59" s="54"/>
      <c r="J59" s="54"/>
      <c r="K59" s="54"/>
      <c r="L59" s="54"/>
    </row>
    <row r="60" spans="1:12" ht="41.25" customHeight="1" x14ac:dyDescent="0.25">
      <c r="A60" s="130" t="s">
        <v>249</v>
      </c>
      <c r="B60" s="130"/>
      <c r="C60" s="130"/>
      <c r="D60" s="130"/>
      <c r="E60" s="130"/>
      <c r="F60" s="130"/>
      <c r="G60" s="130"/>
      <c r="H60" s="130"/>
      <c r="I60" s="130"/>
      <c r="J60" s="130"/>
      <c r="K60" s="130"/>
      <c r="L60" s="130"/>
    </row>
    <row r="61" spans="1:12" ht="31.5" customHeight="1" x14ac:dyDescent="0.25">
      <c r="A61" s="137" t="s">
        <v>250</v>
      </c>
      <c r="B61" s="137"/>
      <c r="C61" s="137"/>
      <c r="D61" s="137"/>
      <c r="E61" s="137"/>
      <c r="F61" s="138" t="s">
        <v>251</v>
      </c>
      <c r="G61" s="138"/>
      <c r="H61" s="138" t="s">
        <v>252</v>
      </c>
      <c r="I61" s="138"/>
      <c r="J61" s="138" t="s">
        <v>172</v>
      </c>
      <c r="K61" s="138"/>
      <c r="L61" s="138"/>
    </row>
    <row r="62" spans="1:12" ht="31.5" customHeight="1" x14ac:dyDescent="0.25">
      <c r="A62" s="139" t="s">
        <v>253</v>
      </c>
      <c r="B62" s="139"/>
      <c r="C62" s="139"/>
      <c r="D62" s="139"/>
      <c r="E62" s="139"/>
      <c r="F62" s="141">
        <f>'Identification Form'!I112</f>
        <v>0</v>
      </c>
      <c r="G62" s="141"/>
      <c r="H62" s="141" t="str">
        <f>IF('Financial Report'!$I$65=0,"",'Financial Report'!I20)</f>
        <v/>
      </c>
      <c r="I62" s="141"/>
      <c r="J62" s="141" t="str">
        <f>IF(OR('Financial Report'!$I$65=0,H62=""),"",H62-F62)</f>
        <v/>
      </c>
      <c r="K62" s="141"/>
      <c r="L62" s="141"/>
    </row>
    <row r="63" spans="1:12" ht="31.5" customHeight="1" x14ac:dyDescent="0.25">
      <c r="A63" s="139" t="s">
        <v>254</v>
      </c>
      <c r="B63" s="139"/>
      <c r="C63" s="139"/>
      <c r="D63" s="139"/>
      <c r="E63" s="139"/>
      <c r="F63" s="141">
        <f>'Identification Form'!I120</f>
        <v>0</v>
      </c>
      <c r="G63" s="141"/>
      <c r="H63" s="141" t="str">
        <f>IF('Financial Report'!$I$65=0,"",'Financial Report'!I28)</f>
        <v/>
      </c>
      <c r="I63" s="141"/>
      <c r="J63" s="141" t="str">
        <f>IF(OR('Financial Report'!$I$65=0,H63=""),"",H63-F63)</f>
        <v/>
      </c>
      <c r="K63" s="141"/>
      <c r="L63" s="141"/>
    </row>
    <row r="64" spans="1:12" ht="31.5" customHeight="1" x14ac:dyDescent="0.25">
      <c r="A64" s="139" t="s">
        <v>255</v>
      </c>
      <c r="B64" s="139"/>
      <c r="C64" s="139"/>
      <c r="D64" s="139"/>
      <c r="E64" s="139"/>
      <c r="F64" s="141">
        <f>'Identification Form'!I128</f>
        <v>0</v>
      </c>
      <c r="G64" s="141"/>
      <c r="H64" s="141" t="str">
        <f>IF('Financial Report'!$I$65=0,"",'Financial Report'!I36)</f>
        <v/>
      </c>
      <c r="I64" s="141"/>
      <c r="J64" s="141" t="str">
        <f>IF(OR('Financial Report'!$I$65=0,H64=""),"",H64-F64)</f>
        <v/>
      </c>
      <c r="K64" s="141"/>
      <c r="L64" s="141"/>
    </row>
    <row r="65" spans="1:12" ht="31.5" customHeight="1" x14ac:dyDescent="0.25">
      <c r="A65" s="139" t="s">
        <v>256</v>
      </c>
      <c r="B65" s="139"/>
      <c r="C65" s="139"/>
      <c r="D65" s="139"/>
      <c r="E65" s="139"/>
      <c r="F65" s="141">
        <f>'Identification Form'!I134</f>
        <v>0</v>
      </c>
      <c r="G65" s="141"/>
      <c r="H65" s="141" t="str">
        <f>IF('Financial Report'!$I$65=0,"",'Financial Report'!I42)</f>
        <v/>
      </c>
      <c r="I65" s="141"/>
      <c r="J65" s="141" t="str">
        <f>IF(OR('Financial Report'!$I$65=0,H65=""),"",H65-F65)</f>
        <v/>
      </c>
      <c r="K65" s="141"/>
      <c r="L65" s="141"/>
    </row>
    <row r="66" spans="1:12" ht="31.5" customHeight="1" x14ac:dyDescent="0.25">
      <c r="A66" s="142" t="s">
        <v>123</v>
      </c>
      <c r="B66" s="142"/>
      <c r="C66" s="142"/>
      <c r="D66" s="142"/>
      <c r="E66" s="142"/>
      <c r="F66" s="143">
        <f>'Identification Form'!I135</f>
        <v>0</v>
      </c>
      <c r="G66" s="143"/>
      <c r="H66" s="143" t="str">
        <f>IF('Financial Report'!$I$65=0,"",'Financial Report'!I43)</f>
        <v/>
      </c>
      <c r="I66" s="143"/>
      <c r="J66" s="143" t="str">
        <f>IF(OR('Financial Report'!$I$65=0,H66=""),"",H66-F66)</f>
        <v/>
      </c>
      <c r="K66" s="143"/>
      <c r="L66" s="143"/>
    </row>
    <row r="67" spans="1:12" ht="31.5" customHeight="1" x14ac:dyDescent="0.25">
      <c r="A67" s="139" t="s">
        <v>257</v>
      </c>
      <c r="B67" s="139"/>
      <c r="C67" s="139"/>
      <c r="D67" s="139"/>
      <c r="E67" s="139"/>
      <c r="F67" s="141">
        <f>'Identification Form'!I143</f>
        <v>0</v>
      </c>
      <c r="G67" s="141"/>
      <c r="H67" s="141" t="str">
        <f>IF('Financial Report'!$I$65=0,"",'Financial Report'!I51)</f>
        <v/>
      </c>
      <c r="I67" s="141"/>
      <c r="J67" s="141" t="str">
        <f>IF(OR('Financial Report'!$I$65=0,H67=""),"",H67-F67)</f>
        <v/>
      </c>
      <c r="K67" s="141"/>
      <c r="L67" s="141"/>
    </row>
    <row r="68" spans="1:12" ht="31.5" customHeight="1" x14ac:dyDescent="0.25">
      <c r="A68" s="139" t="s">
        <v>258</v>
      </c>
      <c r="B68" s="139"/>
      <c r="C68" s="139"/>
      <c r="D68" s="139"/>
      <c r="E68" s="139"/>
      <c r="F68" s="141">
        <f>'Identification Form'!I149</f>
        <v>0</v>
      </c>
      <c r="G68" s="141"/>
      <c r="H68" s="141" t="str">
        <f>IF('Financial Report'!$I$65=0,"",'Financial Report'!I57)</f>
        <v/>
      </c>
      <c r="I68" s="141"/>
      <c r="J68" s="141" t="str">
        <f>IF(OR('Financial Report'!$I$65=0,H68=""),"",H68-F68)</f>
        <v/>
      </c>
      <c r="K68" s="141"/>
      <c r="L68" s="141"/>
    </row>
    <row r="69" spans="1:12" ht="31.5" customHeight="1" x14ac:dyDescent="0.25">
      <c r="A69" s="139" t="s">
        <v>259</v>
      </c>
      <c r="B69" s="139"/>
      <c r="C69" s="139"/>
      <c r="D69" s="139"/>
      <c r="E69" s="139"/>
      <c r="F69" s="141">
        <f>'Identification Form'!I155</f>
        <v>0</v>
      </c>
      <c r="G69" s="141"/>
      <c r="H69" s="141" t="str">
        <f>IF('Financial Report'!$I$65=0,"",'Financial Report'!I63)</f>
        <v/>
      </c>
      <c r="I69" s="141"/>
      <c r="J69" s="141" t="str">
        <f>IF(OR('Financial Report'!$I$65=0,H69=""),"",H69-F69)</f>
        <v/>
      </c>
      <c r="K69" s="141"/>
      <c r="L69" s="141"/>
    </row>
    <row r="70" spans="1:12" ht="31.5" customHeight="1" x14ac:dyDescent="0.25">
      <c r="A70" s="142" t="s">
        <v>131</v>
      </c>
      <c r="B70" s="142"/>
      <c r="C70" s="142"/>
      <c r="D70" s="142"/>
      <c r="E70" s="142"/>
      <c r="F70" s="143">
        <f>'Identification Form'!I156</f>
        <v>0</v>
      </c>
      <c r="G70" s="143"/>
      <c r="H70" s="143" t="str">
        <f>IF('Financial Report'!$I$65=0,"",'Financial Report'!I64)</f>
        <v/>
      </c>
      <c r="I70" s="143"/>
      <c r="J70" s="143" t="str">
        <f>IF(OR('Financial Report'!$I$65=0,H70=""),"",H70-F70)</f>
        <v/>
      </c>
      <c r="K70" s="143"/>
      <c r="L70" s="143"/>
    </row>
    <row r="71" spans="1:12" ht="31.5" customHeight="1" x14ac:dyDescent="0.25">
      <c r="A71" s="63" t="s">
        <v>260</v>
      </c>
      <c r="B71" s="63"/>
      <c r="C71" s="63"/>
      <c r="D71" s="63"/>
      <c r="E71" s="63"/>
      <c r="F71" s="140">
        <f>'Identification Form'!I157</f>
        <v>0</v>
      </c>
      <c r="G71" s="140"/>
      <c r="H71" s="140" t="str">
        <f>IF('Financial Report'!$I$65=0,"",'Financial Report'!I65)</f>
        <v/>
      </c>
      <c r="I71" s="140"/>
      <c r="J71" s="140" t="str">
        <f>IF(OR('Financial Report'!$I$65=0,H71=""),"",H71-F71)</f>
        <v/>
      </c>
      <c r="K71" s="140"/>
      <c r="L71" s="140"/>
    </row>
    <row r="72" spans="1:12" ht="31.5" customHeight="1" x14ac:dyDescent="0.25">
      <c r="A72" s="53" t="s">
        <v>180</v>
      </c>
      <c r="B72" s="53"/>
      <c r="C72" s="53"/>
      <c r="D72" s="53"/>
      <c r="E72" s="53"/>
      <c r="F72" s="53"/>
      <c r="G72" s="53"/>
      <c r="H72" s="136" t="str">
        <f>IF('Financial Report'!G69="","",'Financial Report'!G69)</f>
        <v/>
      </c>
      <c r="I72" s="136"/>
      <c r="J72" s="68" t="str">
        <f>IF('Financial Report'!I69="","",'Financial Report'!I69)</f>
        <v/>
      </c>
      <c r="K72" s="68"/>
      <c r="L72" s="68"/>
    </row>
    <row r="73" spans="1:12" ht="31.5" customHeight="1" x14ac:dyDescent="0.25">
      <c r="A73" s="130" t="s">
        <v>261</v>
      </c>
      <c r="B73" s="130"/>
      <c r="C73" s="130"/>
      <c r="D73" s="130"/>
      <c r="E73" s="130"/>
      <c r="F73" s="130"/>
      <c r="G73" s="130"/>
      <c r="H73" s="130"/>
      <c r="I73" s="130"/>
      <c r="J73" s="130"/>
      <c r="K73" s="130"/>
      <c r="L73" s="130"/>
    </row>
    <row r="74" spans="1:12" ht="31.5" customHeight="1" x14ac:dyDescent="0.25">
      <c r="A74" s="55" t="s">
        <v>262</v>
      </c>
      <c r="B74" s="55"/>
      <c r="C74" s="55"/>
      <c r="D74" s="55"/>
      <c r="E74" s="55"/>
      <c r="F74" s="55"/>
      <c r="G74" s="55"/>
      <c r="H74" s="55"/>
      <c r="I74" s="55"/>
      <c r="J74" s="55"/>
      <c r="K74" s="55"/>
      <c r="L74" s="55"/>
    </row>
    <row r="75" spans="1:12" ht="94.5" customHeight="1" x14ac:dyDescent="0.25">
      <c r="A75" s="60"/>
      <c r="B75" s="60"/>
      <c r="C75" s="60"/>
      <c r="D75" s="60"/>
      <c r="E75" s="60"/>
      <c r="F75" s="60"/>
      <c r="G75" s="60"/>
      <c r="H75" s="60"/>
      <c r="I75" s="60"/>
      <c r="J75" s="60"/>
      <c r="K75" s="60"/>
      <c r="L75" s="39" t="str">
        <f>LEN(A75)&amp;" / 1000"</f>
        <v>0 / 1000</v>
      </c>
    </row>
    <row r="76" spans="1:12" ht="31.5" customHeight="1" x14ac:dyDescent="0.25">
      <c r="A76" s="130" t="s">
        <v>263</v>
      </c>
      <c r="B76" s="130"/>
      <c r="C76" s="130"/>
      <c r="D76" s="130"/>
      <c r="E76" s="130"/>
      <c r="F76" s="130"/>
      <c r="G76" s="130"/>
      <c r="H76" s="130"/>
      <c r="I76" s="130"/>
      <c r="J76" s="130"/>
      <c r="K76" s="130"/>
      <c r="L76" s="130"/>
    </row>
    <row r="77" spans="1:12" ht="31.5" customHeight="1" x14ac:dyDescent="0.25">
      <c r="A77" s="53" t="s">
        <v>153</v>
      </c>
      <c r="B77" s="53"/>
      <c r="C77" s="53"/>
      <c r="D77" s="53"/>
      <c r="E77" s="54"/>
      <c r="F77" s="54"/>
      <c r="G77" s="54"/>
      <c r="H77" s="54"/>
      <c r="I77" s="54"/>
      <c r="J77" s="54"/>
      <c r="K77" s="54"/>
      <c r="L77" s="54"/>
    </row>
    <row r="78" spans="1:12" ht="31.5" customHeight="1" x14ac:dyDescent="0.25">
      <c r="A78" s="53" t="s">
        <v>192</v>
      </c>
      <c r="B78" s="53"/>
      <c r="C78" s="53"/>
      <c r="D78" s="53"/>
      <c r="E78" s="54"/>
      <c r="F78" s="54"/>
      <c r="G78" s="54"/>
      <c r="H78" s="54"/>
      <c r="I78" s="54"/>
      <c r="J78" s="54"/>
      <c r="K78" s="54"/>
      <c r="L78" s="54"/>
    </row>
    <row r="79" spans="1:12" ht="31.5" customHeight="1" x14ac:dyDescent="0.25">
      <c r="A79" s="53" t="s">
        <v>155</v>
      </c>
      <c r="B79" s="53"/>
      <c r="C79" s="53"/>
      <c r="D79" s="53"/>
      <c r="E79" s="54"/>
      <c r="F79" s="54"/>
      <c r="G79" s="54"/>
      <c r="H79" s="54"/>
      <c r="I79" s="54"/>
      <c r="J79" s="54"/>
      <c r="K79" s="54"/>
      <c r="L79" s="54"/>
    </row>
    <row r="80" spans="1:12" ht="31.5" customHeight="1" x14ac:dyDescent="0.25">
      <c r="A80" s="53" t="s">
        <v>194</v>
      </c>
      <c r="B80" s="53"/>
      <c r="C80" s="53"/>
      <c r="D80" s="53"/>
      <c r="E80" s="54"/>
      <c r="F80" s="54"/>
      <c r="G80" s="54"/>
      <c r="H80" s="54"/>
      <c r="I80" s="54"/>
      <c r="J80" s="54"/>
      <c r="K80" s="54"/>
      <c r="L80" s="54"/>
    </row>
    <row r="81" spans="1:12" ht="31.5" customHeight="1" x14ac:dyDescent="0.25">
      <c r="A81" s="53" t="s">
        <v>157</v>
      </c>
      <c r="B81" s="53"/>
      <c r="C81" s="53"/>
      <c r="D81" s="53"/>
      <c r="E81" s="54"/>
      <c r="F81" s="54"/>
      <c r="G81" s="54"/>
      <c r="H81" s="54"/>
      <c r="I81" s="54"/>
      <c r="J81" s="54"/>
      <c r="K81" s="54"/>
      <c r="L81" s="54"/>
    </row>
    <row r="82" spans="1:12" ht="39.75" customHeight="1" x14ac:dyDescent="0.25">
      <c r="A82" s="53" t="s">
        <v>158</v>
      </c>
      <c r="B82" s="53"/>
      <c r="C82" s="53"/>
      <c r="D82" s="53"/>
      <c r="E82" s="54"/>
      <c r="F82" s="54"/>
      <c r="G82" s="54"/>
      <c r="H82" s="54"/>
      <c r="I82" s="54"/>
      <c r="J82" s="54"/>
      <c r="K82" s="54"/>
      <c r="L82" s="54"/>
    </row>
  </sheetData>
  <sheetProtection sheet="1" formatCells="0" formatColumns="0" formatRows="0" insertColumns="0" insertRows="0" insertHyperlinks="0"/>
  <mergeCells count="226">
    <mergeCell ref="A1:L1"/>
    <mergeCell ref="A2:L2"/>
    <mergeCell ref="A3:B3"/>
    <mergeCell ref="C3:F3"/>
    <mergeCell ref="G3:H3"/>
    <mergeCell ref="I3:L3"/>
    <mergeCell ref="A4:B4"/>
    <mergeCell ref="C4:F4"/>
    <mergeCell ref="G4:H4"/>
    <mergeCell ref="I4:L4"/>
    <mergeCell ref="A5:B5"/>
    <mergeCell ref="C5:F5"/>
    <mergeCell ref="G5:H5"/>
    <mergeCell ref="I5:L5"/>
    <mergeCell ref="A6:B6"/>
    <mergeCell ref="C6:F6"/>
    <mergeCell ref="G6:H6"/>
    <mergeCell ref="I6:L6"/>
    <mergeCell ref="A7:E7"/>
    <mergeCell ref="G7:H7"/>
    <mergeCell ref="I7:L7"/>
    <mergeCell ref="A8:L8"/>
    <mergeCell ref="A9:F9"/>
    <mergeCell ref="G9:L9"/>
    <mergeCell ref="A10:F10"/>
    <mergeCell ref="G10:L10"/>
    <mergeCell ref="A11:F11"/>
    <mergeCell ref="G11:L11"/>
    <mergeCell ref="A12:F12"/>
    <mergeCell ref="G12:L12"/>
    <mergeCell ref="A13:F13"/>
    <mergeCell ref="G13:L13"/>
    <mergeCell ref="A14:L14"/>
    <mergeCell ref="A15:D15"/>
    <mergeCell ref="E15:L15"/>
    <mergeCell ref="A16:D16"/>
    <mergeCell ref="E16:L16"/>
    <mergeCell ref="A17:D17"/>
    <mergeCell ref="E17:L17"/>
    <mergeCell ref="A18:D18"/>
    <mergeCell ref="E18:L18"/>
    <mergeCell ref="A19:L19"/>
    <mergeCell ref="A20:C20"/>
    <mergeCell ref="D20:E20"/>
    <mergeCell ref="F20:G20"/>
    <mergeCell ref="I20:L20"/>
    <mergeCell ref="A21:C21"/>
    <mergeCell ref="D21:E21"/>
    <mergeCell ref="F21:G21"/>
    <mergeCell ref="I21:L21"/>
    <mergeCell ref="A22:C22"/>
    <mergeCell ref="D22:E22"/>
    <mergeCell ref="F22:G22"/>
    <mergeCell ref="I22:L22"/>
    <mergeCell ref="A23:L23"/>
    <mergeCell ref="A24:L24"/>
    <mergeCell ref="B25:C25"/>
    <mergeCell ref="D25:E25"/>
    <mergeCell ref="I25:J25"/>
    <mergeCell ref="K25:L25"/>
    <mergeCell ref="B26:C26"/>
    <mergeCell ref="D26:E26"/>
    <mergeCell ref="I26:J26"/>
    <mergeCell ref="K26:L26"/>
    <mergeCell ref="B27:C27"/>
    <mergeCell ref="D27:E27"/>
    <mergeCell ref="I27:J27"/>
    <mergeCell ref="K27:L27"/>
    <mergeCell ref="B28:C28"/>
    <mergeCell ref="D28:E28"/>
    <mergeCell ref="I28:J28"/>
    <mergeCell ref="K28:L28"/>
    <mergeCell ref="B29:C29"/>
    <mergeCell ref="D29:E29"/>
    <mergeCell ref="I29:J29"/>
    <mergeCell ref="K29:L29"/>
    <mergeCell ref="B30:C30"/>
    <mergeCell ref="D30:E30"/>
    <mergeCell ref="I30:J30"/>
    <mergeCell ref="K30:L30"/>
    <mergeCell ref="B31:C31"/>
    <mergeCell ref="D31:E31"/>
    <mergeCell ref="I31:J31"/>
    <mergeCell ref="K31:L31"/>
    <mergeCell ref="B32:C32"/>
    <mergeCell ref="D32:E32"/>
    <mergeCell ref="I32:J32"/>
    <mergeCell ref="K32:L32"/>
    <mergeCell ref="B33:C33"/>
    <mergeCell ref="D33:E33"/>
    <mergeCell ref="I33:J33"/>
    <mergeCell ref="K33:L33"/>
    <mergeCell ref="B34:C34"/>
    <mergeCell ref="D34:E34"/>
    <mergeCell ref="I34:J34"/>
    <mergeCell ref="K34:L34"/>
    <mergeCell ref="B35:C35"/>
    <mergeCell ref="D35:E35"/>
    <mergeCell ref="I35:J35"/>
    <mergeCell ref="K35:L35"/>
    <mergeCell ref="A36:L36"/>
    <mergeCell ref="A37:L37"/>
    <mergeCell ref="B38:E38"/>
    <mergeCell ref="G38:H38"/>
    <mergeCell ref="I38:L38"/>
    <mergeCell ref="B39:E39"/>
    <mergeCell ref="G39:H39"/>
    <mergeCell ref="I39:L39"/>
    <mergeCell ref="B40:E40"/>
    <mergeCell ref="G40:H40"/>
    <mergeCell ref="I40:L40"/>
    <mergeCell ref="B41:E41"/>
    <mergeCell ref="G41:H41"/>
    <mergeCell ref="I41:L41"/>
    <mergeCell ref="B42:E42"/>
    <mergeCell ref="G42:H42"/>
    <mergeCell ref="I42:L42"/>
    <mergeCell ref="B43:E43"/>
    <mergeCell ref="G43:H43"/>
    <mergeCell ref="I43:L43"/>
    <mergeCell ref="B44:E44"/>
    <mergeCell ref="G44:H44"/>
    <mergeCell ref="I44:L44"/>
    <mergeCell ref="B45:E45"/>
    <mergeCell ref="G45:H45"/>
    <mergeCell ref="I45:L45"/>
    <mergeCell ref="B46:E46"/>
    <mergeCell ref="G46:H46"/>
    <mergeCell ref="I46:L46"/>
    <mergeCell ref="A47:L47"/>
    <mergeCell ref="A48:L48"/>
    <mergeCell ref="A49:K49"/>
    <mergeCell ref="A50:L50"/>
    <mergeCell ref="A51:F51"/>
    <mergeCell ref="G51:L51"/>
    <mergeCell ref="A52:E52"/>
    <mergeCell ref="F52:G52"/>
    <mergeCell ref="H52:I52"/>
    <mergeCell ref="J52:L52"/>
    <mergeCell ref="A53:E53"/>
    <mergeCell ref="F53:G53"/>
    <mergeCell ref="H53:I53"/>
    <mergeCell ref="J53:L53"/>
    <mergeCell ref="A54:E54"/>
    <mergeCell ref="F54:G54"/>
    <mergeCell ref="H54:I54"/>
    <mergeCell ref="J54:L54"/>
    <mergeCell ref="A55:E55"/>
    <mergeCell ref="F55:G55"/>
    <mergeCell ref="H55:I55"/>
    <mergeCell ref="J55:L55"/>
    <mergeCell ref="A56:E56"/>
    <mergeCell ref="F56:G56"/>
    <mergeCell ref="H56:I56"/>
    <mergeCell ref="J56:L56"/>
    <mergeCell ref="A57:G57"/>
    <mergeCell ref="I57:J57"/>
    <mergeCell ref="K57:L57"/>
    <mergeCell ref="A58:H58"/>
    <mergeCell ref="K58:L58"/>
    <mergeCell ref="A59:F59"/>
    <mergeCell ref="G59:L59"/>
    <mergeCell ref="A60:L60"/>
    <mergeCell ref="A61:E61"/>
    <mergeCell ref="F61:G61"/>
    <mergeCell ref="H61:I61"/>
    <mergeCell ref="J61:L61"/>
    <mergeCell ref="A62:E62"/>
    <mergeCell ref="F62:G62"/>
    <mergeCell ref="H62:I62"/>
    <mergeCell ref="J62:L62"/>
    <mergeCell ref="A63:E63"/>
    <mergeCell ref="F63:G63"/>
    <mergeCell ref="H63:I63"/>
    <mergeCell ref="J63:L63"/>
    <mergeCell ref="A64:E64"/>
    <mergeCell ref="F64:G64"/>
    <mergeCell ref="H64:I64"/>
    <mergeCell ref="J64:L64"/>
    <mergeCell ref="A65:E65"/>
    <mergeCell ref="F65:G65"/>
    <mergeCell ref="H65:I65"/>
    <mergeCell ref="J65:L65"/>
    <mergeCell ref="A66:E66"/>
    <mergeCell ref="F66:G66"/>
    <mergeCell ref="H66:I66"/>
    <mergeCell ref="J66:L66"/>
    <mergeCell ref="A67:E67"/>
    <mergeCell ref="F67:G67"/>
    <mergeCell ref="H67:I67"/>
    <mergeCell ref="J67:L67"/>
    <mergeCell ref="A68:E68"/>
    <mergeCell ref="F68:G68"/>
    <mergeCell ref="H68:I68"/>
    <mergeCell ref="J68:L68"/>
    <mergeCell ref="A69:E69"/>
    <mergeCell ref="F69:G69"/>
    <mergeCell ref="H69:I69"/>
    <mergeCell ref="J69:L69"/>
    <mergeCell ref="A70:E70"/>
    <mergeCell ref="F70:G70"/>
    <mergeCell ref="H70:I70"/>
    <mergeCell ref="J70:L70"/>
    <mergeCell ref="A71:E71"/>
    <mergeCell ref="F71:G71"/>
    <mergeCell ref="H71:I71"/>
    <mergeCell ref="J71:L71"/>
    <mergeCell ref="A72:G72"/>
    <mergeCell ref="H72:I72"/>
    <mergeCell ref="J72:L72"/>
    <mergeCell ref="A73:L73"/>
    <mergeCell ref="A74:L74"/>
    <mergeCell ref="A81:D81"/>
    <mergeCell ref="E81:L81"/>
    <mergeCell ref="A82:D82"/>
    <mergeCell ref="E82:L82"/>
    <mergeCell ref="A75:K75"/>
    <mergeCell ref="A76:L76"/>
    <mergeCell ref="A77:D77"/>
    <mergeCell ref="E77:L77"/>
    <mergeCell ref="A78:D78"/>
    <mergeCell ref="E78:L78"/>
    <mergeCell ref="A79:D79"/>
    <mergeCell ref="E79:L79"/>
    <mergeCell ref="A80:D80"/>
    <mergeCell ref="E80:L80"/>
  </mergeCells>
  <conditionalFormatting sqref="H26:H35">
    <cfRule type="cellIs" dxfId="2" priority="2" operator="equal">
      <formula>"not achieved / nesplněno"</formula>
    </cfRule>
    <cfRule type="cellIs" dxfId="1" priority="3" operator="equal">
      <formula>"not reported / nevykázáno"</formula>
    </cfRule>
  </conditionalFormatting>
  <conditionalFormatting sqref="J72:L72">
    <cfRule type="cellIs" dxfId="0" priority="4" operator="equal">
      <formula>"EXCEEDS THE 8 % LIMIT / PŘEKRAČUJE LIMIT 8 %"</formula>
    </cfRule>
  </conditionalFormatting>
  <dataValidations count="2">
    <dataValidation type="list" allowBlank="1" sqref="F7 I58" xr:uid="{00000000-0002-0000-0100-000000000000}">
      <formula1>"Yes / Ano,No / Ne"</formula1>
      <formula2>0</formula2>
    </dataValidation>
    <dataValidation type="list" allowBlank="1" sqref="G39:H46" xr:uid="{00000000-0002-0000-0100-000001000000}">
      <formula1>"notified only / pouze oznámeno,approved by change request / schváleno žádostí o změnu"</formula1>
      <formula2>0</formula2>
    </dataValidation>
  </dataValidations>
  <printOptions horizontalCentered="1"/>
  <pageMargins left="0.3" right="0.3" top="0.4" bottom="0.4" header="0.511811023622047" footer="0.511811023622047"/>
  <rowBreaks count="3" manualBreakCount="3">
    <brk id="22" max="16383" man="1"/>
    <brk id="49" max="16383" man="1"/>
    <brk id="72" max="16383"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Listy</vt:lpstr>
      </vt:variant>
      <vt:variant>
        <vt:i4>3</vt:i4>
      </vt:variant>
    </vt:vector>
  </HeadingPairs>
  <TitlesOfParts>
    <vt:vector size="3" baseType="lpstr">
      <vt:lpstr>Identification Form</vt:lpstr>
      <vt:lpstr>Financial Report</vt:lpstr>
      <vt:lpstr>Final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Filip PŠENIČKA</cp:lastModifiedBy>
  <cp:revision>0</cp:revision>
  <cp:lastPrinted>2026-09-11T10:16:51Z</cp:lastPrinted>
  <dcterms:created xsi:type="dcterms:W3CDTF">2026-08-02T21:42:38Z</dcterms:created>
  <dcterms:modified xsi:type="dcterms:W3CDTF">2026-09-14T05:03:37Z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564849-fbfc-4795-ad59-055bb350645f_ActionId">
    <vt:lpwstr>8d00ff63-9461-498e-a568-49ca983a341d</vt:lpwstr>
  </property>
  <property fmtid="{D5CDD505-2E9C-101B-9397-08002B2CF9AE}" pid="3" name="MSIP_Label_b3564849-fbfc-4795-ad59-055bb350645f_ContentBits">
    <vt:lpwstr>0</vt:lpwstr>
  </property>
  <property fmtid="{D5CDD505-2E9C-101B-9397-08002B2CF9AE}" pid="4" name="MSIP_Label_b3564849-fbfc-4795-ad59-055bb350645f_Enabled">
    <vt:lpwstr>true</vt:lpwstr>
  </property>
  <property fmtid="{D5CDD505-2E9C-101B-9397-08002B2CF9AE}" pid="5" name="MSIP_Label_b3564849-fbfc-4795-ad59-055bb350645f_Method">
    <vt:lpwstr>Standard</vt:lpwstr>
  </property>
  <property fmtid="{D5CDD505-2E9C-101B-9397-08002B2CF9AE}" pid="6" name="MSIP_Label_b3564849-fbfc-4795-ad59-055bb350645f_Name">
    <vt:lpwstr>M102S01</vt:lpwstr>
  </property>
  <property fmtid="{D5CDD505-2E9C-101B-9397-08002B2CF9AE}" pid="7" name="MSIP_Label_b3564849-fbfc-4795-ad59-055bb350645f_SetDate">
    <vt:lpwstr>2026-08-03T05:37:06Z</vt:lpwstr>
  </property>
  <property fmtid="{D5CDD505-2E9C-101B-9397-08002B2CF9AE}" pid="8" name="MSIP_Label_b3564849-fbfc-4795-ad59-055bb350645f_SiteId">
    <vt:lpwstr>65154e19-ce31-44e2-97af-2480f4c17f95</vt:lpwstr>
  </property>
  <property fmtid="{D5CDD505-2E9C-101B-9397-08002B2CF9AE}" pid="9" name="MSIP_Label_b3564849-fbfc-4795-ad59-055bb350645f_Tag">
    <vt:lpwstr>10, 3, 0, 1</vt:lpwstr>
  </property>
</Properties>
</file>