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zvcze-my.sharepoint.com/personal/petr_matyas_mzv_gov_cz/Documents/Documents/"/>
    </mc:Choice>
  </mc:AlternateContent>
  <xr:revisionPtr revIDLastSave="0" documentId="8_{4B654375-E927-4CC0-A4F3-3EB4D0DAD770}" xr6:coauthVersionLast="47" xr6:coauthVersionMax="47" xr10:uidLastSave="{00000000-0000-0000-0000-000000000000}"/>
  <bookViews>
    <workbookView xWindow="-120" yWindow="-120" windowWidth="29040" windowHeight="15720" tabRatio="500" xr2:uid="{00000000-000D-0000-FFFF-FFFF00000000}"/>
  </bookViews>
  <sheets>
    <sheet name="Identification Form" sheetId="1" r:id="rId1"/>
    <sheet name="Financial Report" sheetId="3" r:id="rId2"/>
    <sheet name="Final Report" sheetId="2"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75" i="2" l="1"/>
  <c r="K57" i="2"/>
  <c r="F56" i="2"/>
  <c r="A56" i="2"/>
  <c r="F55" i="2"/>
  <c r="A55" i="2"/>
  <c r="F54" i="2"/>
  <c r="A54" i="2"/>
  <c r="F53" i="2"/>
  <c r="A53" i="2"/>
  <c r="L49" i="2"/>
  <c r="F35" i="2"/>
  <c r="D35" i="2"/>
  <c r="B35" i="2"/>
  <c r="H35" i="2" s="1"/>
  <c r="F34" i="2"/>
  <c r="D34" i="2"/>
  <c r="B34" i="2"/>
  <c r="H34" i="2" s="1"/>
  <c r="F33" i="2"/>
  <c r="D33" i="2"/>
  <c r="B33" i="2"/>
  <c r="H33" i="2" s="1"/>
  <c r="F32" i="2"/>
  <c r="D32" i="2"/>
  <c r="B32" i="2"/>
  <c r="H32" i="2" s="1"/>
  <c r="F31" i="2"/>
  <c r="D31" i="2"/>
  <c r="B31" i="2"/>
  <c r="H31" i="2" s="1"/>
  <c r="F30" i="2"/>
  <c r="D30" i="2"/>
  <c r="B30" i="2"/>
  <c r="H30" i="2" s="1"/>
  <c r="F29" i="2"/>
  <c r="D29" i="2"/>
  <c r="B29" i="2"/>
  <c r="H29" i="2" s="1"/>
  <c r="F28" i="2"/>
  <c r="D28" i="2"/>
  <c r="B28" i="2"/>
  <c r="H28" i="2" s="1"/>
  <c r="F27" i="2"/>
  <c r="D27" i="2"/>
  <c r="B27" i="2"/>
  <c r="H27" i="2" s="1"/>
  <c r="F26" i="2"/>
  <c r="D26" i="2"/>
  <c r="B26" i="2"/>
  <c r="H26" i="2" s="1"/>
  <c r="H22" i="2"/>
  <c r="D22" i="2"/>
  <c r="D21" i="2"/>
  <c r="H21" i="2" s="1"/>
  <c r="E17" i="2"/>
  <c r="E16" i="2"/>
  <c r="E15" i="2"/>
  <c r="G13" i="2"/>
  <c r="I5" i="2"/>
  <c r="C5" i="2"/>
  <c r="I4" i="2"/>
  <c r="C4" i="2"/>
  <c r="I3" i="2"/>
  <c r="C3" i="2"/>
  <c r="L184" i="1"/>
  <c r="H167" i="1"/>
  <c r="I167" i="1" s="1"/>
  <c r="H166" i="1"/>
  <c r="I166" i="1" s="1"/>
  <c r="I165" i="1"/>
  <c r="H165" i="1"/>
  <c r="H164" i="1"/>
  <c r="I164" i="1" s="1"/>
  <c r="H163" i="1"/>
  <c r="I163" i="1" s="1"/>
  <c r="H162" i="1"/>
  <c r="I162" i="1" s="1"/>
  <c r="I161" i="1"/>
  <c r="H161" i="1"/>
  <c r="H160" i="1"/>
  <c r="I160" i="1" s="1"/>
  <c r="J154" i="1"/>
  <c r="H154" i="1"/>
  <c r="I154" i="1" s="1"/>
  <c r="J62" i="3" s="1"/>
  <c r="K62" i="3" s="1"/>
  <c r="H153" i="1"/>
  <c r="F61" i="3" s="1"/>
  <c r="F63" i="3" s="1"/>
  <c r="J152" i="1"/>
  <c r="H152" i="1"/>
  <c r="I152" i="1" s="1"/>
  <c r="J60" i="3" s="1"/>
  <c r="K60" i="3" s="1"/>
  <c r="H151" i="1"/>
  <c r="J151" i="1" s="1"/>
  <c r="H149" i="1"/>
  <c r="I148" i="1"/>
  <c r="J56" i="3" s="1"/>
  <c r="K56" i="3" s="1"/>
  <c r="H148" i="1"/>
  <c r="J148" i="1" s="1"/>
  <c r="J147" i="1"/>
  <c r="I147" i="1"/>
  <c r="H147" i="1"/>
  <c r="J146" i="1"/>
  <c r="I146" i="1"/>
  <c r="J54" i="3" s="1"/>
  <c r="H146" i="1"/>
  <c r="J145" i="1"/>
  <c r="I145" i="1"/>
  <c r="H145" i="1"/>
  <c r="J142" i="1"/>
  <c r="H142" i="1"/>
  <c r="I142" i="1" s="1"/>
  <c r="J50" i="3" s="1"/>
  <c r="K50" i="3" s="1"/>
  <c r="H141" i="1"/>
  <c r="J141" i="1" s="1"/>
  <c r="H140" i="1"/>
  <c r="J140" i="1" s="1"/>
  <c r="I139" i="1"/>
  <c r="H139" i="1"/>
  <c r="J139" i="1" s="1"/>
  <c r="J138" i="1"/>
  <c r="I138" i="1"/>
  <c r="H138" i="1"/>
  <c r="H133" i="1"/>
  <c r="J133" i="1" s="1"/>
  <c r="J132" i="1"/>
  <c r="H132" i="1"/>
  <c r="F40" i="3" s="1"/>
  <c r="H131" i="1"/>
  <c r="J131" i="1" s="1"/>
  <c r="H130" i="1"/>
  <c r="H134" i="1" s="1"/>
  <c r="J127" i="1"/>
  <c r="I127" i="1"/>
  <c r="H127" i="1"/>
  <c r="J126" i="1"/>
  <c r="I126" i="1"/>
  <c r="J34" i="3" s="1"/>
  <c r="K34" i="3" s="1"/>
  <c r="H126" i="1"/>
  <c r="J125" i="1"/>
  <c r="I125" i="1"/>
  <c r="H125" i="1"/>
  <c r="H124" i="1"/>
  <c r="J124" i="1" s="1"/>
  <c r="J123" i="1"/>
  <c r="H123" i="1"/>
  <c r="I123" i="1" s="1"/>
  <c r="J31" i="3" s="1"/>
  <c r="K31" i="3" s="1"/>
  <c r="H122" i="1"/>
  <c r="H128" i="1" s="1"/>
  <c r="H120" i="1"/>
  <c r="I119" i="1"/>
  <c r="H119" i="1"/>
  <c r="J119" i="1" s="1"/>
  <c r="J118" i="1"/>
  <c r="I118" i="1"/>
  <c r="H118" i="1"/>
  <c r="J117" i="1"/>
  <c r="I117" i="1"/>
  <c r="J25" i="3" s="1"/>
  <c r="K25" i="3" s="1"/>
  <c r="H117" i="1"/>
  <c r="J116" i="1"/>
  <c r="I116" i="1"/>
  <c r="H116" i="1"/>
  <c r="H115" i="1"/>
  <c r="J115" i="1" s="1"/>
  <c r="J114" i="1"/>
  <c r="H114" i="1"/>
  <c r="I114" i="1" s="1"/>
  <c r="H111" i="1"/>
  <c r="J111" i="1" s="1"/>
  <c r="I110" i="1"/>
  <c r="H110" i="1"/>
  <c r="J110" i="1" s="1"/>
  <c r="J109" i="1"/>
  <c r="I109" i="1"/>
  <c r="J17" i="3" s="1"/>
  <c r="K17" i="3" s="1"/>
  <c r="H109" i="1"/>
  <c r="J108" i="1"/>
  <c r="I108" i="1"/>
  <c r="J16" i="3" s="1"/>
  <c r="K16" i="3" s="1"/>
  <c r="H108" i="1"/>
  <c r="J107" i="1"/>
  <c r="I107" i="1"/>
  <c r="H107" i="1"/>
  <c r="H106" i="1"/>
  <c r="F14" i="3" s="1"/>
  <c r="J105" i="1"/>
  <c r="H105" i="1"/>
  <c r="I105" i="1" s="1"/>
  <c r="J13" i="3" s="1"/>
  <c r="K13" i="3" s="1"/>
  <c r="H104" i="1"/>
  <c r="J104" i="1" s="1"/>
  <c r="H103" i="1"/>
  <c r="J103" i="1" s="1"/>
  <c r="I102" i="1"/>
  <c r="H102" i="1"/>
  <c r="J102" i="1" s="1"/>
  <c r="J101" i="1"/>
  <c r="I101" i="1"/>
  <c r="J9" i="3" s="1"/>
  <c r="K9" i="3" s="1"/>
  <c r="H101" i="1"/>
  <c r="J100" i="1"/>
  <c r="I100" i="1"/>
  <c r="J8" i="3" s="1"/>
  <c r="K8" i="3" s="1"/>
  <c r="H100" i="1"/>
  <c r="J99" i="1"/>
  <c r="I99" i="1"/>
  <c r="H99" i="1"/>
  <c r="H98" i="1"/>
  <c r="F6" i="3" s="1"/>
  <c r="F20" i="3" s="1"/>
  <c r="L79" i="1"/>
  <c r="L77" i="1"/>
  <c r="L75" i="1"/>
  <c r="L53" i="1"/>
  <c r="L38" i="1"/>
  <c r="L32" i="1"/>
  <c r="G15" i="1"/>
  <c r="G12" i="1"/>
  <c r="I63" i="3"/>
  <c r="H63" i="3"/>
  <c r="L62" i="3"/>
  <c r="F62" i="3"/>
  <c r="E62" i="3"/>
  <c r="D62" i="3"/>
  <c r="B62" i="3"/>
  <c r="L61" i="3"/>
  <c r="E61" i="3"/>
  <c r="D61" i="3"/>
  <c r="B61" i="3"/>
  <c r="L60" i="3"/>
  <c r="F60" i="3"/>
  <c r="E60" i="3"/>
  <c r="D60" i="3"/>
  <c r="B60" i="3"/>
  <c r="L59" i="3"/>
  <c r="F59" i="3"/>
  <c r="E59" i="3"/>
  <c r="D59" i="3"/>
  <c r="B59" i="3"/>
  <c r="I57" i="3"/>
  <c r="I64" i="3" s="1"/>
  <c r="F69" i="3" s="1"/>
  <c r="H57" i="3"/>
  <c r="H64" i="3" s="1"/>
  <c r="L56" i="3"/>
  <c r="F56" i="3"/>
  <c r="E56" i="3"/>
  <c r="D56" i="3"/>
  <c r="B56" i="3"/>
  <c r="L55" i="3"/>
  <c r="J55" i="3"/>
  <c r="K55" i="3" s="1"/>
  <c r="F55" i="3"/>
  <c r="E55" i="3"/>
  <c r="D55" i="3"/>
  <c r="B55" i="3"/>
  <c r="L54" i="3"/>
  <c r="F54" i="3"/>
  <c r="F57" i="3" s="1"/>
  <c r="E54" i="3"/>
  <c r="D54" i="3"/>
  <c r="B54" i="3"/>
  <c r="L53" i="3"/>
  <c r="K53" i="3"/>
  <c r="J53" i="3"/>
  <c r="F53" i="3"/>
  <c r="E53" i="3"/>
  <c r="D53" i="3"/>
  <c r="B53" i="3"/>
  <c r="I51" i="3"/>
  <c r="H51" i="3"/>
  <c r="L50" i="3"/>
  <c r="F50" i="3"/>
  <c r="E50" i="3"/>
  <c r="D50" i="3"/>
  <c r="B50" i="3"/>
  <c r="L49" i="3"/>
  <c r="F49" i="3"/>
  <c r="E49" i="3"/>
  <c r="D49" i="3"/>
  <c r="B49" i="3"/>
  <c r="L48" i="3"/>
  <c r="E48" i="3"/>
  <c r="D48" i="3"/>
  <c r="B48" i="3"/>
  <c r="L47" i="3"/>
  <c r="J47" i="3"/>
  <c r="F47" i="3"/>
  <c r="E47" i="3"/>
  <c r="D47" i="3"/>
  <c r="B47" i="3"/>
  <c r="L46" i="3"/>
  <c r="K46" i="3"/>
  <c r="J46" i="3"/>
  <c r="F46" i="3"/>
  <c r="E46" i="3"/>
  <c r="D46" i="3"/>
  <c r="B46" i="3"/>
  <c r="I42" i="3"/>
  <c r="H42" i="3"/>
  <c r="L41" i="3"/>
  <c r="F41" i="3"/>
  <c r="E41" i="3"/>
  <c r="D41" i="3"/>
  <c r="B41" i="3"/>
  <c r="L40" i="3"/>
  <c r="E40" i="3"/>
  <c r="D40" i="3"/>
  <c r="B40" i="3"/>
  <c r="L39" i="3"/>
  <c r="F39" i="3"/>
  <c r="E39" i="3"/>
  <c r="D39" i="3"/>
  <c r="B39" i="3"/>
  <c r="L38" i="3"/>
  <c r="E38" i="3"/>
  <c r="D38" i="3"/>
  <c r="B38" i="3"/>
  <c r="I36" i="3"/>
  <c r="H36" i="3"/>
  <c r="L35" i="3"/>
  <c r="J35" i="3"/>
  <c r="K35" i="3" s="1"/>
  <c r="F35" i="3"/>
  <c r="E35" i="3"/>
  <c r="D35" i="3"/>
  <c r="B35" i="3"/>
  <c r="L34" i="3"/>
  <c r="F34" i="3"/>
  <c r="E34" i="3"/>
  <c r="D34" i="3"/>
  <c r="B34" i="3"/>
  <c r="L33" i="3"/>
  <c r="K33" i="3"/>
  <c r="J33" i="3"/>
  <c r="F33" i="3"/>
  <c r="E33" i="3"/>
  <c r="D33" i="3"/>
  <c r="B33" i="3"/>
  <c r="L32" i="3"/>
  <c r="E32" i="3"/>
  <c r="D32" i="3"/>
  <c r="B32" i="3"/>
  <c r="L31" i="3"/>
  <c r="F31" i="3"/>
  <c r="E31" i="3"/>
  <c r="D31" i="3"/>
  <c r="B31" i="3"/>
  <c r="L30" i="3"/>
  <c r="F30" i="3"/>
  <c r="E30" i="3"/>
  <c r="D30" i="3"/>
  <c r="B30" i="3"/>
  <c r="I28" i="3"/>
  <c r="H28" i="3"/>
  <c r="L27" i="3"/>
  <c r="J27" i="3"/>
  <c r="K27" i="3" s="1"/>
  <c r="F27" i="3"/>
  <c r="E27" i="3"/>
  <c r="D27" i="3"/>
  <c r="B27" i="3"/>
  <c r="L26" i="3"/>
  <c r="J26" i="3"/>
  <c r="K26" i="3" s="1"/>
  <c r="F26" i="3"/>
  <c r="E26" i="3"/>
  <c r="D26" i="3"/>
  <c r="B26" i="3"/>
  <c r="L25" i="3"/>
  <c r="F25" i="3"/>
  <c r="E25" i="3"/>
  <c r="D25" i="3"/>
  <c r="B25" i="3"/>
  <c r="L24" i="3"/>
  <c r="J24" i="3"/>
  <c r="K24" i="3" s="1"/>
  <c r="F24" i="3"/>
  <c r="E24" i="3"/>
  <c r="D24" i="3"/>
  <c r="B24" i="3"/>
  <c r="L23" i="3"/>
  <c r="F23" i="3"/>
  <c r="F28" i="3" s="1"/>
  <c r="E23" i="3"/>
  <c r="D23" i="3"/>
  <c r="B23" i="3"/>
  <c r="L22" i="3"/>
  <c r="F22" i="3"/>
  <c r="E22" i="3"/>
  <c r="D22" i="3"/>
  <c r="B22" i="3"/>
  <c r="I20" i="3"/>
  <c r="I43" i="3" s="1"/>
  <c r="H20" i="3"/>
  <c r="H43" i="3" s="1"/>
  <c r="H65" i="3" s="1"/>
  <c r="L19" i="3"/>
  <c r="F19" i="3"/>
  <c r="E19" i="3"/>
  <c r="D19" i="3"/>
  <c r="B19" i="3"/>
  <c r="L18" i="3"/>
  <c r="J18" i="3"/>
  <c r="K18" i="3" s="1"/>
  <c r="F18" i="3"/>
  <c r="E18" i="3"/>
  <c r="D18" i="3"/>
  <c r="B18" i="3"/>
  <c r="L17" i="3"/>
  <c r="F17" i="3"/>
  <c r="E17" i="3"/>
  <c r="D17" i="3"/>
  <c r="B17" i="3"/>
  <c r="L16" i="3"/>
  <c r="F16" i="3"/>
  <c r="E16" i="3"/>
  <c r="D16" i="3"/>
  <c r="B16" i="3"/>
  <c r="L15" i="3"/>
  <c r="K15" i="3"/>
  <c r="J15" i="3"/>
  <c r="F15" i="3"/>
  <c r="E15" i="3"/>
  <c r="D15" i="3"/>
  <c r="B15" i="3"/>
  <c r="L14" i="3"/>
  <c r="E14" i="3"/>
  <c r="D14" i="3"/>
  <c r="B14" i="3"/>
  <c r="L13" i="3"/>
  <c r="F13" i="3"/>
  <c r="E13" i="3"/>
  <c r="D13" i="3"/>
  <c r="B13" i="3"/>
  <c r="L12" i="3"/>
  <c r="F12" i="3"/>
  <c r="E12" i="3"/>
  <c r="D12" i="3"/>
  <c r="B12" i="3"/>
  <c r="L11" i="3"/>
  <c r="F11" i="3"/>
  <c r="E11" i="3"/>
  <c r="D11" i="3"/>
  <c r="B11" i="3"/>
  <c r="L10" i="3"/>
  <c r="J10" i="3"/>
  <c r="K10" i="3" s="1"/>
  <c r="F10" i="3"/>
  <c r="E10" i="3"/>
  <c r="D10" i="3"/>
  <c r="B10" i="3"/>
  <c r="L9" i="3"/>
  <c r="F9" i="3"/>
  <c r="E9" i="3"/>
  <c r="D9" i="3"/>
  <c r="B9" i="3"/>
  <c r="L8" i="3"/>
  <c r="F8" i="3"/>
  <c r="E8" i="3"/>
  <c r="D8" i="3"/>
  <c r="B8" i="3"/>
  <c r="L7" i="3"/>
  <c r="K7" i="3"/>
  <c r="J7" i="3"/>
  <c r="F7" i="3"/>
  <c r="E7" i="3"/>
  <c r="D7" i="3"/>
  <c r="B7" i="3"/>
  <c r="L6" i="3"/>
  <c r="E6" i="3"/>
  <c r="D6" i="3"/>
  <c r="B6" i="3"/>
  <c r="J22" i="3" l="1"/>
  <c r="I65" i="3"/>
  <c r="K54" i="3"/>
  <c r="J57" i="3"/>
  <c r="J51" i="3"/>
  <c r="I168" i="1"/>
  <c r="I132" i="1"/>
  <c r="J40" i="3" s="1"/>
  <c r="K40" i="3" s="1"/>
  <c r="H155" i="1"/>
  <c r="H168" i="1"/>
  <c r="F48" i="3"/>
  <c r="F51" i="3" s="1"/>
  <c r="I103" i="1"/>
  <c r="J11" i="3" s="1"/>
  <c r="K11" i="3" s="1"/>
  <c r="I111" i="1"/>
  <c r="J19" i="3" s="1"/>
  <c r="K19" i="3" s="1"/>
  <c r="I130" i="1"/>
  <c r="I140" i="1"/>
  <c r="J48" i="3" s="1"/>
  <c r="K48" i="3" s="1"/>
  <c r="H143" i="1"/>
  <c r="H156" i="1" s="1"/>
  <c r="H170" i="1" s="1"/>
  <c r="I149" i="1"/>
  <c r="F68" i="2" s="1"/>
  <c r="F32" i="3"/>
  <c r="F36" i="3" s="1"/>
  <c r="I98" i="1"/>
  <c r="I106" i="1"/>
  <c r="J14" i="3" s="1"/>
  <c r="K14" i="3" s="1"/>
  <c r="I115" i="1"/>
  <c r="J23" i="3" s="1"/>
  <c r="K23" i="3" s="1"/>
  <c r="I124" i="1"/>
  <c r="J32" i="3" s="1"/>
  <c r="K32" i="3" s="1"/>
  <c r="J130" i="1"/>
  <c r="I133" i="1"/>
  <c r="J41" i="3" s="1"/>
  <c r="K41" i="3" s="1"/>
  <c r="I153" i="1"/>
  <c r="J61" i="3" s="1"/>
  <c r="K61" i="3" s="1"/>
  <c r="J98" i="1"/>
  <c r="J106" i="1"/>
  <c r="H112" i="1"/>
  <c r="H135" i="1" s="1"/>
  <c r="H157" i="1" s="1"/>
  <c r="J153" i="1"/>
  <c r="F38" i="3"/>
  <c r="F42" i="3" s="1"/>
  <c r="L42" i="3" s="1"/>
  <c r="K47" i="3"/>
  <c r="I104" i="1"/>
  <c r="J12" i="3" s="1"/>
  <c r="K12" i="3" s="1"/>
  <c r="I122" i="1"/>
  <c r="I131" i="1"/>
  <c r="J39" i="3" s="1"/>
  <c r="K39" i="3" s="1"/>
  <c r="I141" i="1"/>
  <c r="J49" i="3" s="1"/>
  <c r="K49" i="3" s="1"/>
  <c r="I151" i="1"/>
  <c r="J122" i="1"/>
  <c r="F64" i="3" l="1"/>
  <c r="L51" i="3"/>
  <c r="L36" i="3"/>
  <c r="F43" i="3"/>
  <c r="F65" i="3" s="1"/>
  <c r="I134" i="1"/>
  <c r="F65" i="2" s="1"/>
  <c r="J38" i="3"/>
  <c r="H67" i="2"/>
  <c r="J64" i="2"/>
  <c r="K65" i="3"/>
  <c r="H64" i="2"/>
  <c r="I69" i="3"/>
  <c r="J72" i="2" s="1"/>
  <c r="H69" i="2"/>
  <c r="J69" i="2" s="1"/>
  <c r="J66" i="2"/>
  <c r="G69" i="3"/>
  <c r="H72" i="2" s="1"/>
  <c r="H66" i="2"/>
  <c r="K63" i="3"/>
  <c r="K28" i="3"/>
  <c r="H71" i="2"/>
  <c r="J71" i="2" s="1"/>
  <c r="H63" i="2"/>
  <c r="J63" i="2" s="1"/>
  <c r="K64" i="3"/>
  <c r="K57" i="3"/>
  <c r="K42" i="3"/>
  <c r="H68" i="2"/>
  <c r="J68" i="2" s="1"/>
  <c r="J65" i="2"/>
  <c r="G10" i="2"/>
  <c r="J70" i="2"/>
  <c r="H65" i="2"/>
  <c r="H70" i="2"/>
  <c r="J67" i="2"/>
  <c r="H62" i="2"/>
  <c r="J62" i="2" s="1"/>
  <c r="F71" i="3"/>
  <c r="K51" i="3"/>
  <c r="K43" i="3"/>
  <c r="K36" i="3"/>
  <c r="K20" i="3"/>
  <c r="L20" i="3"/>
  <c r="I155" i="1"/>
  <c r="F69" i="2" s="1"/>
  <c r="J59" i="3"/>
  <c r="J134" i="1"/>
  <c r="K170" i="1"/>
  <c r="J112" i="1"/>
  <c r="J170" i="1"/>
  <c r="J156" i="1"/>
  <c r="J143" i="1"/>
  <c r="G7" i="1"/>
  <c r="J149" i="1"/>
  <c r="J120" i="1"/>
  <c r="G16" i="1"/>
  <c r="J135" i="1"/>
  <c r="G14" i="1"/>
  <c r="J155" i="1"/>
  <c r="J157" i="1"/>
  <c r="J128" i="1"/>
  <c r="J6" i="3"/>
  <c r="I112" i="1"/>
  <c r="G11" i="1"/>
  <c r="F74" i="3"/>
  <c r="I143" i="1"/>
  <c r="L28" i="3"/>
  <c r="L63" i="3"/>
  <c r="I120" i="1"/>
  <c r="F63" i="2" s="1"/>
  <c r="J28" i="3"/>
  <c r="K22" i="3"/>
  <c r="I128" i="1"/>
  <c r="F64" i="2" s="1"/>
  <c r="J30" i="3"/>
  <c r="L57" i="3"/>
  <c r="K38" i="3" l="1"/>
  <c r="J42" i="3"/>
  <c r="J20" i="3"/>
  <c r="J43" i="3" s="1"/>
  <c r="K6" i="3"/>
  <c r="F62" i="2"/>
  <c r="I135" i="1"/>
  <c r="J63" i="3"/>
  <c r="J64" i="3" s="1"/>
  <c r="K59" i="3"/>
  <c r="J36" i="3"/>
  <c r="K30" i="3"/>
  <c r="F67" i="2"/>
  <c r="I156" i="1"/>
  <c r="I157" i="1" l="1"/>
  <c r="F66" i="2"/>
  <c r="F70" i="2"/>
  <c r="I170" i="1"/>
  <c r="J65" i="3"/>
  <c r="I172" i="1" l="1"/>
  <c r="G8" i="1"/>
  <c r="F71" i="2"/>
  <c r="I173" i="1"/>
  <c r="K173" i="1" s="1"/>
  <c r="F70" i="3"/>
  <c r="G11" i="2" s="1"/>
  <c r="G71" i="3"/>
  <c r="I71" i="3" s="1"/>
  <c r="L65" i="3" s="1"/>
  <c r="G9" i="1" l="1"/>
  <c r="F67" i="3"/>
  <c r="G9" i="2"/>
  <c r="F68" i="3" l="1"/>
  <c r="G12" i="2" s="1"/>
  <c r="G68" i="3"/>
</calcChain>
</file>

<file path=xl/sharedStrings.xml><?xml version="1.0" encoding="utf-8"?>
<sst xmlns="http://schemas.openxmlformats.org/spreadsheetml/2006/main" count="314" uniqueCount="264">
  <si>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</si>
  <si>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</si>
  <si>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</si>
  <si>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</si>
  <si>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</si>
  <si>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</si>
  <si>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</si>
  <si>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</si>
  <si>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</si>
  <si>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</si>
  <si>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</si>
  <si>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</si>
  <si>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</si>
  <si>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</si>
  <si>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</si>
  <si>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</si>
  <si>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</si>
  <si>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</si>
  <si>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</si>
  <si>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</si>
  <si>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</si>
  <si>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</si>
  <si>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</si>
  <si>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</si>
  <si>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</si>
  <si>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</si>
  <si>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</si>
  <si>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</si>
  <si>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</si>
  <si>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</si>
  <si>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</si>
  <si>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</si>
  <si>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</si>
  <si>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</si>
  <si>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</si>
  <si>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</si>
  <si>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</si>
  <si>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</si>
  <si>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</si>
  <si>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</si>
  <si>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</si>
  <si>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</si>
  <si>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</si>
  <si>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</si>
  <si>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</si>
  <si>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</si>
  <si>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</si>
  <si>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</si>
  <si>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</si>
  <si>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</si>
  <si>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</si>
  <si>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</si>
  <si>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</si>
  <si>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</si>
  <si>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</si>
  <si>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</si>
  <si>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</si>
  <si>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</si>
  <si>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</si>
  <si>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</si>
  <si>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</si>
  <si>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</si>
  <si>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</si>
  <si>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</si>
  <si>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</si>
  <si>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</si>
  <si>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</si>
  <si>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</si>
  <si>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</si>
  <si>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</si>
  <si>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</si>
  <si>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</si>
  <si>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</si>
  <si>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</si>
  <si>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</si>
  <si>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</si>
  <si>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</si>
  <si>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</si>
  <si>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</si>
  <si>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</si>
  <si>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</si>
  <si>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</si>
  <si>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</si>
  <si>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</si>
  <si>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</si>
  <si>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</si>
  <si>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</si>
  <si>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</si>
  <si>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</si>
  <si>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</si>
  <si>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</si>
  <si>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</si>
  <si>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</si>
  <si>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</si>
  <si>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</si>
  <si>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</si>
  <si>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</si>
  <si>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</si>
  <si>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</si>
  <si>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</si>
  <si>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</si>
  <si>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</si>
  <si>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</si>
  <si>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</si>
  <si>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</si>
  <si>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</si>
  <si>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</si>
  <si>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</si>
  <si>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</si>
  <si>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</si>
  <si>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</si>
  <si>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</si>
  <si>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</si>
  <si>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</si>
  <si>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</si>
  <si>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</si>
  <si>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</si>
  <si>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</si>
  <si>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</si>
  <si>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</si>
  <si>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</si>
  <si>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</si>
  <si>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</si>
  <si>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</si>
  <si>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</si>
  <si>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</si>
  <si>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</si>
  <si>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</si>
  <si>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</si>
  <si>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</si>
  <si>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</si>
  <si>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</si>
  <si>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</si>
  <si>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</si>
  <si>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</si>
  <si>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</si>
  <si>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</si>
  <si>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</si>
  <si>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</si>
  <si>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</si>
  <si>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</si>
  <si>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</si>
  <si>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</si>
  <si>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</si>
  <si>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</si>
  <si>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</si>
  <si>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</si>
  <si>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</si>
  <si>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</si>
  <si>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</si>
  <si>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</si>
  <si>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</si>
  <si>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</si>
  <si>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</si>
  <si>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</si>
  <si>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</si>
  <si>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</si>
  <si>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</si>
  <si>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</si>
  <si>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</si>
  <si>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Financial Report on Small Scale Project Implementation
</t>
    </r>
    <r>
      <rPr>
        <b/>
        <i/>
        <sz val="18"/>
        <rFont val="Times New Roman"/>
        <family val="1"/>
        <charset val="238"/>
      </rPr>
      <t>Finanční zpráva o realizaci malého lokálního projektu</t>
    </r>
  </si>
  <si>
    <r>
      <t xml:space="preserve">THIS SHEET IS COMPLETED ONLY FOR AN APPROVED PROJECT, AFTER THE IMPLEMENTATION HAS ENDED, including early termination. Grey cells are taken from the Identification Form or are calculated; fill in the white cells only. For every budget line enter the amount actually spent in the currency of implementation AND the corresponding amount in CZK - for that purpose the Embassy will provide used exchange rate for each payment. The CZK amounts are NOT derived from an exchange rate — enter the CZK amount that was actually converted or actually drawn from the Czech funds, so that payments made at different exchange rates on different dates are reported correctly. If one line was paid at more than one rate, enter the sum of the amounts actually paid in each currency. The Financial Report must be SIGNED by the authorised person of the implementer before submission (signature block at the end of this sheet).
</t>
    </r>
    <r>
      <rPr>
        <i/>
        <sz val="11"/>
        <rFont val="Times New Roman"/>
        <family val="1"/>
        <charset val="238"/>
      </rPr>
      <t xml:space="preserve">TENTO LIST SE VYPLŇUJE POUZE U SCHVÁLENÉHO PROJEKTU, A TO AŽ PO UKONČENÍ REALIZACE, včetně předčasného ukončení. Šedé buňky se přebírají z identifikačního formuláře nebo se počítají; </t>
    </r>
    <r>
      <rPr>
        <b/>
        <i/>
        <sz val="11"/>
        <rFont val="Times New Roman"/>
        <family val="1"/>
        <charset val="238"/>
      </rPr>
      <t>vyplňujte pouze bílé buňky</t>
    </r>
    <r>
      <rPr>
        <i/>
        <sz val="11"/>
        <rFont val="Times New Roman"/>
        <family val="1"/>
        <charset val="238"/>
      </rPr>
      <t>. U každé rozpočtové položky uveďte skutečně vynaloženou částku v měně realizace a odpovídající částku v Kč, velvyslanectví poskytne použitý kurz pro přepočet na Kč k jednotlivým platbám. Částky v Kč se nepočítají z kurzu — uveďte částku v Kč, která byla skutečně směněna nebo skutečně čerpána z českých prostředků, aby bylo možné správně vykázat platby provedené v různých dnech a různými kurzy. Pokud byla jedna položka hrazena více kurzy, uveďte součet částek skutečně zaplacených v každé měně. Finanční zpráva musí být před odesláním PODEPSÁNA oprávněnou osobou realizátora (podpisový blok na konci tohoto listu).</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</si>
  <si>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</si>
  <si>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r>
      <t xml:space="preserve">No.
</t>
    </r>
    <r>
      <rPr>
        <b/>
        <i/>
        <sz val="11"/>
        <rFont val="Times New Roman"/>
        <family val="1"/>
        <charset val="238"/>
      </rPr>
      <t>Č.</t>
    </r>
  </si>
  <si>
    <r>
      <t xml:space="preserve">Type of Costs (from Identification Form)
</t>
    </r>
    <r>
      <rPr>
        <b/>
        <i/>
        <sz val="11"/>
        <rFont val="Times New Roman"/>
        <family val="1"/>
        <charset val="238"/>
      </rPr>
      <t>Druh nákladů (z identifikačního formuláře)</t>
    </r>
  </si>
  <si>
    <r>
      <t xml:space="preserve">Approved Units
</t>
    </r>
    <r>
      <rPr>
        <b/>
        <i/>
        <sz val="11"/>
        <rFont val="Times New Roman"/>
        <family val="1"/>
        <charset val="238"/>
      </rPr>
      <t>Schválený počet jednotek</t>
    </r>
  </si>
  <si>
    <r>
      <t xml:space="preserve">Approved Unit Price
</t>
    </r>
    <r>
      <rPr>
        <b/>
        <i/>
        <sz val="11"/>
        <rFont val="Times New Roman"/>
        <family val="1"/>
        <charset val="238"/>
      </rPr>
      <t>Schválená cena za jednotku</t>
    </r>
  </si>
  <si>
    <r>
      <t xml:space="preserve">Approved Total (local currency)
</t>
    </r>
    <r>
      <rPr>
        <b/>
        <i/>
        <sz val="11"/>
        <rFont val="Times New Roman"/>
        <family val="1"/>
        <charset val="238"/>
      </rPr>
      <t>Schválená částka celkem (místní měna)</t>
    </r>
  </si>
  <si>
    <r>
      <t xml:space="preserve">Real Units
</t>
    </r>
    <r>
      <rPr>
        <b/>
        <i/>
        <sz val="11"/>
        <rFont val="Times New Roman"/>
        <family val="1"/>
        <charset val="238"/>
      </rPr>
      <t>Skutečný počet jednotek</t>
    </r>
  </si>
  <si>
    <r>
      <t xml:space="preserve">Real Total (local currency)
</t>
    </r>
    <r>
      <rPr>
        <b/>
        <i/>
        <sz val="11"/>
        <rFont val="Times New Roman"/>
        <family val="1"/>
        <charset val="238"/>
      </rPr>
      <t>Skutečně celkem (místní měna)</t>
    </r>
  </si>
  <si>
    <r>
      <t xml:space="preserve">Real Total (CZK) 
</t>
    </r>
    <r>
      <rPr>
        <b/>
        <i/>
        <sz val="11"/>
        <rFont val="Times New Roman"/>
        <family val="1"/>
        <charset val="238"/>
      </rPr>
      <t>Skutečně celkem (Kč)</t>
    </r>
  </si>
  <si>
    <r>
      <t xml:space="preserve">Approved Total (CZK)
</t>
    </r>
    <r>
      <rPr>
        <b/>
        <i/>
        <sz val="11"/>
        <rFont val="Times New Roman"/>
        <family val="1"/>
        <charset val="238"/>
      </rPr>
      <t>Schválená částka celkem (Kč)</t>
    </r>
  </si>
  <si>
    <r>
      <t xml:space="preserve">Difference (CZK)
</t>
    </r>
    <r>
      <rPr>
        <b/>
        <i/>
        <sz val="11"/>
        <rFont val="Times New Roman"/>
        <family val="1"/>
        <charset val="238"/>
      </rPr>
      <t>Rozdíl (Kč)</t>
    </r>
  </si>
  <si>
    <r>
      <t xml:space="preserve">Check
</t>
    </r>
    <r>
      <rPr>
        <b/>
        <i/>
        <sz val="11"/>
        <rFont val="Times New Roman"/>
        <family val="1"/>
        <charset val="238"/>
      </rPr>
      <t>Kontrola</t>
    </r>
  </si>
  <si>
    <r>
      <t xml:space="preserve">A.  PROJECT COSTS
</t>
    </r>
    <r>
      <rPr>
        <b/>
        <i/>
        <sz val="11"/>
        <rFont val="Times New Roman"/>
        <family val="1"/>
        <charset val="238"/>
      </rPr>
      <t>A.  PROJEKTOVÉ NÁKLADY</t>
    </r>
  </si>
  <si>
    <r>
      <t xml:space="preserve">A.3  Fees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</si>
  <si>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B.  SUPPORT COSTS
</t>
    </r>
    <r>
      <rPr>
        <b/>
        <i/>
        <sz val="11"/>
        <rFont val="Times New Roman"/>
        <family val="1"/>
        <charset val="238"/>
      </rPr>
      <t>B.  PODPŮRNÉ NÁKLADY</t>
    </r>
  </si>
  <si>
    <r>
      <t xml:space="preserve">GRAND TOTAL actually spent
</t>
    </r>
    <r>
      <rPr>
        <b/>
        <i/>
        <sz val="11"/>
        <rFont val="Times New Roman"/>
        <family val="1"/>
        <charset val="238"/>
      </rPr>
      <t>CELKEM skutečně vyčerpáno</t>
    </r>
  </si>
  <si>
    <r>
      <t xml:space="preserve">Approved in CZK including the exchange rate reserve (contract amount)
</t>
    </r>
    <r>
      <rPr>
        <b/>
        <i/>
        <sz val="11"/>
        <rFont val="Times New Roman"/>
        <family val="1"/>
        <charset val="238"/>
      </rPr>
      <t>Schváleno v Kč včetně kurzové rezervy (smluvní částka)</t>
    </r>
  </si>
  <si>
    <r>
      <t xml:space="preserve">Unspent amount to be returned to the Embassy (CZK)
</t>
    </r>
    <r>
      <rPr>
        <b/>
        <i/>
        <sz val="11"/>
        <rFont val="Times New Roman"/>
        <family val="1"/>
        <charset val="238"/>
      </rPr>
      <t>Nevyčerpaná částka k vrácení velvyslanectví (Kč)</t>
    </r>
  </si>
  <si>
    <r>
      <t xml:space="preserve">Support costs (block B) as a share of actual spending — limit 8 %
</t>
    </r>
    <r>
      <rPr>
        <b/>
        <i/>
        <sz val="11"/>
        <rFont val="Times New Roman"/>
        <family val="1"/>
        <charset val="238"/>
      </rPr>
      <t>Podpůrné náklady (blok B) jako podíl na skutečném čerpání — limit 8 %</t>
    </r>
  </si>
  <si>
    <r>
      <t xml:space="preserve">Exchange rate reserve actually drawn (CZK)
</t>
    </r>
    <r>
      <rPr>
        <b/>
        <i/>
        <sz val="11"/>
        <rFont val="Times New Roman"/>
        <family val="1"/>
        <charset val="238"/>
      </rPr>
      <t>Skutečně čerpaná kurzová rezerva (Kč)</t>
    </r>
  </si>
  <si>
    <r>
      <t xml:space="preserve">Not a change of the budget; shown in section 1 of the Final Report.
</t>
    </r>
    <r>
      <rPr>
        <i/>
        <sz val="9"/>
        <rFont val="Times New Roman"/>
        <family val="1"/>
        <charset val="238"/>
      </rPr>
      <t>Nejde o změnu rozpočtu; uvádí se v bodě 1 závěrečné zprávy.</t>
    </r>
  </si>
  <si>
    <r>
      <t xml:space="preserve">Budget change** — increases of budget lines in CZK vs. the approved Identification Form, as a share of the approved budget excl. the reserve — limit 10 %
</t>
    </r>
    <r>
      <rPr>
        <b/>
        <i/>
        <sz val="11"/>
        <rFont val="Times New Roman"/>
        <family val="1"/>
        <charset val="238"/>
      </rPr>
      <t>Změna rozpočtu** — navýšení rozpočtových položek v Kč oproti schválenému identifikačnímu formuláři, jako podíl na schváleném rozpočtu bez rezervy — limit 10 %</t>
    </r>
  </si>
  <si>
    <r>
      <t xml:space="preserve">Additional funding from other sources
</t>
    </r>
    <r>
      <rPr>
        <b/>
        <i/>
        <sz val="14"/>
        <rFont val="Times New Roman"/>
        <family val="1"/>
        <charset val="238"/>
      </rPr>
      <t>Další zdroje financování</t>
    </r>
  </si>
  <si>
    <r>
      <t xml:space="preserve">Informative only — does not affect the Czech funding
</t>
    </r>
    <r>
      <rPr>
        <b/>
        <i/>
        <sz val="11"/>
        <rFont val="Times New Roman"/>
        <family val="1"/>
        <charset val="238"/>
      </rPr>
      <t>Pouze informativní — neovlivňuje české financování</t>
    </r>
  </si>
  <si>
    <r>
      <t xml:space="preserve">Planned (local)
</t>
    </r>
    <r>
      <rPr>
        <b/>
        <i/>
        <sz val="11"/>
        <rFont val="Times New Roman"/>
        <family val="1"/>
        <charset val="238"/>
      </rPr>
      <t>Plánováno (místní měna)</t>
    </r>
  </si>
  <si>
    <r>
      <t xml:space="preserve">Actually used (local)
</t>
    </r>
    <r>
      <rPr>
        <b/>
        <i/>
        <sz val="11"/>
        <rFont val="Times New Roman"/>
        <family val="1"/>
        <charset val="238"/>
      </rPr>
      <t>Skutečně použito (místní měna)</t>
    </r>
  </si>
  <si>
    <r>
      <t xml:space="preserve">TOTAL additional funding from other sources
</t>
    </r>
    <r>
      <rPr>
        <b/>
        <i/>
        <sz val="11"/>
        <rFont val="Times New Roman"/>
        <family val="1"/>
        <charset val="238"/>
      </rPr>
      <t>CELKEM další zdroje financování</t>
    </r>
  </si>
  <si>
    <r>
      <t xml:space="preserve">*  The total of block B (support costs) must not exceed 8 % of the amount provided from the Czech Republic Official Development Assistance.
</t>
    </r>
    <r>
      <rPr>
        <i/>
        <sz val="9"/>
        <rFont val="Times New Roman"/>
        <family val="1"/>
        <charset val="238"/>
      </rPr>
      <t>*  Součet bloku B (podpůrné náklady) nesmí přesáhnout 8 % částky poskytnuté ze zahraniční rozvojové spolupráce České republiky.</t>
    </r>
  </si>
  <si>
    <r>
      <t xml:space="preserv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and the exchange rate reserve are not counted. Changes that in aggregate did not exceed 10 % of the approved budget (excluding the exchange rate reserve) only had to be notified to the Embassy in writing in advance; changes above 10 % required a written change request approved by the Embassy in advance (no contract amendment is concluded). The check above shows the result. If it shows "approved change request required", the number and date of the approved change request must be stated in section 5 of the Final Report; smaller changes must also be described there. Any change of activities or outputs required prior approval regardless of the amount.
</t>
    </r>
    <r>
      <rPr>
        <i/>
        <sz val="9"/>
        <rFont val="Times New Roman"/>
        <family val="1"/>
        <charset val="238"/>
      </rPr>
      <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které v souhrnu nepřesáhly 10 % schváleného rozpočtu (bez kurzové rezervy), stačilo velvyslanectví předem písemně oznámit; změny nad 10 % vyžadovaly písemnou žádost o změnu předem schválenou velvyslanectvím (dodatek ke smlouvě se neuzavírá). Výsledek ukazuje kontrola výše. Ukazuje-li „nutná schválená žádost o změnu“, musí být v bodě 5 závěrečné zprávy uvedeno číslo a datum schválené žádosti; menší změny je tam rovněž nutné popsat. Jakákoli změna aktivit nebo výstupů vyžadovala předchozí schválení bez ohledu na výši částky.</t>
    </r>
  </si>
  <si>
    <r>
      <t xml:space="preserve">Signature of the implementer 
</t>
    </r>
    <r>
      <rPr>
        <b/>
        <i/>
        <sz val="14"/>
        <rFont val="Times New Roman"/>
        <family val="1"/>
        <charset val="238"/>
      </rPr>
      <t xml:space="preserve">Podpis realizátora   </t>
    </r>
  </si>
  <si>
    <r>
      <t xml:space="preserve">Date
</t>
    </r>
    <r>
      <rPr>
        <b/>
        <i/>
        <sz val="11"/>
        <rFont val="Times New Roman"/>
        <family val="1"/>
        <charset val="238"/>
      </rPr>
      <t>Datum</t>
    </r>
  </si>
  <si>
    <r>
      <t xml:space="preserve">Signed by (name and position of the authorised person)
</t>
    </r>
    <r>
      <rPr>
        <b/>
        <i/>
        <sz val="11"/>
        <rFont val="Times New Roman"/>
        <family val="1"/>
        <charset val="238"/>
      </rPr>
      <t>Podepisuje (jméno a funkce oprávněné osoby)</t>
    </r>
  </si>
  <si>
    <r>
      <t xml:space="preserve">Telephone
</t>
    </r>
    <r>
      <rPr>
        <b/>
        <i/>
        <sz val="11"/>
        <rFont val="Times New Roman"/>
        <family val="1"/>
        <charset val="238"/>
      </rPr>
      <t>Telefon</t>
    </r>
  </si>
  <si>
    <r>
      <rPr>
        <b/>
        <sz val="10"/>
        <rFont val="Times New Roman"/>
        <family val="1"/>
        <charset val="238"/>
      </rPr>
      <t>Signature</t>
    </r>
    <r>
      <rPr>
        <b/>
        <i/>
        <sz val="10"/>
        <rFont val="Times New Roman"/>
        <family val="1"/>
        <charset val="238"/>
      </rPr>
      <t xml:space="preserve">
Podpis</t>
    </r>
  </si>
  <si>
    <r>
      <t xml:space="preserve">Both reports — the Final Report sheet and this Financial Report sheet — must be signed by the authorised person of the implementer before submission, in the same manner as the Identification Form (electronic signature, or handwritten signature delivered in paper form or as a scan). 
</t>
    </r>
    <r>
      <rPr>
        <i/>
        <sz val="11"/>
        <rFont val="Times New Roman"/>
        <family val="1"/>
        <charset val="238"/>
      </rPr>
      <t xml:space="preserve">Obě zprávy — list Závěrečná zpráva i tento list Finanční zpráva — musí být před odesláním velvyslanectví podepsány oprávněnou osobou realizátora stejným způsobem jako identifikační formulář (elektronický podpis, nebo vlastnoruční podpis doručený v listinné podobě či ve formě skenu). </t>
    </r>
  </si>
  <si>
    <r>
      <t xml:space="preserve">Final Report on Small Scale Project Implementation
</t>
    </r>
    <r>
      <rPr>
        <b/>
        <i/>
        <sz val="18"/>
        <rFont val="Times New Roman"/>
        <family val="1"/>
        <charset val="238"/>
      </rPr>
      <t>Závěrečná zpráva o realizaci malého lokálního projektu</t>
    </r>
  </si>
  <si>
    <r>
      <t xml:space="preserve">THIS SHEET IS COMPLETED ONLY FOR AN APPROVED PROJECT, AFTER THE IMPLEMENTATION HAS BEEN COMPLETED — including cases where the project ended earlier than planned. It is submitted to the Embassy within one month of the completion of the project but no later than 15 November of the relevant year, together with the Financial Report and the photographs of the marked outputs. BOTH the Final Report and the Financial Report must be SIGNED by the authorised person of the implementer before submission — electronically, or by hand and delivered in paper form or as a scan; unsigned reports cannot be accepted. </t>
    </r>
    <r>
      <rPr>
        <b/>
        <sz val="11"/>
        <rFont val="Times New Roman"/>
        <family val="1"/>
        <charset val="238"/>
      </rPr>
      <t>Grey cells are taken from the Identification Form and from the Financial Report; fill in the white cells only.</t>
    </r>
    <r>
      <rPr>
        <sz val="11"/>
        <rFont val="Times New Roman"/>
        <family val="1"/>
        <charset val="1"/>
      </rPr>
      <t xml:space="preserve">
</t>
    </r>
    <r>
      <rPr>
        <i/>
        <sz val="11"/>
        <rFont val="Times New Roman"/>
        <family val="1"/>
        <charset val="238"/>
      </rPr>
      <t>TENTO LIST SE VYPLŇUJE POUZE U SCHVÁLENÉHO PROJEKTU, A TO AŽ PO UKONČENÍ REALIZACE — včetně případů, kdy projekt skončil dříve, než bylo plánováno. Velvyslanectví se předkládá do jednoho měsíce od ukončení projektu, nejpozději však do 15. listopadu příslušného roku, spolu s finanční zprávou a fotografiemi označených výstupů. Závěrečná zpráva I finanční zpráva musí být před odesláním PODEPSÁNY oprávněnou osobou realizátora — elektronicky, nebo vlastnoručně s doručením v listinné podobě či ve formě skenu; nepodepsané zprávy nelze přijmout.</t>
    </r>
    <r>
      <rPr>
        <b/>
        <i/>
        <sz val="11"/>
        <rFont val="Times New Roman"/>
        <family val="1"/>
        <charset val="238"/>
      </rPr>
      <t xml:space="preserve"> Šedé buňky se přebírají z identifikačního formuláře a z finanční zprávy; vyplňujte pouze bílé buňky.</t>
    </r>
  </si>
  <si>
    <r>
      <t xml:space="preserve">Project Title
</t>
    </r>
    <r>
      <rPr>
        <b/>
        <i/>
        <sz val="11"/>
        <rFont val="Times New Roman"/>
        <family val="1"/>
        <charset val="238"/>
      </rPr>
      <t>Název projektu</t>
    </r>
  </si>
  <si>
    <r>
      <t xml:space="preserve">Project Number
</t>
    </r>
    <r>
      <rPr>
        <b/>
        <i/>
        <sz val="11"/>
        <rFont val="Times New Roman"/>
        <family val="1"/>
        <charset val="238"/>
      </rPr>
      <t>Číslo projektu</t>
    </r>
  </si>
  <si>
    <r>
      <t xml:space="preserve">Country
</t>
    </r>
    <r>
      <rPr>
        <b/>
        <i/>
        <sz val="11"/>
        <rFont val="Times New Roman"/>
        <family val="1"/>
        <charset val="238"/>
      </rPr>
      <t>Země</t>
    </r>
  </si>
  <si>
    <r>
      <t xml:space="preserve">Project Location
</t>
    </r>
    <r>
      <rPr>
        <b/>
        <i/>
        <sz val="11"/>
        <rFont val="Times New Roman"/>
        <family val="1"/>
        <charset val="238"/>
      </rPr>
      <t>Místo realizace</t>
    </r>
  </si>
  <si>
    <r>
      <t xml:space="preserve">Planned beginning
</t>
    </r>
    <r>
      <rPr>
        <b/>
        <i/>
        <sz val="11"/>
        <rFont val="Times New Roman"/>
        <family val="1"/>
        <charset val="238"/>
      </rPr>
      <t>Plánované zahájení</t>
    </r>
  </si>
  <si>
    <r>
      <t xml:space="preserve">Planned termination
</t>
    </r>
    <r>
      <rPr>
        <b/>
        <i/>
        <sz val="11"/>
        <rFont val="Times New Roman"/>
        <family val="1"/>
        <charset val="238"/>
      </rPr>
      <t>Plánované ukončení</t>
    </r>
  </si>
  <si>
    <r>
      <t xml:space="preserve">Actual beginning (month / year)
</t>
    </r>
    <r>
      <rPr>
        <b/>
        <i/>
        <sz val="11"/>
        <rFont val="Times New Roman"/>
        <family val="1"/>
        <charset val="238"/>
      </rPr>
      <t>Skutečné zahájení (měsíc / rok)</t>
    </r>
  </si>
  <si>
    <r>
      <t xml:space="preserve">Actual termination (month / year)
</t>
    </r>
    <r>
      <rPr>
        <b/>
        <i/>
        <sz val="11"/>
        <rFont val="Times New Roman"/>
        <family val="1"/>
        <charset val="238"/>
      </rPr>
      <t>Skutečné ukončení (měsíc / rok)</t>
    </r>
  </si>
  <si>
    <r>
      <t xml:space="preserve">If yes, state the reason
</t>
    </r>
    <r>
      <rPr>
        <b/>
        <i/>
        <sz val="11"/>
        <rFont val="Times New Roman"/>
        <family val="1"/>
        <charset val="238"/>
      </rPr>
      <t>Pokud ano, uveďte důvod</t>
    </r>
  </si>
  <si>
    <r>
      <t xml:space="preserve">Was the implementation terminated earlier than planned?
</t>
    </r>
    <r>
      <rPr>
        <b/>
        <i/>
        <sz val="11"/>
        <rFont val="Times New Roman"/>
        <family val="1"/>
        <charset val="238"/>
      </rPr>
      <t>Byla realizace ukončena dříve, než bylo plánováno?</t>
    </r>
  </si>
  <si>
    <r>
      <t xml:space="preserve">1. Funding
</t>
    </r>
    <r>
      <rPr>
        <b/>
        <i/>
        <sz val="14"/>
        <rFont val="Times New Roman"/>
        <family val="1"/>
        <charset val="238"/>
      </rPr>
      <t>1. Financování</t>
    </r>
  </si>
  <si>
    <r>
      <t xml:space="preserve">Approved from Czech ODA in CZK including the exchange rate reserve
</t>
    </r>
    <r>
      <rPr>
        <b/>
        <i/>
        <sz val="11"/>
        <rFont val="Times New Roman"/>
        <family val="1"/>
        <charset val="238"/>
      </rPr>
      <t>Schváleno ze ZRS ČR v Kč včetně kurzové rezervy</t>
    </r>
  </si>
  <si>
    <r>
      <t xml:space="preserve">Actually spent from Czech ODA in CZK
</t>
    </r>
    <r>
      <rPr>
        <b/>
        <i/>
        <sz val="11"/>
        <rFont val="Times New Roman"/>
        <family val="1"/>
        <charset val="238"/>
      </rPr>
      <t>Skutečně vyčerpáno ze ZRS ČR v Kč</t>
    </r>
  </si>
  <si>
    <r>
      <t xml:space="preserve">Unspent amount returned to the Embassy in CZK
</t>
    </r>
    <r>
      <rPr>
        <b/>
        <i/>
        <sz val="11"/>
        <rFont val="Times New Roman"/>
        <family val="1"/>
        <charset val="238"/>
      </rPr>
      <t>Nevyčerpaná částka vrácená velvyslanectví v Kč</t>
    </r>
  </si>
  <si>
    <r>
      <t xml:space="preserve">Additional funding from other sources actually used (local currency)
</t>
    </r>
    <r>
      <rPr>
        <b/>
        <i/>
        <sz val="11"/>
        <rFont val="Times New Roman"/>
        <family val="1"/>
        <charset val="238"/>
      </rPr>
      <t>Skutečně použité prostředky z dalších zdrojů (místní měna)</t>
    </r>
  </si>
  <si>
    <r>
      <t xml:space="preserve">2. Implementing Organization
</t>
    </r>
    <r>
      <rPr>
        <b/>
        <i/>
        <sz val="14"/>
        <rFont val="Times New Roman"/>
        <family val="1"/>
        <charset val="238"/>
      </rPr>
      <t>2. Realizující organizace</t>
    </r>
  </si>
  <si>
    <r>
      <t xml:space="preserve">Name of Organization
</t>
    </r>
    <r>
      <rPr>
        <b/>
        <i/>
        <sz val="11"/>
        <rFont val="Times New Roman"/>
        <family val="1"/>
        <charset val="238"/>
      </rPr>
      <t>Název organizace</t>
    </r>
  </si>
  <si>
    <r>
      <t xml:space="preserve">Acting By and Through (name and position)
</t>
    </r>
    <r>
      <rPr>
        <b/>
        <i/>
        <sz val="11"/>
        <rFont val="Times New Roman"/>
        <family val="1"/>
        <charset val="238"/>
      </rPr>
      <t>Zastoupená (jméno a funkce)</t>
    </r>
  </si>
  <si>
    <r>
      <t xml:space="preserve">Contact person for this report (name, telephone)
</t>
    </r>
    <r>
      <rPr>
        <b/>
        <i/>
        <sz val="11"/>
        <rFont val="Times New Roman"/>
        <family val="1"/>
        <charset val="238"/>
      </rPr>
      <t>Kontaktní osoba pro tuto zprávu (jméno, telefon)</t>
    </r>
  </si>
  <si>
    <r>
      <t xml:space="preserve">3. Target Group Actually Reached
</t>
    </r>
    <r>
      <rPr>
        <b/>
        <i/>
        <sz val="14"/>
        <rFont val="Times New Roman"/>
        <family val="1"/>
        <charset val="238"/>
      </rPr>
      <t>3. Skutečně zasažená cílová skupina</t>
    </r>
  </si>
  <si>
    <r>
      <t xml:space="preserve">Beneficiaries
</t>
    </r>
    <r>
      <rPr>
        <b/>
        <i/>
        <sz val="11"/>
        <rFont val="Times New Roman"/>
        <family val="1"/>
        <charset val="238"/>
      </rPr>
      <t>Příjemci</t>
    </r>
  </si>
  <si>
    <r>
      <t xml:space="preserve">Planned number
</t>
    </r>
    <r>
      <rPr>
        <b/>
        <i/>
        <sz val="11"/>
        <rFont val="Times New Roman"/>
        <family val="1"/>
        <charset val="238"/>
      </rPr>
      <t>Plánovaný počet</t>
    </r>
  </si>
  <si>
    <r>
      <t xml:space="preserve">Actual number
</t>
    </r>
    <r>
      <rPr>
        <b/>
        <i/>
        <sz val="11"/>
        <rFont val="Times New Roman"/>
        <family val="1"/>
        <charset val="238"/>
      </rPr>
      <t>Skutečný počet</t>
    </r>
  </si>
  <si>
    <r>
      <t xml:space="preserve">% of plan
</t>
    </r>
    <r>
      <rPr>
        <b/>
        <i/>
        <sz val="11"/>
        <rFont val="Times New Roman"/>
        <family val="1"/>
        <charset val="238"/>
      </rPr>
      <t>% plánu</t>
    </r>
  </si>
  <si>
    <r>
      <t xml:space="preserve">Explanation if the number differs from the plan
</t>
    </r>
    <r>
      <rPr>
        <b/>
        <i/>
        <sz val="11"/>
        <rFont val="Times New Roman"/>
        <family val="1"/>
        <charset val="238"/>
      </rPr>
      <t>Vysvětlení, pokud se počet liší od plánu</t>
    </r>
  </si>
  <si>
    <r>
      <t xml:space="preserve">Direct beneficiaries
</t>
    </r>
    <r>
      <rPr>
        <b/>
        <i/>
        <sz val="11"/>
        <rFont val="Times New Roman"/>
        <family val="1"/>
        <charset val="238"/>
      </rPr>
      <t>Přímí příjemci</t>
    </r>
  </si>
  <si>
    <r>
      <t xml:space="preserve">Indirect beneficiaries
</t>
    </r>
    <r>
      <rPr>
        <b/>
        <i/>
        <sz val="11"/>
        <rFont val="Times New Roman"/>
        <family val="1"/>
        <charset val="238"/>
      </rPr>
      <t>Nepřímí příjemci</t>
    </r>
  </si>
  <si>
    <r>
      <t xml:space="preserve">4. Activities, Outputs and Indicators
</t>
    </r>
    <r>
      <rPr>
        <b/>
        <i/>
        <sz val="14"/>
        <rFont val="Times New Roman"/>
        <family val="1"/>
        <charset val="238"/>
      </rPr>
      <t>4. Aktivity, výstupy a indikátory</t>
    </r>
  </si>
  <si>
    <r>
      <t xml:space="preserve">The first four columns are taken from the Identification Form and cannot be edited. Report the value actually achieved for every activity that was planned. The status is calculated automatically.
</t>
    </r>
    <r>
      <rPr>
        <i/>
        <sz val="11"/>
        <rFont val="Times New Roman"/>
        <family val="1"/>
        <charset val="238"/>
      </rPr>
      <t>První čtyři sloupce se přebírají z identifikačního formuláře a nelze je upravovat. U každé plánované aktivity uveďte skutečně dosaženou hodnotu. Stav se počítá automaticky.</t>
    </r>
  </si>
  <si>
    <r>
      <t xml:space="preserve">Activity (planned)
</t>
    </r>
    <r>
      <rPr>
        <b/>
        <i/>
        <sz val="9"/>
        <rFont val="Times New Roman"/>
        <family val="1"/>
        <charset val="238"/>
      </rPr>
      <t>Aktivita (plánovaná)</t>
    </r>
  </si>
  <si>
    <r>
      <t xml:space="preserve">Target
</t>
    </r>
    <r>
      <rPr>
        <b/>
        <i/>
        <sz val="9"/>
        <rFont val="Times New Roman"/>
        <family val="1"/>
        <charset val="238"/>
      </rPr>
      <t>Cíl</t>
    </r>
  </si>
  <si>
    <r>
      <t xml:space="preserve">Achieved
</t>
    </r>
    <r>
      <rPr>
        <b/>
        <i/>
        <sz val="9"/>
        <rFont val="Times New Roman"/>
        <family val="1"/>
        <charset val="238"/>
      </rPr>
      <t>Dosaženo</t>
    </r>
  </si>
  <si>
    <r>
      <t xml:space="preserve">Status
</t>
    </r>
    <r>
      <rPr>
        <b/>
        <i/>
        <sz val="9"/>
        <rFont val="Times New Roman"/>
        <family val="1"/>
        <charset val="238"/>
      </rPr>
      <t>Stav</t>
    </r>
  </si>
  <si>
    <r>
      <t xml:space="preserve">Explanation if not fully achieved
</t>
    </r>
    <r>
      <rPr>
        <b/>
        <i/>
        <sz val="9"/>
        <rFont val="Times New Roman"/>
        <family val="1"/>
        <charset val="238"/>
      </rPr>
      <t>Vysvětlení, pokud nebylo plně dosaženo</t>
    </r>
  </si>
  <si>
    <r>
      <t xml:space="preserve">Evidence attached
</t>
    </r>
    <r>
      <rPr>
        <b/>
        <i/>
        <sz val="9"/>
        <rFont val="Times New Roman"/>
        <family val="1"/>
        <charset val="238"/>
      </rPr>
      <t>Přiložené doklady</t>
    </r>
  </si>
  <si>
    <r>
      <t xml:space="preserve">5. Changes During Implementation
</t>
    </r>
    <r>
      <rPr>
        <b/>
        <i/>
        <sz val="14"/>
        <rFont val="Times New Roman"/>
        <family val="1"/>
        <charset val="238"/>
      </rPr>
      <t>5. Změny v průběhu realizace</t>
    </r>
  </si>
  <si>
    <r>
      <t xml:space="preserve">List every change to the activities or the budget compared with the approved Identification Form. A budget change is the sum of the increases of the individual budget lines in CZK (each amount moved counted once; decreases and the exchange rate reserve are not counted). Budget changes that in aggregate did not exceed 10 % of the approved budget (excluding the exchange rate reserve) only had to be notified to the Embassy in writing in advance. Larger budget changes and any change of activities or outputs required a written change request approved by the Embassy in advance; the approved change request with the revised Identification Form replaces the original form. If the Financial Report shows "approved change request required", the number and date of the approved change request must be stated here. Drawing on the exchange rate reserve is not a change of the budget; the amount drawn is shown in section 1.
</t>
    </r>
    <r>
      <rPr>
        <i/>
        <sz val="11"/>
        <rFont val="Times New Roman"/>
        <family val="1"/>
        <charset val="238"/>
      </rPr>
      <t>Uveďte každou změnu aktivit nebo rozpočtu oproti schválenému identifikačnímu formuláři. Změnou rozpočtu se rozumí souhrn navýšení jednotlivých rozpočtových položek v Kč (každá přesunutá částka se počítá jednou; snížení položek a kurzová rezerva se nezapočítávají). Změny rozpočtu, které v souhrnu nepřesáhly 10 % schváleného rozpočtu (bez kurzové rezervy), stačilo velvyslanectví předem písemně oznámit. Větší změny rozpočtu a jakákoli změna aktivit nebo výstupů vyžadovaly písemnou žádost o změnu předem schválenou velvyslanectvím; schválená žádost o změnu s upraveným identifikačním formulářem nahrazuje původní formulář. Pokud finanční zpráva ukazuje „nutná schválená žádost o změnu“, musí zde být uvedeno číslo a datum schválené žádosti. Čerpání kurzové rezervy není změnou rozpočtu; čerpaná částka je uvedena v bodě 1.</t>
    </r>
  </si>
  <si>
    <r>
      <t xml:space="preserve">What was changed (activity or budget line)
</t>
    </r>
    <r>
      <rPr>
        <b/>
        <i/>
        <sz val="11"/>
        <rFont val="Times New Roman"/>
        <family val="1"/>
        <charset val="238"/>
      </rPr>
      <t>Co bylo změněno (aktivita nebo rozpočtová položka)</t>
    </r>
  </si>
  <si>
    <r>
      <t xml:space="preserve">Date of change
</t>
    </r>
    <r>
      <rPr>
        <b/>
        <i/>
        <sz val="11"/>
        <rFont val="Times New Roman"/>
        <family val="1"/>
        <charset val="238"/>
      </rPr>
      <t>Datum změny</t>
    </r>
  </si>
  <si>
    <r>
      <t xml:space="preserve">Type of change
</t>
    </r>
    <r>
      <rPr>
        <b/>
        <i/>
        <sz val="11"/>
        <rFont val="Times New Roman"/>
        <family val="1"/>
        <charset val="238"/>
      </rPr>
      <t>Typ změny</t>
    </r>
  </si>
  <si>
    <r>
      <t xml:space="preserve">Reference (change request No. and date of approval, or notification e-mail / letter)
</t>
    </r>
    <r>
      <rPr>
        <b/>
        <i/>
        <sz val="11"/>
        <rFont val="Times New Roman"/>
        <family val="1"/>
        <charset val="238"/>
      </rPr>
      <t>Odkaz (číslo a datum schválení žádosti o změnu, nebo oznamovací e-mail / dopis)</t>
    </r>
  </si>
  <si>
    <r>
      <t xml:space="preserve">6. Sustainability and Ownership of the Outputs
</t>
    </r>
    <r>
      <rPr>
        <b/>
        <i/>
        <sz val="14"/>
        <rFont val="Times New Roman"/>
        <family val="1"/>
        <charset val="238"/>
      </rPr>
      <t>6. Udržitelnost a vlastnictví výstupů</t>
    </r>
  </si>
  <si>
    <r>
      <t xml:space="preserve">Describe the condition of the outputs at handover and how the benefits for the target group will continue.
</t>
    </r>
    <r>
      <rPr>
        <i/>
        <sz val="11"/>
        <rFont val="Times New Roman"/>
        <family val="1"/>
        <charset val="238"/>
      </rPr>
      <t>Popište stav výstupů při předání a to, jak budou přínosy pro cílovou skupinu pokračovat.</t>
    </r>
  </si>
  <si>
    <r>
      <t xml:space="preserve">7. Visibility of Czech Assistance
</t>
    </r>
    <r>
      <rPr>
        <b/>
        <i/>
        <sz val="14"/>
        <rFont val="Times New Roman"/>
        <family val="1"/>
        <charset val="238"/>
      </rPr>
      <t>7. Viditelnost české pomoci</t>
    </r>
  </si>
  <si>
    <r>
      <t xml:space="preserve">How were the material outputs actually marked with the MFA CZ logo, and how was the support from the Czech Republic stated for the intangible outputs?
</t>
    </r>
    <r>
      <rPr>
        <b/>
        <i/>
        <sz val="11"/>
        <rFont val="Times New Roman"/>
        <family val="1"/>
        <charset val="238"/>
      </rPr>
      <t>Jak byly hmotné výstupy skutečně označeny logem MZV ČR a jak byla u nehmotných výstupů uvedena podpora České republiky?</t>
    </r>
  </si>
  <si>
    <r>
      <t xml:space="preserve">Note
</t>
    </r>
    <r>
      <rPr>
        <b/>
        <i/>
        <sz val="11"/>
        <rFont val="Times New Roman"/>
        <family val="1"/>
        <charset val="238"/>
      </rPr>
      <t>Poznámka</t>
    </r>
  </si>
  <si>
    <r>
      <t xml:space="preserve">Number of photographs of the marked outputs attached to this report
</t>
    </r>
    <r>
      <rPr>
        <b/>
        <i/>
        <sz val="11"/>
        <rFont val="Times New Roman"/>
        <family val="1"/>
        <charset val="238"/>
      </rPr>
      <t>Počet fotografií označených výstupů přiložených k této zprávě</t>
    </r>
  </si>
  <si>
    <r>
      <t xml:space="preserve">Committed in the Identification Form
</t>
    </r>
    <r>
      <rPr>
        <b/>
        <i/>
        <sz val="11"/>
        <rFont val="Times New Roman"/>
        <family val="1"/>
        <charset val="238"/>
      </rPr>
      <t>Přislíbeno v identifikačním formuláři</t>
    </r>
  </si>
  <si>
    <r>
      <t xml:space="preserve">Handover or opening event with the participation of the Embassy took place
</t>
    </r>
    <r>
      <rPr>
        <b/>
        <i/>
        <sz val="11"/>
        <rFont val="Times New Roman"/>
        <family val="1"/>
        <charset val="238"/>
      </rPr>
      <t>Předání nebo slavnostní otevření za účasti velvyslanectví proběhlo</t>
    </r>
  </si>
  <si>
    <r>
      <t xml:space="preserve">Media or online coverage of the project (name of the medium, date, link)
</t>
    </r>
    <r>
      <rPr>
        <b/>
        <i/>
        <sz val="11"/>
        <rFont val="Times New Roman"/>
        <family val="1"/>
        <charset val="238"/>
      </rPr>
      <t>Mediální nebo online výstupy o projektu (název média, datum, odkaz)</t>
    </r>
  </si>
  <si>
    <r>
      <t xml:space="preserve">8. Financial Summary in CZK   (calculated from the Financial Report)
</t>
    </r>
    <r>
      <rPr>
        <b/>
        <i/>
        <sz val="14"/>
        <rFont val="Times New Roman"/>
        <family val="1"/>
        <charset val="238"/>
      </rPr>
      <t>8. Finanční souhrn v Kč   (počítá se z finanční zprávy)</t>
    </r>
  </si>
  <si>
    <r>
      <t xml:space="preserve">Budget Category
</t>
    </r>
    <r>
      <rPr>
        <b/>
        <i/>
        <sz val="11"/>
        <rFont val="Times New Roman"/>
        <family val="1"/>
        <charset val="238"/>
      </rPr>
      <t>Rozpočtová kategorie</t>
    </r>
  </si>
  <si>
    <r>
      <t xml:space="preserve">Approved (CZK)
</t>
    </r>
    <r>
      <rPr>
        <b/>
        <i/>
        <sz val="11"/>
        <rFont val="Times New Roman"/>
        <family val="1"/>
        <charset val="238"/>
      </rPr>
      <t>Schváleno (Kč)</t>
    </r>
  </si>
  <si>
    <r>
      <t xml:space="preserve">Actually spent (CZK)
</t>
    </r>
    <r>
      <rPr>
        <b/>
        <i/>
        <sz val="11"/>
        <rFont val="Times New Roman"/>
        <family val="1"/>
        <charset val="238"/>
      </rPr>
      <t>Skutečně vyčerpáno (Kč)</t>
    </r>
  </si>
  <si>
    <r>
      <t xml:space="preserve">A.1  Material, Goods and Equipment
</t>
    </r>
    <r>
      <rPr>
        <i/>
        <sz val="11"/>
        <rFont val="Times New Roman"/>
        <family val="1"/>
        <charset val="238"/>
      </rPr>
      <t>A.1  Materiál, zboží a vybavení</t>
    </r>
  </si>
  <si>
    <r>
      <t xml:space="preserve">A.2  Construction and Craft Works
</t>
    </r>
    <r>
      <rPr>
        <i/>
        <sz val="11"/>
        <rFont val="Times New Roman"/>
        <family val="1"/>
        <charset val="238"/>
      </rPr>
      <t>A.2  Stavební a řemeslné práce</t>
    </r>
  </si>
  <si>
    <r>
      <t xml:space="preserve">A.3  Fees of Lecturers, Trainers and Experts
</t>
    </r>
    <r>
      <rPr>
        <i/>
        <sz val="11"/>
        <rFont val="Times New Roman"/>
        <family val="1"/>
        <charset val="238"/>
      </rPr>
      <t>A.3  Odměny lektorů, školitelů a expertů</t>
    </r>
  </si>
  <si>
    <r>
      <t xml:space="preserve">A.4  Costs of Training Participants
</t>
    </r>
    <r>
      <rPr>
        <i/>
        <sz val="11"/>
        <rFont val="Times New Roman"/>
        <family val="1"/>
        <charset val="238"/>
      </rPr>
      <t>A.4  Náklady účastníků školení</t>
    </r>
  </si>
  <si>
    <r>
      <t xml:space="preserve">B.1  Salaries, Fees and Per Diems of Staff
</t>
    </r>
    <r>
      <rPr>
        <i/>
        <sz val="11"/>
        <rFont val="Times New Roman"/>
        <family val="1"/>
        <charset val="238"/>
      </rPr>
      <t>B.1  Mzdy, odměny a diety pracovníků</t>
    </r>
  </si>
  <si>
    <r>
      <t xml:space="preserve">B.2  Travel, Accommodation, Insurance and Vaccination
</t>
    </r>
    <r>
      <rPr>
        <i/>
        <sz val="11"/>
        <rFont val="Times New Roman"/>
        <family val="1"/>
        <charset val="238"/>
      </rPr>
      <t>B.2  Cestovné, ubytování, pojištění a očkování</t>
    </r>
  </si>
  <si>
    <r>
      <t xml:space="preserve">B.3  Translations, Bank Charges and Publicity
</t>
    </r>
    <r>
      <rPr>
        <i/>
        <sz val="11"/>
        <rFont val="Times New Roman"/>
        <family val="1"/>
        <charset val="238"/>
      </rPr>
      <t>B.3  Překlady, bankovní poplatky a propagace</t>
    </r>
  </si>
  <si>
    <r>
      <t xml:space="preserve">TOTAL
</t>
    </r>
    <r>
      <rPr>
        <b/>
        <i/>
        <sz val="11"/>
        <rFont val="Times New Roman"/>
        <family val="1"/>
        <charset val="238"/>
      </rPr>
      <t>CELKEM</t>
    </r>
  </si>
  <si>
    <r>
      <t xml:space="preserve">9. Lessons Learned
</t>
    </r>
    <r>
      <rPr>
        <b/>
        <i/>
        <sz val="14"/>
        <rFont val="Times New Roman"/>
        <family val="1"/>
        <charset val="238"/>
      </rPr>
      <t>9. Získané zkušenosti</t>
    </r>
  </si>
  <si>
    <r>
      <t xml:space="preserve">State what worked, what did not work and what you would do differently. Do not repeat information already given above.
</t>
    </r>
    <r>
      <rPr>
        <i/>
        <sz val="11"/>
        <rFont val="Times New Roman"/>
        <family val="1"/>
        <charset val="238"/>
      </rPr>
      <t>Uveďte, co fungovalo, co nefungovalo a co byste udělali jinak. Neopakujte informace uvedené výše.</t>
    </r>
  </si>
  <si>
    <r>
      <t xml:space="preserve">10. Final Clauses
</t>
    </r>
    <r>
      <rPr>
        <b/>
        <i/>
        <sz val="14"/>
        <rFont val="Times New Roman"/>
        <family val="1"/>
        <charset val="238"/>
      </rPr>
      <t>10. Závěrečná ustanovení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</si>
</sst>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9"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sz val="11"/>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i/>
      <sz val="18"/>
      <name val="Times New Roman"/>
      <family val="1"/>
      <charset val="238"/>
    </font>
    <font>
      <b/>
      <sz val="10"/>
      <name val="Times New Roman"/>
      <family val="1"/>
      <charset val="238"/>
    </font>
    <font>
      <b/>
      <sz val="11"/>
      <name val="Times New Roman"/>
      <family val="1"/>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rgb="FFFFF7E0"/>
        <bgColor rgb="FFFFFAEB"/>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46">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3" fontId="2" fillId="5" borderId="1" xfId="0" applyNumberFormat="1" applyFont="1" applyFill="1" applyBorder="1" applyAlignment="1" applyProtection="1">
      <alignment horizontal="center" vertical="center" wrapText="1"/>
      <protection locked="0"/>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6" fontId="2" fillId="6" borderId="1" xfId="0" applyNumberFormat="1" applyFont="1" applyFill="1" applyBorder="1" applyAlignment="1">
      <alignment horizontal="right" vertical="center" wrapText="1"/>
    </xf>
    <xf numFmtId="40" fontId="2" fillId="6" borderId="1" xfId="0" applyNumberFormat="1" applyFont="1" applyFill="1" applyBorder="1" applyAlignment="1">
      <alignment horizontal="right" vertical="center" wrapText="1"/>
    </xf>
    <xf numFmtId="0" fontId="3" fillId="10" borderId="1" xfId="0" applyFont="1" applyFill="1" applyBorder="1" applyAlignment="1">
      <alignment horizontal="right" vertical="center" wrapText="1"/>
    </xf>
    <xf numFmtId="40" fontId="3" fillId="10" borderId="1" xfId="0" applyNumberFormat="1" applyFont="1" applyFill="1" applyBorder="1" applyAlignment="1">
      <alignment horizontal="right" vertical="center" wrapText="1"/>
    </xf>
    <xf numFmtId="0" fontId="3" fillId="10" borderId="1" xfId="0" applyFont="1" applyFill="1" applyBorder="1" applyAlignment="1">
      <alignment horizontal="center" vertical="center" wrapText="1"/>
    </xf>
    <xf numFmtId="40" fontId="3" fillId="9" borderId="1" xfId="0" applyNumberFormat="1" applyFont="1" applyFill="1" applyBorder="1" applyAlignment="1">
      <alignment horizontal="right" vertical="center" wrapText="1"/>
    </xf>
    <xf numFmtId="0" fontId="3" fillId="12" borderId="1" xfId="0" applyFont="1" applyFill="1" applyBorder="1" applyAlignment="1">
      <alignment horizontal="right" vertical="center" wrapText="1"/>
    </xf>
    <xf numFmtId="40" fontId="3" fillId="12" borderId="1" xfId="0" applyNumberFormat="1" applyFont="1" applyFill="1" applyBorder="1" applyAlignment="1">
      <alignment horizontal="right"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right" vertical="center" wrapText="1"/>
    </xf>
    <xf numFmtId="40" fontId="3" fillId="11" borderId="1" xfId="0" applyNumberFormat="1" applyFont="1" applyFill="1" applyBorder="1" applyAlignment="1">
      <alignment horizontal="right" vertical="center" wrapText="1"/>
    </xf>
    <xf numFmtId="40" fontId="3" fillId="13" borderId="1" xfId="0" applyNumberFormat="1" applyFont="1" applyFill="1" applyBorder="1" applyAlignment="1">
      <alignment horizontal="right" vertical="center"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top" wrapText="1"/>
    </xf>
    <xf numFmtId="0" fontId="4" fillId="2" borderId="11" xfId="0" applyFont="1" applyFill="1" applyBorder="1" applyAlignment="1">
      <alignment horizontal="left" vertical="center" wrapText="1"/>
    </xf>
    <xf numFmtId="0" fontId="2" fillId="3" borderId="13" xfId="0" applyFont="1" applyFill="1" applyBorder="1" applyAlignment="1">
      <alignment horizontal="left" vertical="top"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top" wrapText="1"/>
      <protection locked="0"/>
    </xf>
    <xf numFmtId="0" fontId="3" fillId="14" borderId="1" xfId="0" applyFont="1" applyFill="1" applyBorder="1" applyAlignment="1">
      <alignment horizontal="left"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left" vertical="center" wrapText="1"/>
    </xf>
    <xf numFmtId="0" fontId="3" fillId="1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64" fontId="3" fillId="9" borderId="1" xfId="0" applyNumberFormat="1" applyFont="1" applyFill="1" applyBorder="1" applyAlignment="1">
      <alignment horizontal="right" vertical="center" wrapText="1"/>
    </xf>
    <xf numFmtId="0" fontId="2" fillId="6" borderId="1" xfId="0" applyFont="1" applyFill="1" applyBorder="1" applyAlignment="1">
      <alignment horizontal="center" vertical="center" wrapText="1"/>
    </xf>
    <xf numFmtId="164" fontId="3" fillId="13" borderId="1" xfId="0" applyNumberFormat="1" applyFont="1" applyFill="1" applyBorder="1" applyAlignment="1">
      <alignment horizontal="righ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164" fontId="3" fillId="11" borderId="1" xfId="0" applyNumberFormat="1" applyFont="1" applyFill="1" applyBorder="1" applyAlignment="1">
      <alignment horizontal="righ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0" fontId="2" fillId="0" borderId="1" xfId="0" applyFont="1" applyBorder="1" applyAlignment="1" applyProtection="1">
      <alignment horizontal="center" vertical="center" wrapText="1"/>
      <protection locked="0"/>
    </xf>
    <xf numFmtId="0" fontId="3" fillId="4" borderId="14"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3" fillId="8" borderId="13"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2" fillId="5" borderId="8" xfId="0" applyFont="1" applyFill="1" applyBorder="1" applyAlignment="1" applyProtection="1">
      <alignment horizontal="left" vertical="top" wrapText="1"/>
      <protection locked="0"/>
    </xf>
    <xf numFmtId="0" fontId="3" fillId="4" borderId="6" xfId="0" applyFont="1" applyFill="1" applyBorder="1" applyAlignment="1">
      <alignment horizontal="left" vertical="top" wrapText="1"/>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2" fillId="5" borderId="9"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3" fillId="7" borderId="6" xfId="0" applyFont="1" applyFill="1" applyBorder="1" applyAlignment="1">
      <alignment horizontal="left" vertical="center" wrapText="1"/>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3" fillId="4" borderId="15" xfId="0" applyFont="1" applyFill="1" applyBorder="1" applyAlignment="1">
      <alignment horizontal="left" vertical="center" wrapText="1"/>
    </xf>
    <xf numFmtId="0" fontId="2" fillId="3" borderId="7" xfId="0" applyFont="1" applyFill="1" applyBorder="1" applyAlignment="1">
      <alignment horizontal="left" vertical="top" wrapText="1"/>
    </xf>
    <xf numFmtId="0" fontId="2" fillId="3" borderId="12" xfId="0" applyFont="1" applyFill="1" applyBorder="1" applyAlignment="1">
      <alignment horizontal="left" vertical="top" wrapText="1"/>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4" fontId="3" fillId="6" borderId="1" xfId="0" applyNumberFormat="1" applyFont="1" applyFill="1" applyBorder="1" applyAlignment="1">
      <alignment horizontal="right" vertical="center" wrapText="1"/>
    </xf>
    <xf numFmtId="164" fontId="3" fillId="6"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49" fontId="2" fillId="5" borderId="1" xfId="0" applyNumberFormat="1"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11" fillId="3" borderId="1" xfId="0" applyFont="1" applyFill="1" applyBorder="1" applyAlignment="1">
      <alignment horizontal="left" vertical="top" wrapText="1"/>
    </xf>
    <xf numFmtId="4" fontId="2" fillId="5" borderId="1" xfId="0" applyNumberFormat="1" applyFont="1" applyFill="1" applyBorder="1" applyAlignment="1" applyProtection="1">
      <alignment horizontal="right" vertical="center" wrapText="1"/>
      <protection locked="0"/>
    </xf>
    <xf numFmtId="0" fontId="3" fillId="13" borderId="1" xfId="0"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4" fontId="3" fillId="13" borderId="1" xfId="0" applyNumberFormat="1" applyFont="1" applyFill="1" applyBorder="1" applyAlignment="1">
      <alignment horizontal="right" vertical="center" wrapText="1"/>
    </xf>
    <xf numFmtId="4" fontId="2" fillId="6" borderId="1" xfId="0" applyNumberFormat="1" applyFont="1" applyFill="1" applyBorder="1" applyAlignment="1">
      <alignment horizontal="right" vertical="center" wrapText="1"/>
    </xf>
    <xf numFmtId="0" fontId="3" fillId="15" borderId="1" xfId="0" applyFont="1" applyFill="1" applyBorder="1" applyAlignment="1">
      <alignment horizontal="left" vertical="center" wrapText="1"/>
    </xf>
    <xf numFmtId="4" fontId="3" fillId="15" borderId="1" xfId="0" applyNumberFormat="1" applyFont="1" applyFill="1" applyBorder="1" applyAlignment="1">
      <alignment horizontal="right" vertical="center" wrapText="1"/>
    </xf>
    <xf numFmtId="3" fontId="2" fillId="6" borderId="1" xfId="0" applyNumberFormat="1" applyFont="1" applyFill="1" applyBorder="1" applyAlignment="1">
      <alignment horizontal="center" vertical="center" wrapText="1"/>
    </xf>
    <xf numFmtId="3" fontId="2" fillId="6" borderId="1" xfId="0" applyNumberFormat="1" applyFont="1" applyFill="1" applyBorder="1" applyAlignment="1">
      <alignment horizontal="right" vertical="center" wrapText="1"/>
    </xf>
  </cellXfs>
  <cellStyles count="1">
    <cellStyle name="Normální" xfId="0" builtinId="0"/>
  </cellStyles>
  <dxfs count="9">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zoomScale="115" zoomScaleNormal="115" workbookViewId="0">
      <selection activeCell="C3" sqref="C3:F3"/>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132" t="s">
        <v>8</v>
      </c>
      <c r="B1" s="132"/>
      <c r="C1" s="132"/>
      <c r="D1" s="132"/>
      <c r="E1" s="132"/>
      <c r="F1" s="132"/>
      <c r="G1" s="132"/>
      <c r="H1" s="132"/>
      <c r="I1" s="132"/>
      <c r="J1" s="132"/>
      <c r="K1" s="132"/>
      <c r="L1" s="132"/>
    </row>
    <row r="2" spans="1:12" ht="162" customHeight="1" x14ac:dyDescent="0.25">
      <c r="A2" s="55" t="s">
        <v>162</v>
      </c>
      <c r="B2" s="55"/>
      <c r="C2" s="55"/>
      <c r="D2" s="55"/>
      <c r="E2" s="55"/>
      <c r="F2" s="55"/>
      <c r="G2" s="55"/>
      <c r="H2" s="55"/>
      <c r="I2" s="55"/>
      <c r="J2" s="55"/>
      <c r="K2" s="55"/>
      <c r="L2" s="55"/>
    </row>
    <row r="3" spans="1:12" ht="63" customHeight="1" x14ac:dyDescent="0.25">
      <c r="A3" s="53" t="s">
        <v>9</v>
      </c>
      <c r="B3" s="53"/>
      <c r="C3" s="54"/>
      <c r="D3" s="54"/>
      <c r="E3" s="54"/>
      <c r="F3" s="54"/>
      <c r="G3" s="53" t="s">
        <v>10</v>
      </c>
      <c r="H3" s="53"/>
      <c r="I3" s="128"/>
      <c r="J3" s="128"/>
      <c r="K3" s="128"/>
      <c r="L3" s="128"/>
    </row>
    <row r="4" spans="1:12" ht="58.5" customHeight="1" x14ac:dyDescent="0.25">
      <c r="A4" s="53" t="s">
        <v>11</v>
      </c>
      <c r="B4" s="53"/>
      <c r="C4" s="54"/>
      <c r="D4" s="54"/>
      <c r="E4" s="54"/>
      <c r="F4" s="54"/>
      <c r="G4" s="53" t="s">
        <v>12</v>
      </c>
      <c r="H4" s="53"/>
      <c r="I4" s="54"/>
      <c r="J4" s="54"/>
      <c r="K4" s="54"/>
      <c r="L4" s="54"/>
    </row>
    <row r="5" spans="1:12" ht="56.25" customHeight="1" x14ac:dyDescent="0.25">
      <c r="A5" s="53" t="s">
        <v>14</v>
      </c>
      <c r="B5" s="53"/>
      <c r="C5" s="131"/>
      <c r="D5" s="131"/>
      <c r="E5" s="131"/>
      <c r="F5" s="131"/>
      <c r="G5" s="53" t="s">
        <v>13</v>
      </c>
      <c r="H5" s="53"/>
      <c r="I5" s="131"/>
      <c r="J5" s="131"/>
      <c r="K5" s="131"/>
      <c r="L5" s="131"/>
    </row>
    <row r="6" spans="1:12" ht="40.5" customHeight="1" x14ac:dyDescent="0.25">
      <c r="A6" s="130" t="s">
        <v>15</v>
      </c>
      <c r="B6" s="130"/>
      <c r="C6" s="130"/>
      <c r="D6" s="130"/>
      <c r="E6" s="130"/>
      <c r="F6" s="130"/>
      <c r="G6" s="130"/>
      <c r="H6" s="130"/>
      <c r="I6" s="130"/>
      <c r="J6" s="130"/>
      <c r="K6" s="130"/>
      <c r="L6" s="130"/>
    </row>
    <row r="7" spans="1:12" ht="31.5" customHeight="1" x14ac:dyDescent="0.25">
      <c r="A7" s="53" t="s">
        <v>16</v>
      </c>
      <c r="B7" s="53"/>
      <c r="C7" s="53"/>
      <c r="D7" s="53"/>
      <c r="E7" s="53"/>
      <c r="F7" s="53"/>
      <c r="G7" s="128">
        <f>H157</f>
        <v>0</v>
      </c>
      <c r="H7" s="128"/>
      <c r="I7" s="128"/>
      <c r="J7" s="128"/>
      <c r="K7" s="128"/>
      <c r="L7" s="128"/>
    </row>
    <row r="8" spans="1:12" ht="31.5" customHeight="1" x14ac:dyDescent="0.25">
      <c r="A8" s="53" t="s">
        <v>17</v>
      </c>
      <c r="B8" s="53"/>
      <c r="C8" s="53"/>
      <c r="D8" s="53"/>
      <c r="E8" s="53"/>
      <c r="F8" s="53"/>
      <c r="G8" s="128">
        <f>I157</f>
        <v>0</v>
      </c>
      <c r="H8" s="128"/>
      <c r="I8" s="128"/>
      <c r="J8" s="128"/>
      <c r="K8" s="128"/>
      <c r="L8" s="128"/>
    </row>
    <row r="9" spans="1:12" ht="46.5" customHeight="1" x14ac:dyDescent="0.25">
      <c r="A9" s="53" t="s">
        <v>18</v>
      </c>
      <c r="B9" s="53"/>
      <c r="C9" s="53"/>
      <c r="D9" s="53"/>
      <c r="E9" s="53"/>
      <c r="F9" s="53"/>
      <c r="G9" s="128" t="str">
        <f>I173</f>
        <v/>
      </c>
      <c r="H9" s="128"/>
      <c r="I9" s="128"/>
      <c r="J9" s="128"/>
      <c r="K9" s="128"/>
      <c r="L9" s="128"/>
    </row>
    <row r="10" spans="1:12" ht="34.5" customHeight="1" x14ac:dyDescent="0.25">
      <c r="A10" s="130" t="s">
        <v>19</v>
      </c>
      <c r="B10" s="130"/>
      <c r="C10" s="130"/>
      <c r="D10" s="130"/>
      <c r="E10" s="130"/>
      <c r="F10" s="130"/>
      <c r="G10" s="130"/>
      <c r="H10" s="130"/>
      <c r="I10" s="130"/>
      <c r="J10" s="130"/>
      <c r="K10" s="130"/>
      <c r="L10" s="130"/>
    </row>
    <row r="11" spans="1:12" ht="31.5" customHeight="1" x14ac:dyDescent="0.25">
      <c r="A11" s="53" t="s">
        <v>16</v>
      </c>
      <c r="B11" s="53"/>
      <c r="C11" s="53"/>
      <c r="D11" s="53"/>
      <c r="E11" s="53"/>
      <c r="F11" s="53"/>
      <c r="G11" s="128">
        <f>H168</f>
        <v>0</v>
      </c>
      <c r="H11" s="128"/>
      <c r="I11" s="128"/>
      <c r="J11" s="128"/>
      <c r="K11" s="128"/>
      <c r="L11" s="128"/>
    </row>
    <row r="12" spans="1:12" ht="31.5" customHeight="1" x14ac:dyDescent="0.25">
      <c r="A12" s="53" t="s">
        <v>17</v>
      </c>
      <c r="B12" s="53"/>
      <c r="C12" s="53"/>
      <c r="D12" s="53"/>
      <c r="E12" s="53"/>
      <c r="F12" s="53"/>
      <c r="G12" s="128" t="str">
        <f>IF($I$93=0,"",H168/$I$93)</f>
        <v/>
      </c>
      <c r="H12" s="128"/>
      <c r="I12" s="128"/>
      <c r="J12" s="128"/>
      <c r="K12" s="128"/>
      <c r="L12" s="128"/>
    </row>
    <row r="13" spans="1:12" ht="36" customHeight="1" x14ac:dyDescent="0.25">
      <c r="A13" s="130" t="s">
        <v>20</v>
      </c>
      <c r="B13" s="130"/>
      <c r="C13" s="130"/>
      <c r="D13" s="130"/>
      <c r="E13" s="130"/>
      <c r="F13" s="130"/>
      <c r="G13" s="130"/>
      <c r="H13" s="130"/>
      <c r="I13" s="130"/>
      <c r="J13" s="130"/>
      <c r="K13" s="130"/>
      <c r="L13" s="130"/>
    </row>
    <row r="14" spans="1:12" ht="31.5" customHeight="1" x14ac:dyDescent="0.25">
      <c r="A14" s="53" t="s">
        <v>16</v>
      </c>
      <c r="B14" s="53"/>
      <c r="C14" s="53"/>
      <c r="D14" s="53"/>
      <c r="E14" s="53"/>
      <c r="F14" s="53"/>
      <c r="G14" s="128">
        <f>H157+H168</f>
        <v>0</v>
      </c>
      <c r="H14" s="128"/>
      <c r="I14" s="128"/>
      <c r="J14" s="128"/>
      <c r="K14" s="128"/>
      <c r="L14" s="128"/>
    </row>
    <row r="15" spans="1:12" ht="31.5" customHeight="1" x14ac:dyDescent="0.25">
      <c r="A15" s="53" t="s">
        <v>17</v>
      </c>
      <c r="B15" s="53"/>
      <c r="C15" s="53"/>
      <c r="D15" s="53"/>
      <c r="E15" s="53"/>
      <c r="F15" s="53"/>
      <c r="G15" s="128" t="str">
        <f>IF($I$93=0,"",(H157+H168)/$I$93)</f>
        <v/>
      </c>
      <c r="H15" s="128"/>
      <c r="I15" s="128"/>
      <c r="J15" s="128"/>
      <c r="K15" s="128"/>
      <c r="L15" s="128"/>
    </row>
    <row r="16" spans="1:12" ht="31.5" customHeight="1" x14ac:dyDescent="0.25">
      <c r="A16" s="53" t="s">
        <v>21</v>
      </c>
      <c r="B16" s="53"/>
      <c r="C16" s="53"/>
      <c r="D16" s="53"/>
      <c r="E16" s="53"/>
      <c r="F16" s="53"/>
      <c r="G16" s="129" t="str">
        <f>IF((H157+H168)=0,"",H168/(H157+H168))</f>
        <v/>
      </c>
      <c r="H16" s="129"/>
      <c r="I16" s="129"/>
      <c r="J16" s="129"/>
      <c r="K16" s="129"/>
      <c r="L16" s="129"/>
    </row>
    <row r="17" spans="1:12" ht="36.75" customHeight="1" x14ac:dyDescent="0.25">
      <c r="A17" s="130" t="s">
        <v>22</v>
      </c>
      <c r="B17" s="130"/>
      <c r="C17" s="130"/>
      <c r="D17" s="130"/>
      <c r="E17" s="130"/>
      <c r="F17" s="130"/>
      <c r="G17" s="130"/>
      <c r="H17" s="130"/>
      <c r="I17" s="130"/>
      <c r="J17" s="130"/>
      <c r="K17" s="130"/>
      <c r="L17" s="130"/>
    </row>
    <row r="18" spans="1:12" ht="31.5" customHeight="1" x14ac:dyDescent="0.25">
      <c r="A18" s="53" t="s">
        <v>23</v>
      </c>
      <c r="B18" s="53"/>
      <c r="C18" s="53"/>
      <c r="D18" s="53"/>
      <c r="E18" s="54"/>
      <c r="F18" s="54"/>
      <c r="G18" s="54"/>
      <c r="H18" s="54"/>
      <c r="I18" s="54"/>
      <c r="J18" s="54"/>
      <c r="K18" s="54"/>
      <c r="L18" s="54"/>
    </row>
    <row r="19" spans="1:12" ht="31.5" customHeight="1" x14ac:dyDescent="0.25">
      <c r="A19" s="53" t="s">
        <v>24</v>
      </c>
      <c r="B19" s="53"/>
      <c r="C19" s="53"/>
      <c r="D19" s="53"/>
      <c r="E19" s="54"/>
      <c r="F19" s="54"/>
      <c r="G19" s="54"/>
      <c r="H19" s="54"/>
      <c r="I19" s="54"/>
      <c r="J19" s="54"/>
      <c r="K19" s="54"/>
      <c r="L19" s="54"/>
    </row>
    <row r="20" spans="1:12" ht="31.5" customHeight="1" x14ac:dyDescent="0.25">
      <c r="A20" s="53" t="s">
        <v>25</v>
      </c>
      <c r="B20" s="53"/>
      <c r="C20" s="53"/>
      <c r="D20" s="53"/>
      <c r="E20" s="54"/>
      <c r="F20" s="54"/>
      <c r="G20" s="54"/>
      <c r="H20" s="54"/>
      <c r="I20" s="54"/>
      <c r="J20" s="54"/>
      <c r="K20" s="54"/>
      <c r="L20" s="54"/>
    </row>
    <row r="21" spans="1:12" ht="31.5" customHeight="1" x14ac:dyDescent="0.25">
      <c r="A21" s="58" t="s">
        <v>26</v>
      </c>
      <c r="B21" s="58"/>
      <c r="C21" s="58"/>
      <c r="D21" s="58"/>
      <c r="E21" s="59"/>
      <c r="F21" s="59"/>
      <c r="G21" s="59"/>
      <c r="H21" s="59"/>
      <c r="I21" s="59"/>
      <c r="J21" s="59"/>
      <c r="K21" s="59"/>
      <c r="L21" s="59"/>
    </row>
    <row r="22" spans="1:12" ht="33.75" customHeight="1" x14ac:dyDescent="0.25">
      <c r="A22" s="124" t="s">
        <v>27</v>
      </c>
      <c r="B22" s="124"/>
      <c r="C22" s="124"/>
      <c r="D22" s="124"/>
      <c r="E22" s="125"/>
      <c r="F22" s="125"/>
      <c r="G22" s="125"/>
      <c r="H22" s="126" t="s">
        <v>29</v>
      </c>
      <c r="I22" s="126"/>
      <c r="J22" s="126"/>
      <c r="K22" s="126"/>
      <c r="L22" s="126"/>
    </row>
    <row r="23" spans="1:12" ht="30.75" customHeight="1" x14ac:dyDescent="0.25">
      <c r="A23" s="53" t="s">
        <v>28</v>
      </c>
      <c r="B23" s="53"/>
      <c r="C23" s="53"/>
      <c r="D23" s="53"/>
      <c r="E23" s="127"/>
      <c r="F23" s="127"/>
      <c r="G23" s="127"/>
      <c r="H23" s="126"/>
      <c r="I23" s="126"/>
      <c r="J23" s="126"/>
      <c r="K23" s="126"/>
      <c r="L23" s="126"/>
    </row>
    <row r="24" spans="1:12" ht="36" customHeight="1" x14ac:dyDescent="0.25">
      <c r="A24" s="121" t="s">
        <v>30</v>
      </c>
      <c r="B24" s="121"/>
      <c r="C24" s="121"/>
      <c r="D24" s="121"/>
      <c r="E24" s="121"/>
      <c r="F24" s="121"/>
      <c r="G24" s="121"/>
      <c r="H24" s="121"/>
      <c r="I24" s="121"/>
      <c r="J24" s="121"/>
      <c r="K24" s="121"/>
      <c r="L24" s="121"/>
    </row>
    <row r="25" spans="1:12" ht="31.5" customHeight="1" x14ac:dyDescent="0.25">
      <c r="A25" s="110" t="s">
        <v>31</v>
      </c>
      <c r="B25" s="110"/>
      <c r="C25" s="110"/>
      <c r="D25" s="110"/>
      <c r="E25" s="110"/>
      <c r="F25" s="110"/>
      <c r="G25" s="110"/>
      <c r="H25" s="110"/>
      <c r="I25" s="110"/>
      <c r="J25" s="110"/>
      <c r="K25" s="110"/>
      <c r="L25" s="110"/>
    </row>
    <row r="26" spans="1:12" ht="31.5" customHeight="1" x14ac:dyDescent="0.25">
      <c r="A26" s="116" t="s">
        <v>32</v>
      </c>
      <c r="B26" s="116"/>
      <c r="C26" s="116"/>
      <c r="D26" s="116"/>
      <c r="E26" s="116"/>
      <c r="F26" s="116"/>
      <c r="G26" s="116"/>
      <c r="H26" s="116"/>
      <c r="I26" s="116"/>
      <c r="J26" s="116"/>
      <c r="K26" s="116"/>
      <c r="L26" s="116"/>
    </row>
    <row r="27" spans="1:12" ht="31.5" customHeight="1" x14ac:dyDescent="0.25">
      <c r="A27" s="122" t="s">
        <v>35</v>
      </c>
      <c r="B27" s="122"/>
      <c r="C27" s="122"/>
      <c r="D27" s="122"/>
      <c r="E27" s="89" t="s">
        <v>34</v>
      </c>
      <c r="F27" s="89"/>
      <c r="G27" s="90" t="s">
        <v>33</v>
      </c>
      <c r="H27" s="90"/>
      <c r="I27" s="90"/>
      <c r="J27" s="90"/>
      <c r="K27" s="90"/>
      <c r="L27" s="90"/>
    </row>
    <row r="28" spans="1:12" ht="31.5" customHeight="1" x14ac:dyDescent="0.25">
      <c r="A28" s="123" t="s">
        <v>36</v>
      </c>
      <c r="B28" s="123"/>
      <c r="C28" s="123"/>
      <c r="D28" s="123"/>
      <c r="E28" s="81"/>
      <c r="F28" s="81"/>
      <c r="G28" s="54"/>
      <c r="H28" s="54"/>
      <c r="I28" s="54"/>
      <c r="J28" s="54"/>
      <c r="K28" s="54"/>
      <c r="L28" s="54"/>
    </row>
    <row r="29" spans="1:12" ht="31.5" customHeight="1" x14ac:dyDescent="0.25">
      <c r="A29" s="118" t="s">
        <v>37</v>
      </c>
      <c r="B29" s="118"/>
      <c r="C29" s="118"/>
      <c r="D29" s="118"/>
      <c r="E29" s="119"/>
      <c r="F29" s="119"/>
      <c r="G29" s="104"/>
      <c r="H29" s="104"/>
      <c r="I29" s="104"/>
      <c r="J29" s="104"/>
      <c r="K29" s="104"/>
      <c r="L29" s="104"/>
    </row>
    <row r="30" spans="1:12" ht="31.5" customHeight="1" x14ac:dyDescent="0.25">
      <c r="A30" s="110" t="s">
        <v>38</v>
      </c>
      <c r="B30" s="110"/>
      <c r="C30" s="110"/>
      <c r="D30" s="110"/>
      <c r="E30" s="110"/>
      <c r="F30" s="110"/>
      <c r="G30" s="110"/>
      <c r="H30" s="110"/>
      <c r="I30" s="110"/>
      <c r="J30" s="110"/>
      <c r="K30" s="110"/>
      <c r="L30" s="110"/>
    </row>
    <row r="31" spans="1:12" ht="31.5" customHeight="1" x14ac:dyDescent="0.25">
      <c r="A31" s="116" t="s">
        <v>39</v>
      </c>
      <c r="B31" s="116"/>
      <c r="C31" s="116"/>
      <c r="D31" s="116"/>
      <c r="E31" s="116"/>
      <c r="F31" s="116"/>
      <c r="G31" s="116"/>
      <c r="H31" s="116"/>
      <c r="I31" s="116"/>
      <c r="J31" s="116"/>
      <c r="K31" s="116"/>
      <c r="L31" s="116"/>
    </row>
    <row r="32" spans="1:12" ht="94.5" customHeight="1" x14ac:dyDescent="0.25">
      <c r="A32" s="94"/>
      <c r="B32" s="94"/>
      <c r="C32" s="94"/>
      <c r="D32" s="94"/>
      <c r="E32" s="94"/>
      <c r="F32" s="94"/>
      <c r="G32" s="94"/>
      <c r="H32" s="94"/>
      <c r="I32" s="94"/>
      <c r="J32" s="94"/>
      <c r="K32" s="94"/>
      <c r="L32" s="6" t="str">
        <f>LEN(A32)&amp;" / 1000"</f>
        <v>0 / 1000</v>
      </c>
    </row>
    <row r="33" spans="1:15" ht="31.5" customHeight="1" x14ac:dyDescent="0.25">
      <c r="A33" s="110" t="s">
        <v>40</v>
      </c>
      <c r="B33" s="110"/>
      <c r="C33" s="110"/>
      <c r="D33" s="110"/>
      <c r="E33" s="110"/>
      <c r="F33" s="110"/>
      <c r="G33" s="110"/>
      <c r="H33" s="110"/>
      <c r="I33" s="110"/>
      <c r="J33" s="110"/>
      <c r="K33" s="110"/>
      <c r="L33" s="110"/>
    </row>
    <row r="34" spans="1:15" ht="30.75" customHeight="1" x14ac:dyDescent="0.25">
      <c r="A34" s="116" t="s">
        <v>41</v>
      </c>
      <c r="B34" s="116"/>
      <c r="C34" s="116"/>
      <c r="D34" s="116"/>
      <c r="E34" s="116"/>
      <c r="F34" s="116"/>
      <c r="G34" s="116"/>
      <c r="H34" s="116"/>
      <c r="I34" s="116"/>
      <c r="J34" s="116"/>
      <c r="K34" s="116"/>
      <c r="L34" s="116"/>
    </row>
    <row r="35" spans="1:15" ht="51.75" customHeight="1" x14ac:dyDescent="0.25">
      <c r="A35" s="118" t="s">
        <v>42</v>
      </c>
      <c r="B35" s="118"/>
      <c r="C35" s="118"/>
      <c r="D35" s="118"/>
      <c r="E35" s="119"/>
      <c r="F35" s="119"/>
      <c r="G35" s="120"/>
      <c r="H35" s="120"/>
      <c r="I35" s="120"/>
      <c r="J35" s="120"/>
      <c r="K35" s="120"/>
      <c r="L35" s="120"/>
    </row>
    <row r="36" spans="1:15" ht="31.5" customHeight="1" x14ac:dyDescent="0.25">
      <c r="A36" s="110" t="s">
        <v>43</v>
      </c>
      <c r="B36" s="110"/>
      <c r="C36" s="110"/>
      <c r="D36" s="110"/>
      <c r="E36" s="110"/>
      <c r="F36" s="110"/>
      <c r="G36" s="110"/>
      <c r="H36" s="110"/>
      <c r="I36" s="110"/>
      <c r="J36" s="110"/>
      <c r="K36" s="110"/>
      <c r="L36" s="110"/>
      <c r="O36" s="8"/>
    </row>
    <row r="37" spans="1:15" ht="31.5" customHeight="1" x14ac:dyDescent="0.25">
      <c r="A37" s="116" t="s">
        <v>44</v>
      </c>
      <c r="B37" s="116"/>
      <c r="C37" s="116"/>
      <c r="D37" s="116"/>
      <c r="E37" s="116"/>
      <c r="F37" s="116"/>
      <c r="G37" s="116"/>
      <c r="H37" s="116"/>
      <c r="I37" s="116"/>
      <c r="J37" s="116"/>
      <c r="K37" s="116"/>
      <c r="L37" s="116"/>
    </row>
    <row r="38" spans="1:15" ht="79.5" customHeight="1" x14ac:dyDescent="0.25">
      <c r="A38" s="94"/>
      <c r="B38" s="94"/>
      <c r="C38" s="94"/>
      <c r="D38" s="94"/>
      <c r="E38" s="94"/>
      <c r="F38" s="94"/>
      <c r="G38" s="94"/>
      <c r="H38" s="94"/>
      <c r="I38" s="94"/>
      <c r="J38" s="94"/>
      <c r="K38" s="94"/>
      <c r="L38" s="6" t="str">
        <f>LEN(A38)&amp;" / 800"</f>
        <v>0 / 800</v>
      </c>
    </row>
    <row r="39" spans="1:15" ht="34.5" customHeight="1" x14ac:dyDescent="0.25">
      <c r="A39" s="56" t="s">
        <v>45</v>
      </c>
      <c r="B39" s="56"/>
      <c r="C39" s="56"/>
      <c r="D39" s="56"/>
      <c r="E39" s="56"/>
      <c r="F39" s="56"/>
      <c r="G39" s="56"/>
      <c r="H39" s="56"/>
      <c r="I39" s="56"/>
      <c r="J39" s="56"/>
      <c r="K39" s="56"/>
      <c r="L39" s="56"/>
    </row>
    <row r="40" spans="1:15" ht="48.75" customHeight="1" x14ac:dyDescent="0.25">
      <c r="A40" s="117" t="s">
        <v>46</v>
      </c>
      <c r="B40" s="117"/>
      <c r="C40" s="117"/>
      <c r="D40" s="117"/>
      <c r="E40" s="117"/>
      <c r="F40" s="117"/>
      <c r="G40" s="117"/>
      <c r="H40" s="117"/>
      <c r="I40" s="117"/>
      <c r="J40" s="117"/>
      <c r="K40" s="117"/>
      <c r="L40" s="117"/>
    </row>
    <row r="41" spans="1:15" ht="31.5" customHeight="1" x14ac:dyDescent="0.25">
      <c r="A41" s="110" t="s">
        <v>47</v>
      </c>
      <c r="B41" s="110"/>
      <c r="C41" s="110"/>
      <c r="D41" s="110"/>
      <c r="E41" s="110"/>
      <c r="F41" s="110"/>
      <c r="G41" s="110"/>
      <c r="H41" s="110"/>
      <c r="I41" s="110"/>
      <c r="J41" s="110"/>
      <c r="K41" s="110"/>
      <c r="L41" s="110"/>
    </row>
    <row r="42" spans="1:15" ht="31.5" customHeight="1" x14ac:dyDescent="0.25">
      <c r="A42" s="88" t="s">
        <v>48</v>
      </c>
      <c r="B42" s="88"/>
      <c r="C42" s="88"/>
      <c r="D42" s="88"/>
      <c r="E42" s="88"/>
      <c r="F42" s="88"/>
      <c r="G42" s="4" t="s">
        <v>49</v>
      </c>
      <c r="H42" s="90" t="s">
        <v>50</v>
      </c>
      <c r="I42" s="90"/>
      <c r="J42" s="90"/>
      <c r="K42" s="90"/>
      <c r="L42" s="90"/>
    </row>
    <row r="43" spans="1:15" ht="63" customHeight="1" x14ac:dyDescent="0.25">
      <c r="A43" s="80" t="s">
        <v>51</v>
      </c>
      <c r="B43" s="80"/>
      <c r="C43" s="80"/>
      <c r="D43" s="80"/>
      <c r="E43" s="80"/>
      <c r="F43" s="80"/>
      <c r="G43" s="9"/>
      <c r="H43" s="54"/>
      <c r="I43" s="54"/>
      <c r="J43" s="54"/>
      <c r="K43" s="54"/>
      <c r="L43" s="54"/>
    </row>
    <row r="44" spans="1:15" ht="62.25" customHeight="1" x14ac:dyDescent="0.25">
      <c r="A44" s="80" t="s">
        <v>52</v>
      </c>
      <c r="B44" s="80"/>
      <c r="C44" s="80"/>
      <c r="D44" s="80"/>
      <c r="E44" s="80"/>
      <c r="F44" s="80"/>
      <c r="G44" s="9"/>
      <c r="H44" s="54"/>
      <c r="I44" s="54"/>
      <c r="J44" s="54"/>
      <c r="K44" s="54"/>
      <c r="L44" s="54"/>
    </row>
    <row r="45" spans="1:15" ht="29.25" customHeight="1" x14ac:dyDescent="0.25">
      <c r="A45" s="80" t="s">
        <v>53</v>
      </c>
      <c r="B45" s="80"/>
      <c r="C45" s="80"/>
      <c r="D45" s="80"/>
      <c r="E45" s="80"/>
      <c r="F45" s="80"/>
      <c r="G45" s="9"/>
      <c r="H45" s="54"/>
      <c r="I45" s="54"/>
      <c r="J45" s="54"/>
      <c r="K45" s="54"/>
      <c r="L45" s="54"/>
    </row>
    <row r="46" spans="1:15" ht="28.5" customHeight="1" x14ac:dyDescent="0.25">
      <c r="A46" s="80" t="s">
        <v>54</v>
      </c>
      <c r="B46" s="80"/>
      <c r="C46" s="80"/>
      <c r="D46" s="80"/>
      <c r="E46" s="80"/>
      <c r="F46" s="80"/>
      <c r="G46" s="9"/>
      <c r="H46" s="54"/>
      <c r="I46" s="54"/>
      <c r="J46" s="54"/>
      <c r="K46" s="54"/>
      <c r="L46" s="54"/>
    </row>
    <row r="47" spans="1:15" ht="27" customHeight="1" x14ac:dyDescent="0.25">
      <c r="A47" s="80" t="s">
        <v>55</v>
      </c>
      <c r="B47" s="80"/>
      <c r="C47" s="80"/>
      <c r="D47" s="80"/>
      <c r="E47" s="80"/>
      <c r="F47" s="80"/>
      <c r="G47" s="9"/>
      <c r="H47" s="54"/>
      <c r="I47" s="54"/>
      <c r="J47" s="54"/>
      <c r="K47" s="54"/>
      <c r="L47" s="54"/>
    </row>
    <row r="48" spans="1:15" ht="27.75" customHeight="1" x14ac:dyDescent="0.25">
      <c r="A48" s="115" t="s">
        <v>56</v>
      </c>
      <c r="B48" s="115"/>
      <c r="C48" s="115"/>
      <c r="D48" s="115"/>
      <c r="E48" s="115"/>
      <c r="F48" s="115"/>
      <c r="G48" s="10"/>
      <c r="H48" s="59"/>
      <c r="I48" s="59"/>
      <c r="J48" s="59"/>
      <c r="K48" s="59"/>
      <c r="L48" s="59"/>
    </row>
    <row r="49" spans="1:12" ht="31.5" customHeight="1" x14ac:dyDescent="0.25">
      <c r="A49" s="108" t="s">
        <v>57</v>
      </c>
      <c r="B49" s="108"/>
      <c r="C49" s="108"/>
      <c r="D49" s="108"/>
      <c r="E49" s="108"/>
      <c r="F49" s="108"/>
      <c r="G49" s="108"/>
      <c r="H49" s="109"/>
      <c r="I49" s="109"/>
      <c r="J49" s="109"/>
      <c r="K49" s="109"/>
      <c r="L49" s="109"/>
    </row>
    <row r="50" spans="1:12" ht="31.5" customHeight="1" x14ac:dyDescent="0.25">
      <c r="A50" s="110" t="s">
        <v>58</v>
      </c>
      <c r="B50" s="110"/>
      <c r="C50" s="110"/>
      <c r="D50" s="110"/>
      <c r="E50" s="110"/>
      <c r="F50" s="110"/>
      <c r="G50" s="110"/>
      <c r="H50" s="110"/>
      <c r="I50" s="110"/>
      <c r="J50" s="110"/>
      <c r="K50" s="110"/>
      <c r="L50" s="110"/>
    </row>
    <row r="51" spans="1:12" ht="63.75" customHeight="1" x14ac:dyDescent="0.25">
      <c r="A51" s="80" t="s">
        <v>59</v>
      </c>
      <c r="B51" s="80"/>
      <c r="C51" s="80"/>
      <c r="D51" s="80"/>
      <c r="E51" s="80"/>
      <c r="F51" s="80"/>
      <c r="G51" s="80"/>
      <c r="H51" s="80"/>
      <c r="I51" s="80"/>
      <c r="J51" s="111"/>
      <c r="K51" s="111"/>
      <c r="L51" s="111"/>
    </row>
    <row r="52" spans="1:12" ht="30.75" customHeight="1" x14ac:dyDescent="0.25">
      <c r="A52" s="112" t="s">
        <v>60</v>
      </c>
      <c r="B52" s="112"/>
      <c r="C52" s="112"/>
      <c r="D52" s="112"/>
      <c r="E52" s="112"/>
      <c r="F52" s="112"/>
      <c r="G52" s="112"/>
      <c r="H52" s="112"/>
      <c r="I52" s="112"/>
      <c r="J52" s="112"/>
      <c r="K52" s="112"/>
      <c r="L52" s="112"/>
    </row>
    <row r="53" spans="1:12" ht="69.75" customHeight="1" x14ac:dyDescent="0.25">
      <c r="A53" s="113"/>
      <c r="B53" s="113"/>
      <c r="C53" s="113"/>
      <c r="D53" s="113"/>
      <c r="E53" s="113"/>
      <c r="F53" s="113"/>
      <c r="G53" s="113"/>
      <c r="H53" s="113"/>
      <c r="I53" s="113"/>
      <c r="J53" s="113"/>
      <c r="K53" s="113"/>
      <c r="L53" s="11" t="str">
        <f>LEN(A53)&amp;" / 600"</f>
        <v>0 / 600</v>
      </c>
    </row>
    <row r="54" spans="1:12" ht="40.5" customHeight="1" x14ac:dyDescent="0.25">
      <c r="A54" s="56" t="s">
        <v>61</v>
      </c>
      <c r="B54" s="56"/>
      <c r="C54" s="56"/>
      <c r="D54" s="56"/>
      <c r="E54" s="56"/>
      <c r="F54" s="56"/>
      <c r="G54" s="56"/>
      <c r="H54" s="56"/>
      <c r="I54" s="56"/>
      <c r="J54" s="56"/>
      <c r="K54" s="56"/>
      <c r="L54" s="56"/>
    </row>
    <row r="55" spans="1:12" ht="63" customHeight="1" x14ac:dyDescent="0.25">
      <c r="A55" s="114" t="s">
        <v>62</v>
      </c>
      <c r="B55" s="114"/>
      <c r="C55" s="114"/>
      <c r="D55" s="114"/>
      <c r="E55" s="114"/>
      <c r="F55" s="114"/>
      <c r="G55" s="114"/>
      <c r="H55" s="114"/>
      <c r="I55" s="114"/>
      <c r="J55" s="114"/>
      <c r="K55" s="114"/>
      <c r="L55" s="114"/>
    </row>
    <row r="56" spans="1:12" ht="39.75" customHeight="1" x14ac:dyDescent="0.25">
      <c r="A56" s="12" t="s">
        <v>63</v>
      </c>
      <c r="B56" s="106" t="s">
        <v>64</v>
      </c>
      <c r="C56" s="106"/>
      <c r="D56" s="106" t="s">
        <v>65</v>
      </c>
      <c r="E56" s="106"/>
      <c r="F56" s="106" t="s">
        <v>66</v>
      </c>
      <c r="G56" s="106"/>
      <c r="H56" s="13" t="s">
        <v>67</v>
      </c>
      <c r="I56" s="106" t="s">
        <v>68</v>
      </c>
      <c r="J56" s="106"/>
      <c r="K56" s="106" t="s">
        <v>69</v>
      </c>
      <c r="L56" s="106"/>
    </row>
    <row r="57" spans="1:12" ht="78" customHeight="1" x14ac:dyDescent="0.25">
      <c r="A57" s="14" t="s">
        <v>70</v>
      </c>
      <c r="B57" s="107" t="s">
        <v>71</v>
      </c>
      <c r="C57" s="107"/>
      <c r="D57" s="107" t="s">
        <v>72</v>
      </c>
      <c r="E57" s="107"/>
      <c r="F57" s="107" t="s">
        <v>73</v>
      </c>
      <c r="G57" s="107"/>
      <c r="H57" s="15" t="s">
        <v>0</v>
      </c>
      <c r="I57" s="107" t="s">
        <v>74</v>
      </c>
      <c r="J57" s="107"/>
      <c r="K57" s="107" t="s">
        <v>75</v>
      </c>
      <c r="L57" s="107"/>
    </row>
    <row r="58" spans="1:12" ht="15.75" customHeight="1" x14ac:dyDescent="0.25">
      <c r="A58" s="105" t="s">
        <v>76</v>
      </c>
      <c r="B58" s="105"/>
      <c r="C58" s="105"/>
      <c r="D58" s="105"/>
      <c r="E58" s="105"/>
      <c r="F58" s="105"/>
      <c r="G58" s="105"/>
      <c r="H58" s="105"/>
      <c r="I58" s="105"/>
      <c r="J58" s="105"/>
      <c r="K58" s="105"/>
      <c r="L58" s="105"/>
    </row>
    <row r="59" spans="1:12" ht="25.5" customHeight="1" x14ac:dyDescent="0.25">
      <c r="A59" s="16">
        <v>1</v>
      </c>
      <c r="B59" s="60"/>
      <c r="C59" s="60"/>
      <c r="D59" s="60"/>
      <c r="E59" s="60"/>
      <c r="F59" s="60"/>
      <c r="G59" s="60"/>
      <c r="H59" s="9"/>
      <c r="I59" s="60"/>
      <c r="J59" s="60"/>
      <c r="K59" s="54"/>
      <c r="L59" s="54"/>
    </row>
    <row r="60" spans="1:12" ht="25.5" customHeight="1" x14ac:dyDescent="0.25">
      <c r="A60" s="16">
        <v>2</v>
      </c>
      <c r="B60" s="60"/>
      <c r="C60" s="60"/>
      <c r="D60" s="60"/>
      <c r="E60" s="60"/>
      <c r="F60" s="60"/>
      <c r="G60" s="60"/>
      <c r="H60" s="9"/>
      <c r="I60" s="60"/>
      <c r="J60" s="60"/>
      <c r="K60" s="54"/>
      <c r="L60" s="54"/>
    </row>
    <row r="61" spans="1:12" ht="25.5" customHeight="1" x14ac:dyDescent="0.25">
      <c r="A61" s="16">
        <v>3</v>
      </c>
      <c r="B61" s="60"/>
      <c r="C61" s="60"/>
      <c r="D61" s="60"/>
      <c r="E61" s="60"/>
      <c r="F61" s="60"/>
      <c r="G61" s="60"/>
      <c r="H61" s="9"/>
      <c r="I61" s="60"/>
      <c r="J61" s="60"/>
      <c r="K61" s="54"/>
      <c r="L61" s="54"/>
    </row>
    <row r="62" spans="1:12" ht="25.5" customHeight="1" x14ac:dyDescent="0.25">
      <c r="A62" s="16">
        <v>4</v>
      </c>
      <c r="B62" s="60"/>
      <c r="C62" s="60"/>
      <c r="D62" s="60"/>
      <c r="E62" s="60"/>
      <c r="F62" s="60"/>
      <c r="G62" s="60"/>
      <c r="H62" s="9"/>
      <c r="I62" s="60"/>
      <c r="J62" s="60"/>
      <c r="K62" s="54"/>
      <c r="L62" s="54"/>
    </row>
    <row r="63" spans="1:12" ht="25.5" customHeight="1" x14ac:dyDescent="0.25">
      <c r="A63" s="16">
        <v>5</v>
      </c>
      <c r="B63" s="60"/>
      <c r="C63" s="60"/>
      <c r="D63" s="60"/>
      <c r="E63" s="60"/>
      <c r="F63" s="60"/>
      <c r="G63" s="60"/>
      <c r="H63" s="9"/>
      <c r="I63" s="60"/>
      <c r="J63" s="60"/>
      <c r="K63" s="54"/>
      <c r="L63" s="54"/>
    </row>
    <row r="64" spans="1:12" ht="25.5" customHeight="1" x14ac:dyDescent="0.25">
      <c r="A64" s="16">
        <v>6</v>
      </c>
      <c r="B64" s="60"/>
      <c r="C64" s="60"/>
      <c r="D64" s="60"/>
      <c r="E64" s="60"/>
      <c r="F64" s="60"/>
      <c r="G64" s="60"/>
      <c r="H64" s="9"/>
      <c r="I64" s="60"/>
      <c r="J64" s="60"/>
      <c r="K64" s="54"/>
      <c r="L64" s="54"/>
    </row>
    <row r="65" spans="1:12" ht="25.5" customHeight="1" x14ac:dyDescent="0.25">
      <c r="A65" s="16">
        <v>7</v>
      </c>
      <c r="B65" s="60"/>
      <c r="C65" s="60"/>
      <c r="D65" s="60"/>
      <c r="E65" s="60"/>
      <c r="F65" s="60"/>
      <c r="G65" s="60"/>
      <c r="H65" s="9"/>
      <c r="I65" s="60"/>
      <c r="J65" s="60"/>
      <c r="K65" s="54"/>
      <c r="L65" s="54"/>
    </row>
    <row r="66" spans="1:12" ht="25.5" customHeight="1" x14ac:dyDescent="0.25">
      <c r="A66" s="16">
        <v>8</v>
      </c>
      <c r="B66" s="60"/>
      <c r="C66" s="60"/>
      <c r="D66" s="60"/>
      <c r="E66" s="60"/>
      <c r="F66" s="60"/>
      <c r="G66" s="60"/>
      <c r="H66" s="9"/>
      <c r="I66" s="60"/>
      <c r="J66" s="60"/>
      <c r="K66" s="54"/>
      <c r="L66" s="54"/>
    </row>
    <row r="67" spans="1:12" ht="25.5" customHeight="1" x14ac:dyDescent="0.25">
      <c r="A67" s="16">
        <v>9</v>
      </c>
      <c r="B67" s="60"/>
      <c r="C67" s="60"/>
      <c r="D67" s="60"/>
      <c r="E67" s="60"/>
      <c r="F67" s="60"/>
      <c r="G67" s="60"/>
      <c r="H67" s="9"/>
      <c r="I67" s="60"/>
      <c r="J67" s="60"/>
      <c r="K67" s="54"/>
      <c r="L67" s="54"/>
    </row>
    <row r="68" spans="1:12" ht="25.5" customHeight="1" x14ac:dyDescent="0.25">
      <c r="A68" s="17">
        <v>10</v>
      </c>
      <c r="B68" s="103"/>
      <c r="C68" s="103"/>
      <c r="D68" s="103"/>
      <c r="E68" s="103"/>
      <c r="F68" s="103"/>
      <c r="G68" s="103"/>
      <c r="H68" s="7"/>
      <c r="I68" s="103"/>
      <c r="J68" s="103"/>
      <c r="K68" s="104"/>
      <c r="L68" s="104"/>
    </row>
    <row r="69" spans="1:12" ht="36" customHeight="1" x14ac:dyDescent="0.25">
      <c r="A69" s="56" t="s">
        <v>77</v>
      </c>
      <c r="B69" s="56"/>
      <c r="C69" s="56"/>
      <c r="D69" s="56"/>
      <c r="E69" s="56"/>
      <c r="F69" s="56"/>
      <c r="G69" s="56"/>
      <c r="H69" s="56"/>
      <c r="I69" s="56"/>
      <c r="J69" s="56"/>
      <c r="K69" s="56"/>
      <c r="L69" s="56"/>
    </row>
    <row r="70" spans="1:12" ht="31.5" customHeight="1" x14ac:dyDescent="0.25">
      <c r="A70" s="55" t="s">
        <v>78</v>
      </c>
      <c r="B70" s="55"/>
      <c r="C70" s="55"/>
      <c r="D70" s="55"/>
      <c r="E70" s="55"/>
      <c r="F70" s="55"/>
      <c r="G70" s="55"/>
      <c r="H70" s="55"/>
      <c r="I70" s="55"/>
      <c r="J70" s="55"/>
      <c r="K70" s="55"/>
      <c r="L70" s="55"/>
    </row>
    <row r="71" spans="1:12" ht="29.25" customHeight="1" x14ac:dyDescent="0.25">
      <c r="A71" s="96" t="s">
        <v>79</v>
      </c>
      <c r="B71" s="97"/>
      <c r="C71" s="97"/>
      <c r="D71" s="97"/>
      <c r="E71" s="97"/>
      <c r="F71" s="98"/>
      <c r="G71" s="54"/>
      <c r="H71" s="54"/>
      <c r="I71" s="54"/>
      <c r="J71" s="54"/>
      <c r="K71" s="54"/>
      <c r="L71" s="54"/>
    </row>
    <row r="72" spans="1:12" ht="63" customHeight="1" x14ac:dyDescent="0.25">
      <c r="A72" s="96" t="s">
        <v>80</v>
      </c>
      <c r="B72" s="97"/>
      <c r="C72" s="97"/>
      <c r="D72" s="97"/>
      <c r="E72" s="97"/>
      <c r="F72" s="98"/>
      <c r="G72" s="54"/>
      <c r="H72" s="54"/>
      <c r="I72" s="54"/>
      <c r="J72" s="54"/>
      <c r="K72" s="54"/>
      <c r="L72" s="54"/>
    </row>
    <row r="73" spans="1:12" ht="72.75" customHeight="1" thickBot="1" x14ac:dyDescent="0.3">
      <c r="A73" s="99" t="s">
        <v>81</v>
      </c>
      <c r="B73" s="100"/>
      <c r="C73" s="100"/>
      <c r="D73" s="100"/>
      <c r="E73" s="100"/>
      <c r="F73" s="101"/>
      <c r="G73" s="102"/>
      <c r="H73" s="102"/>
      <c r="I73" s="3" t="s">
        <v>82</v>
      </c>
      <c r="J73" s="59"/>
      <c r="K73" s="59"/>
      <c r="L73" s="59"/>
    </row>
    <row r="74" spans="1:12" ht="31.5" customHeight="1" x14ac:dyDescent="0.25">
      <c r="A74" s="91" t="s">
        <v>83</v>
      </c>
      <c r="B74" s="92"/>
      <c r="C74" s="92"/>
      <c r="D74" s="92"/>
      <c r="E74" s="92"/>
      <c r="F74" s="92"/>
      <c r="G74" s="92"/>
      <c r="H74" s="92"/>
      <c r="I74" s="92"/>
      <c r="J74" s="92"/>
      <c r="K74" s="92"/>
      <c r="L74" s="93"/>
    </row>
    <row r="75" spans="1:12" ht="79.5" customHeight="1" thickBot="1" x14ac:dyDescent="0.3">
      <c r="A75" s="94"/>
      <c r="B75" s="94"/>
      <c r="C75" s="94"/>
      <c r="D75" s="94"/>
      <c r="E75" s="94"/>
      <c r="F75" s="94"/>
      <c r="G75" s="94"/>
      <c r="H75" s="94"/>
      <c r="I75" s="94"/>
      <c r="J75" s="94"/>
      <c r="K75" s="94"/>
      <c r="L75" s="6" t="str">
        <f>LEN(A75)&amp;" / 800"</f>
        <v>0 / 800</v>
      </c>
    </row>
    <row r="76" spans="1:12" ht="58.5" customHeight="1" x14ac:dyDescent="0.25">
      <c r="A76" s="95" t="s">
        <v>84</v>
      </c>
      <c r="B76" s="95"/>
      <c r="C76" s="95"/>
      <c r="D76" s="95"/>
      <c r="E76" s="95"/>
      <c r="F76" s="95"/>
      <c r="G76" s="95"/>
      <c r="H76" s="95"/>
      <c r="I76" s="95"/>
      <c r="J76" s="95"/>
      <c r="K76" s="95"/>
      <c r="L76" s="95"/>
    </row>
    <row r="77" spans="1:12" ht="79.5" customHeight="1" x14ac:dyDescent="0.25">
      <c r="A77" s="94"/>
      <c r="B77" s="94"/>
      <c r="C77" s="94"/>
      <c r="D77" s="94"/>
      <c r="E77" s="94"/>
      <c r="F77" s="94"/>
      <c r="G77" s="94"/>
      <c r="H77" s="94"/>
      <c r="I77" s="94"/>
      <c r="J77" s="94"/>
      <c r="K77" s="94"/>
      <c r="L77" s="6" t="str">
        <f>LEN(A77)&amp;" / 800"</f>
        <v>0 / 800</v>
      </c>
    </row>
    <row r="78" spans="1:12" ht="31.5" customHeight="1" x14ac:dyDescent="0.25">
      <c r="A78" s="95" t="s">
        <v>85</v>
      </c>
      <c r="B78" s="95"/>
      <c r="C78" s="95"/>
      <c r="D78" s="95"/>
      <c r="E78" s="95"/>
      <c r="F78" s="95"/>
      <c r="G78" s="95"/>
      <c r="H78" s="95"/>
      <c r="I78" s="95"/>
      <c r="J78" s="95"/>
      <c r="K78" s="95"/>
      <c r="L78" s="95"/>
    </row>
    <row r="79" spans="1:12" ht="69.75" customHeight="1" x14ac:dyDescent="0.25">
      <c r="A79" s="94"/>
      <c r="B79" s="94"/>
      <c r="C79" s="94"/>
      <c r="D79" s="94"/>
      <c r="E79" s="94"/>
      <c r="F79" s="94"/>
      <c r="G79" s="94"/>
      <c r="H79" s="94"/>
      <c r="I79" s="94"/>
      <c r="J79" s="94"/>
      <c r="K79" s="94"/>
      <c r="L79" s="6" t="str">
        <f>LEN(A79)&amp;" / 600"</f>
        <v>0 / 600</v>
      </c>
    </row>
    <row r="80" spans="1:12" ht="34.5" customHeight="1" x14ac:dyDescent="0.25">
      <c r="A80" s="56" t="s">
        <v>86</v>
      </c>
      <c r="B80" s="56"/>
      <c r="C80" s="56"/>
      <c r="D80" s="56"/>
      <c r="E80" s="56"/>
      <c r="F80" s="56"/>
      <c r="G80" s="56"/>
      <c r="H80" s="56"/>
      <c r="I80" s="56"/>
      <c r="J80" s="56"/>
      <c r="K80" s="56"/>
      <c r="L80" s="56"/>
    </row>
    <row r="81" spans="1:12" ht="96.75" customHeight="1" x14ac:dyDescent="0.25">
      <c r="A81" s="55" t="s">
        <v>87</v>
      </c>
      <c r="B81" s="55"/>
      <c r="C81" s="55"/>
      <c r="D81" s="55"/>
      <c r="E81" s="55"/>
      <c r="F81" s="55"/>
      <c r="G81" s="55"/>
      <c r="H81" s="55"/>
      <c r="I81" s="55"/>
      <c r="J81" s="55"/>
      <c r="K81" s="55"/>
      <c r="L81" s="55"/>
    </row>
    <row r="82" spans="1:12" ht="58.5" customHeight="1" x14ac:dyDescent="0.25">
      <c r="A82" s="53" t="s">
        <v>88</v>
      </c>
      <c r="B82" s="53"/>
      <c r="C82" s="53"/>
      <c r="D82" s="53"/>
      <c r="E82" s="53"/>
      <c r="F82" s="53"/>
      <c r="G82" s="54"/>
      <c r="H82" s="54"/>
      <c r="I82" s="54"/>
      <c r="J82" s="54"/>
      <c r="K82" s="54"/>
      <c r="L82" s="54"/>
    </row>
    <row r="83" spans="1:12" ht="31.5" customHeight="1" x14ac:dyDescent="0.25">
      <c r="A83" s="87" t="s">
        <v>89</v>
      </c>
      <c r="B83" s="87"/>
      <c r="C83" s="87"/>
      <c r="D83" s="87"/>
      <c r="E83" s="87"/>
      <c r="F83" s="87"/>
      <c r="G83" s="87"/>
      <c r="H83" s="87"/>
      <c r="I83" s="87"/>
      <c r="J83" s="87"/>
      <c r="K83" s="87"/>
      <c r="L83" s="87"/>
    </row>
    <row r="84" spans="1:12" ht="36" customHeight="1" x14ac:dyDescent="0.25">
      <c r="A84" s="88" t="s">
        <v>90</v>
      </c>
      <c r="B84" s="88"/>
      <c r="C84" s="88"/>
      <c r="D84" s="88"/>
      <c r="E84" s="88"/>
      <c r="F84" s="88"/>
      <c r="G84" s="89" t="s">
        <v>91</v>
      </c>
      <c r="H84" s="89"/>
      <c r="I84" s="90" t="s">
        <v>92</v>
      </c>
      <c r="J84" s="90"/>
      <c r="K84" s="90"/>
      <c r="L84" s="90"/>
    </row>
    <row r="85" spans="1:12" ht="31.5" customHeight="1" x14ac:dyDescent="0.25">
      <c r="A85" s="80" t="s">
        <v>93</v>
      </c>
      <c r="B85" s="80"/>
      <c r="C85" s="80"/>
      <c r="D85" s="80"/>
      <c r="E85" s="80"/>
      <c r="F85" s="80"/>
      <c r="G85" s="81"/>
      <c r="H85" s="81"/>
      <c r="I85" s="54"/>
      <c r="J85" s="54"/>
      <c r="K85" s="54"/>
      <c r="L85" s="54"/>
    </row>
    <row r="86" spans="1:12" ht="31.5" customHeight="1" x14ac:dyDescent="0.25">
      <c r="A86" s="80" t="s">
        <v>94</v>
      </c>
      <c r="B86" s="80"/>
      <c r="C86" s="80"/>
      <c r="D86" s="80"/>
      <c r="E86" s="80"/>
      <c r="F86" s="80"/>
      <c r="G86" s="81"/>
      <c r="H86" s="81"/>
      <c r="I86" s="54"/>
      <c r="J86" s="54"/>
      <c r="K86" s="54"/>
      <c r="L86" s="54"/>
    </row>
    <row r="87" spans="1:12" ht="31.5" customHeight="1" x14ac:dyDescent="0.25">
      <c r="A87" s="80" t="s">
        <v>95</v>
      </c>
      <c r="B87" s="80"/>
      <c r="C87" s="80"/>
      <c r="D87" s="80"/>
      <c r="E87" s="80"/>
      <c r="F87" s="80"/>
      <c r="G87" s="81"/>
      <c r="H87" s="81"/>
      <c r="I87" s="54"/>
      <c r="J87" s="54"/>
      <c r="K87" s="54"/>
      <c r="L87" s="54"/>
    </row>
    <row r="88" spans="1:12" ht="31.5" customHeight="1" x14ac:dyDescent="0.25">
      <c r="A88" s="82" t="s">
        <v>96</v>
      </c>
      <c r="B88" s="82"/>
      <c r="C88" s="82"/>
      <c r="D88" s="82"/>
      <c r="E88" s="82"/>
      <c r="F88" s="82"/>
      <c r="G88" s="83"/>
      <c r="H88" s="83"/>
      <c r="I88" s="84"/>
      <c r="J88" s="84"/>
      <c r="K88" s="84"/>
      <c r="L88" s="84"/>
    </row>
    <row r="89" spans="1:12" ht="67.5" customHeight="1" x14ac:dyDescent="0.25">
      <c r="A89" s="85" t="s">
        <v>98</v>
      </c>
      <c r="B89" s="85"/>
      <c r="C89" s="85"/>
      <c r="D89" s="85"/>
      <c r="E89" s="85"/>
      <c r="F89" s="85"/>
      <c r="G89" s="85"/>
      <c r="H89" s="85"/>
      <c r="I89" s="19"/>
      <c r="J89" s="18" t="s">
        <v>97</v>
      </c>
      <c r="K89" s="86"/>
      <c r="L89" s="86"/>
    </row>
    <row r="90" spans="1:12" ht="46.5" customHeight="1" x14ac:dyDescent="0.25">
      <c r="A90" s="53" t="s">
        <v>99</v>
      </c>
      <c r="B90" s="53"/>
      <c r="C90" s="53"/>
      <c r="D90" s="53"/>
      <c r="E90" s="53"/>
      <c r="F90" s="53"/>
      <c r="G90" s="53"/>
      <c r="H90" s="53"/>
      <c r="I90" s="53"/>
      <c r="J90" s="53"/>
      <c r="K90" s="81"/>
      <c r="L90" s="81"/>
    </row>
    <row r="91" spans="1:12" ht="61.5" customHeight="1" x14ac:dyDescent="0.25">
      <c r="A91" s="55" t="s">
        <v>100</v>
      </c>
      <c r="B91" s="55"/>
      <c r="C91" s="55"/>
      <c r="D91" s="55"/>
      <c r="E91" s="55"/>
      <c r="F91" s="55"/>
      <c r="G91" s="55"/>
      <c r="H91" s="55"/>
      <c r="I91" s="55"/>
      <c r="J91" s="55"/>
      <c r="K91" s="55"/>
      <c r="L91" s="55"/>
    </row>
    <row r="92" spans="1:12" ht="35.25" customHeight="1" x14ac:dyDescent="0.25">
      <c r="A92" s="56" t="s">
        <v>101</v>
      </c>
      <c r="B92" s="56"/>
      <c r="C92" s="56"/>
      <c r="D92" s="56"/>
      <c r="E92" s="56"/>
      <c r="F92" s="56"/>
      <c r="G92" s="56"/>
      <c r="H92" s="56"/>
      <c r="I92" s="56"/>
      <c r="J92" s="56"/>
      <c r="K92" s="56"/>
      <c r="L92" s="56"/>
    </row>
    <row r="93" spans="1:12" ht="58.5" customHeight="1" x14ac:dyDescent="0.25">
      <c r="A93" s="53" t="s">
        <v>102</v>
      </c>
      <c r="B93" s="53"/>
      <c r="C93" s="79"/>
      <c r="D93" s="79"/>
      <c r="E93" s="53" t="s">
        <v>103</v>
      </c>
      <c r="F93" s="53"/>
      <c r="G93" s="53"/>
      <c r="H93" s="53"/>
      <c r="I93" s="20"/>
      <c r="J93" s="2" t="s">
        <v>104</v>
      </c>
      <c r="K93" s="79"/>
      <c r="L93" s="79"/>
    </row>
    <row r="94" spans="1:12" ht="90" customHeight="1" x14ac:dyDescent="0.25">
      <c r="A94" s="55" t="s">
        <v>105</v>
      </c>
      <c r="B94" s="55"/>
      <c r="C94" s="55"/>
      <c r="D94" s="55"/>
      <c r="E94" s="55"/>
      <c r="F94" s="55"/>
      <c r="G94" s="55"/>
      <c r="H94" s="55"/>
      <c r="I94" s="55"/>
      <c r="J94" s="55"/>
      <c r="K94" s="55"/>
      <c r="L94" s="55"/>
    </row>
    <row r="95" spans="1:12" ht="58.5" customHeight="1" x14ac:dyDescent="0.25">
      <c r="A95" s="21" t="s">
        <v>63</v>
      </c>
      <c r="B95" s="70" t="s">
        <v>106</v>
      </c>
      <c r="C95" s="70"/>
      <c r="D95" s="70"/>
      <c r="E95" s="21" t="s">
        <v>107</v>
      </c>
      <c r="F95" s="21" t="s">
        <v>108</v>
      </c>
      <c r="G95" s="21" t="s">
        <v>109</v>
      </c>
      <c r="H95" s="21" t="s">
        <v>110</v>
      </c>
      <c r="I95" s="21" t="s">
        <v>111</v>
      </c>
      <c r="J95" s="21" t="s">
        <v>112</v>
      </c>
      <c r="K95" s="71" t="s">
        <v>113</v>
      </c>
      <c r="L95" s="71"/>
    </row>
    <row r="96" spans="1:12" ht="31.5" customHeight="1" x14ac:dyDescent="0.25">
      <c r="A96" s="66" t="s">
        <v>114</v>
      </c>
      <c r="B96" s="66"/>
      <c r="C96" s="66"/>
      <c r="D96" s="66"/>
      <c r="E96" s="66"/>
      <c r="F96" s="66"/>
      <c r="G96" s="66"/>
      <c r="H96" s="66"/>
      <c r="I96" s="66"/>
      <c r="J96" s="66"/>
      <c r="K96" s="66"/>
      <c r="L96" s="66"/>
    </row>
    <row r="97" spans="1:12" ht="31.5" customHeight="1" x14ac:dyDescent="0.25">
      <c r="A97" s="76" t="s">
        <v>115</v>
      </c>
      <c r="B97" s="76"/>
      <c r="C97" s="76"/>
      <c r="D97" s="76"/>
      <c r="E97" s="76"/>
      <c r="F97" s="76"/>
      <c r="G97" s="76"/>
      <c r="H97" s="76"/>
      <c r="I97" s="76"/>
      <c r="J97" s="76"/>
      <c r="K97" s="76"/>
      <c r="L97" s="76"/>
    </row>
    <row r="98" spans="1:12" ht="19.5" customHeight="1" x14ac:dyDescent="0.25">
      <c r="A98" s="1">
        <v>1</v>
      </c>
      <c r="B98" s="54"/>
      <c r="C98" s="54"/>
      <c r="D98" s="54"/>
      <c r="E98" s="9"/>
      <c r="F98" s="22"/>
      <c r="G98" s="23"/>
      <c r="H98" s="24" t="str">
        <f t="shared" ref="H98:H111" si="0">IF(OR(F98="",G98=""),"",F98*G98)</f>
        <v/>
      </c>
      <c r="I98" s="24" t="str">
        <f t="shared" ref="I98:I111" si="1">IF(H98="","",IF($I$93=0,"",H98/$I$93))</f>
        <v/>
      </c>
      <c r="J98" s="25" t="str">
        <f t="shared" ref="J98:J111" si="2">IF(H98="","",IF($H$157=0,"",H98/$H$157))</f>
        <v/>
      </c>
      <c r="K98" s="54"/>
      <c r="L98" s="54"/>
    </row>
    <row r="99" spans="1:12" ht="19.5" customHeight="1" x14ac:dyDescent="0.25">
      <c r="A99" s="1">
        <v>2</v>
      </c>
      <c r="B99" s="54"/>
      <c r="C99" s="54"/>
      <c r="D99" s="54"/>
      <c r="E99" s="9"/>
      <c r="F99" s="22"/>
      <c r="G99" s="23"/>
      <c r="H99" s="24" t="str">
        <f t="shared" si="0"/>
        <v/>
      </c>
      <c r="I99" s="24" t="str">
        <f t="shared" si="1"/>
        <v/>
      </c>
      <c r="J99" s="25" t="str">
        <f t="shared" si="2"/>
        <v/>
      </c>
      <c r="K99" s="54"/>
      <c r="L99" s="54"/>
    </row>
    <row r="100" spans="1:12" ht="19.5" customHeight="1" x14ac:dyDescent="0.25">
      <c r="A100" s="1">
        <v>3</v>
      </c>
      <c r="B100" s="54"/>
      <c r="C100" s="54"/>
      <c r="D100" s="54"/>
      <c r="E100" s="9"/>
      <c r="F100" s="22"/>
      <c r="G100" s="23"/>
      <c r="H100" s="24" t="str">
        <f t="shared" si="0"/>
        <v/>
      </c>
      <c r="I100" s="24" t="str">
        <f t="shared" si="1"/>
        <v/>
      </c>
      <c r="J100" s="25" t="str">
        <f t="shared" si="2"/>
        <v/>
      </c>
      <c r="K100" s="54"/>
      <c r="L100" s="54"/>
    </row>
    <row r="101" spans="1:12" ht="19.5" customHeight="1" x14ac:dyDescent="0.25">
      <c r="A101" s="1">
        <v>4</v>
      </c>
      <c r="B101" s="54"/>
      <c r="C101" s="54"/>
      <c r="D101" s="54"/>
      <c r="E101" s="9"/>
      <c r="F101" s="22"/>
      <c r="G101" s="23"/>
      <c r="H101" s="24" t="str">
        <f t="shared" si="0"/>
        <v/>
      </c>
      <c r="I101" s="24" t="str">
        <f t="shared" si="1"/>
        <v/>
      </c>
      <c r="J101" s="25" t="str">
        <f t="shared" si="2"/>
        <v/>
      </c>
      <c r="K101" s="54"/>
      <c r="L101" s="54"/>
    </row>
    <row r="102" spans="1:12" ht="19.5" customHeight="1" x14ac:dyDescent="0.25">
      <c r="A102" s="1">
        <v>5</v>
      </c>
      <c r="B102" s="54"/>
      <c r="C102" s="54"/>
      <c r="D102" s="54"/>
      <c r="E102" s="9"/>
      <c r="F102" s="22"/>
      <c r="G102" s="23"/>
      <c r="H102" s="24" t="str">
        <f t="shared" si="0"/>
        <v/>
      </c>
      <c r="I102" s="24" t="str">
        <f t="shared" si="1"/>
        <v/>
      </c>
      <c r="J102" s="25" t="str">
        <f t="shared" si="2"/>
        <v/>
      </c>
      <c r="K102" s="54"/>
      <c r="L102" s="54"/>
    </row>
    <row r="103" spans="1:12" ht="19.5" customHeight="1" x14ac:dyDescent="0.25">
      <c r="A103" s="1">
        <v>6</v>
      </c>
      <c r="B103" s="54"/>
      <c r="C103" s="54"/>
      <c r="D103" s="54"/>
      <c r="E103" s="9"/>
      <c r="F103" s="22"/>
      <c r="G103" s="23"/>
      <c r="H103" s="24" t="str">
        <f t="shared" si="0"/>
        <v/>
      </c>
      <c r="I103" s="24" t="str">
        <f t="shared" si="1"/>
        <v/>
      </c>
      <c r="J103" s="25" t="str">
        <f t="shared" si="2"/>
        <v/>
      </c>
      <c r="K103" s="54"/>
      <c r="L103" s="54"/>
    </row>
    <row r="104" spans="1:12" ht="19.5" customHeight="1" x14ac:dyDescent="0.25">
      <c r="A104" s="1">
        <v>7</v>
      </c>
      <c r="B104" s="54"/>
      <c r="C104" s="54"/>
      <c r="D104" s="54"/>
      <c r="E104" s="9"/>
      <c r="F104" s="22"/>
      <c r="G104" s="23"/>
      <c r="H104" s="24" t="str">
        <f t="shared" si="0"/>
        <v/>
      </c>
      <c r="I104" s="24" t="str">
        <f t="shared" si="1"/>
        <v/>
      </c>
      <c r="J104" s="25" t="str">
        <f t="shared" si="2"/>
        <v/>
      </c>
      <c r="K104" s="54"/>
      <c r="L104" s="54"/>
    </row>
    <row r="105" spans="1:12" ht="19.5" customHeight="1" x14ac:dyDescent="0.25">
      <c r="A105" s="1">
        <v>8</v>
      </c>
      <c r="B105" s="54"/>
      <c r="C105" s="54"/>
      <c r="D105" s="54"/>
      <c r="E105" s="9"/>
      <c r="F105" s="22"/>
      <c r="G105" s="23"/>
      <c r="H105" s="24" t="str">
        <f t="shared" si="0"/>
        <v/>
      </c>
      <c r="I105" s="24" t="str">
        <f t="shared" si="1"/>
        <v/>
      </c>
      <c r="J105" s="25" t="str">
        <f t="shared" si="2"/>
        <v/>
      </c>
      <c r="K105" s="54"/>
      <c r="L105" s="54"/>
    </row>
    <row r="106" spans="1:12" ht="19.5" customHeight="1" x14ac:dyDescent="0.25">
      <c r="A106" s="1">
        <v>9</v>
      </c>
      <c r="B106" s="54"/>
      <c r="C106" s="54"/>
      <c r="D106" s="54"/>
      <c r="E106" s="9"/>
      <c r="F106" s="22"/>
      <c r="G106" s="23"/>
      <c r="H106" s="24" t="str">
        <f t="shared" si="0"/>
        <v/>
      </c>
      <c r="I106" s="24" t="str">
        <f t="shared" si="1"/>
        <v/>
      </c>
      <c r="J106" s="25" t="str">
        <f t="shared" si="2"/>
        <v/>
      </c>
      <c r="K106" s="54"/>
      <c r="L106" s="54"/>
    </row>
    <row r="107" spans="1:12" ht="19.5" customHeight="1" x14ac:dyDescent="0.25">
      <c r="A107" s="1">
        <v>10</v>
      </c>
      <c r="B107" s="54"/>
      <c r="C107" s="54"/>
      <c r="D107" s="54"/>
      <c r="E107" s="9"/>
      <c r="F107" s="22"/>
      <c r="G107" s="23"/>
      <c r="H107" s="24" t="str">
        <f t="shared" si="0"/>
        <v/>
      </c>
      <c r="I107" s="24" t="str">
        <f t="shared" si="1"/>
        <v/>
      </c>
      <c r="J107" s="25" t="str">
        <f t="shared" si="2"/>
        <v/>
      </c>
      <c r="K107" s="54"/>
      <c r="L107" s="54"/>
    </row>
    <row r="108" spans="1:12" ht="19.5" customHeight="1" x14ac:dyDescent="0.25">
      <c r="A108" s="1">
        <v>11</v>
      </c>
      <c r="B108" s="54"/>
      <c r="C108" s="54"/>
      <c r="D108" s="54"/>
      <c r="E108" s="9"/>
      <c r="F108" s="22"/>
      <c r="G108" s="23"/>
      <c r="H108" s="24" t="str">
        <f t="shared" si="0"/>
        <v/>
      </c>
      <c r="I108" s="24" t="str">
        <f t="shared" si="1"/>
        <v/>
      </c>
      <c r="J108" s="25" t="str">
        <f t="shared" si="2"/>
        <v/>
      </c>
      <c r="K108" s="54"/>
      <c r="L108" s="54"/>
    </row>
    <row r="109" spans="1:12" ht="19.5" customHeight="1" x14ac:dyDescent="0.25">
      <c r="A109" s="1">
        <v>12</v>
      </c>
      <c r="B109" s="54"/>
      <c r="C109" s="54"/>
      <c r="D109" s="54"/>
      <c r="E109" s="9"/>
      <c r="F109" s="22"/>
      <c r="G109" s="23"/>
      <c r="H109" s="24" t="str">
        <f t="shared" si="0"/>
        <v/>
      </c>
      <c r="I109" s="24" t="str">
        <f t="shared" si="1"/>
        <v/>
      </c>
      <c r="J109" s="25" t="str">
        <f t="shared" si="2"/>
        <v/>
      </c>
      <c r="K109" s="54"/>
      <c r="L109" s="54"/>
    </row>
    <row r="110" spans="1:12" ht="19.5" customHeight="1" x14ac:dyDescent="0.25">
      <c r="A110" s="1">
        <v>13</v>
      </c>
      <c r="B110" s="54"/>
      <c r="C110" s="54"/>
      <c r="D110" s="54"/>
      <c r="E110" s="9"/>
      <c r="F110" s="22"/>
      <c r="G110" s="23"/>
      <c r="H110" s="24" t="str">
        <f t="shared" si="0"/>
        <v/>
      </c>
      <c r="I110" s="24" t="str">
        <f t="shared" si="1"/>
        <v/>
      </c>
      <c r="J110" s="25" t="str">
        <f t="shared" si="2"/>
        <v/>
      </c>
      <c r="K110" s="54"/>
      <c r="L110" s="54"/>
    </row>
    <row r="111" spans="1:12" ht="19.5" customHeight="1" x14ac:dyDescent="0.25">
      <c r="A111" s="1">
        <v>14</v>
      </c>
      <c r="B111" s="54"/>
      <c r="C111" s="54"/>
      <c r="D111" s="54"/>
      <c r="E111" s="9"/>
      <c r="F111" s="22"/>
      <c r="G111" s="23"/>
      <c r="H111" s="24" t="str">
        <f t="shared" si="0"/>
        <v/>
      </c>
      <c r="I111" s="24" t="str">
        <f t="shared" si="1"/>
        <v/>
      </c>
      <c r="J111" s="25" t="str">
        <f t="shared" si="2"/>
        <v/>
      </c>
      <c r="K111" s="54"/>
      <c r="L111" s="54"/>
    </row>
    <row r="112" spans="1:12" ht="46.5" customHeight="1" x14ac:dyDescent="0.25">
      <c r="A112" s="77" t="s">
        <v>116</v>
      </c>
      <c r="B112" s="77"/>
      <c r="C112" s="77"/>
      <c r="D112" s="77"/>
      <c r="E112" s="77"/>
      <c r="F112" s="77"/>
      <c r="G112" s="77"/>
      <c r="H112" s="26">
        <f>SUM(H98:H111)</f>
        <v>0</v>
      </c>
      <c r="I112" s="26">
        <f>SUM(I98:I111)</f>
        <v>0</v>
      </c>
      <c r="J112" s="27" t="str">
        <f>IF($H$157=0,"",H112/$H$157)</f>
        <v/>
      </c>
      <c r="K112" s="78"/>
      <c r="L112" s="78"/>
    </row>
    <row r="113" spans="1:12" ht="31.5" customHeight="1" x14ac:dyDescent="0.25">
      <c r="A113" s="76" t="s">
        <v>117</v>
      </c>
      <c r="B113" s="76"/>
      <c r="C113" s="76"/>
      <c r="D113" s="76"/>
      <c r="E113" s="76"/>
      <c r="F113" s="76"/>
      <c r="G113" s="76"/>
      <c r="H113" s="76"/>
      <c r="I113" s="76"/>
      <c r="J113" s="76"/>
      <c r="K113" s="76"/>
      <c r="L113" s="76"/>
    </row>
    <row r="114" spans="1:12" ht="19.5" customHeight="1" x14ac:dyDescent="0.25">
      <c r="A114" s="1">
        <v>1</v>
      </c>
      <c r="B114" s="54"/>
      <c r="C114" s="54"/>
      <c r="D114" s="54"/>
      <c r="E114" s="9"/>
      <c r="F114" s="22"/>
      <c r="G114" s="23"/>
      <c r="H114" s="24" t="str">
        <f t="shared" ref="H114:H119" si="3">IF(OR(F114="",G114=""),"",F114*G114)</f>
        <v/>
      </c>
      <c r="I114" s="24" t="str">
        <f t="shared" ref="I114:I119" si="4">IF(H114="","",IF($I$93=0,"",H114/$I$93))</f>
        <v/>
      </c>
      <c r="J114" s="25" t="str">
        <f t="shared" ref="J114:J119" si="5">IF(H114="","",IF($H$157=0,"",H114/$H$157))</f>
        <v/>
      </c>
      <c r="K114" s="54"/>
      <c r="L114" s="54"/>
    </row>
    <row r="115" spans="1:12" ht="19.5" customHeight="1" x14ac:dyDescent="0.25">
      <c r="A115" s="1">
        <v>2</v>
      </c>
      <c r="B115" s="54"/>
      <c r="C115" s="54"/>
      <c r="D115" s="54"/>
      <c r="E115" s="9"/>
      <c r="F115" s="22"/>
      <c r="G115" s="23"/>
      <c r="H115" s="24" t="str">
        <f t="shared" si="3"/>
        <v/>
      </c>
      <c r="I115" s="24" t="str">
        <f t="shared" si="4"/>
        <v/>
      </c>
      <c r="J115" s="25" t="str">
        <f t="shared" si="5"/>
        <v/>
      </c>
      <c r="K115" s="54"/>
      <c r="L115" s="54"/>
    </row>
    <row r="116" spans="1:12" ht="19.5" customHeight="1" x14ac:dyDescent="0.25">
      <c r="A116" s="1">
        <v>3</v>
      </c>
      <c r="B116" s="54"/>
      <c r="C116" s="54"/>
      <c r="D116" s="54"/>
      <c r="E116" s="9"/>
      <c r="F116" s="22"/>
      <c r="G116" s="23"/>
      <c r="H116" s="24" t="str">
        <f t="shared" si="3"/>
        <v/>
      </c>
      <c r="I116" s="24" t="str">
        <f t="shared" si="4"/>
        <v/>
      </c>
      <c r="J116" s="25" t="str">
        <f t="shared" si="5"/>
        <v/>
      </c>
      <c r="K116" s="54"/>
      <c r="L116" s="54"/>
    </row>
    <row r="117" spans="1:12" ht="19.5" customHeight="1" x14ac:dyDescent="0.25">
      <c r="A117" s="1">
        <v>4</v>
      </c>
      <c r="B117" s="54"/>
      <c r="C117" s="54"/>
      <c r="D117" s="54"/>
      <c r="E117" s="9"/>
      <c r="F117" s="22"/>
      <c r="G117" s="23"/>
      <c r="H117" s="24" t="str">
        <f t="shared" si="3"/>
        <v/>
      </c>
      <c r="I117" s="24" t="str">
        <f t="shared" si="4"/>
        <v/>
      </c>
      <c r="J117" s="25" t="str">
        <f t="shared" si="5"/>
        <v/>
      </c>
      <c r="K117" s="54"/>
      <c r="L117" s="54"/>
    </row>
    <row r="118" spans="1:12" ht="19.5" customHeight="1" x14ac:dyDescent="0.25">
      <c r="A118" s="1">
        <v>5</v>
      </c>
      <c r="B118" s="54"/>
      <c r="C118" s="54"/>
      <c r="D118" s="54"/>
      <c r="E118" s="9"/>
      <c r="F118" s="22"/>
      <c r="G118" s="23"/>
      <c r="H118" s="24" t="str">
        <f t="shared" si="3"/>
        <v/>
      </c>
      <c r="I118" s="24" t="str">
        <f t="shared" si="4"/>
        <v/>
      </c>
      <c r="J118" s="25" t="str">
        <f t="shared" si="5"/>
        <v/>
      </c>
      <c r="K118" s="54"/>
      <c r="L118" s="54"/>
    </row>
    <row r="119" spans="1:12" ht="19.5" customHeight="1" x14ac:dyDescent="0.25">
      <c r="A119" s="1">
        <v>6</v>
      </c>
      <c r="B119" s="54"/>
      <c r="C119" s="54"/>
      <c r="D119" s="54"/>
      <c r="E119" s="9"/>
      <c r="F119" s="22"/>
      <c r="G119" s="23"/>
      <c r="H119" s="24" t="str">
        <f t="shared" si="3"/>
        <v/>
      </c>
      <c r="I119" s="24" t="str">
        <f t="shared" si="4"/>
        <v/>
      </c>
      <c r="J119" s="25" t="str">
        <f t="shared" si="5"/>
        <v/>
      </c>
      <c r="K119" s="54"/>
      <c r="L119" s="54"/>
    </row>
    <row r="120" spans="1:12" ht="31.5" customHeight="1" x14ac:dyDescent="0.25">
      <c r="A120" s="77" t="s">
        <v>118</v>
      </c>
      <c r="B120" s="77"/>
      <c r="C120" s="77"/>
      <c r="D120" s="77"/>
      <c r="E120" s="77"/>
      <c r="F120" s="77"/>
      <c r="G120" s="77"/>
      <c r="H120" s="26">
        <f>SUM(H114:H119)</f>
        <v>0</v>
      </c>
      <c r="I120" s="26">
        <f>SUM(I114:I119)</f>
        <v>0</v>
      </c>
      <c r="J120" s="27" t="str">
        <f>IF($H$157=0,"",H120/$H$157)</f>
        <v/>
      </c>
      <c r="K120" s="78"/>
      <c r="L120" s="78"/>
    </row>
    <row r="121" spans="1:12" ht="31.5" customHeight="1" x14ac:dyDescent="0.25">
      <c r="A121" s="76" t="s">
        <v>119</v>
      </c>
      <c r="B121" s="76"/>
      <c r="C121" s="76"/>
      <c r="D121" s="76"/>
      <c r="E121" s="76"/>
      <c r="F121" s="76"/>
      <c r="G121" s="76"/>
      <c r="H121" s="76"/>
      <c r="I121" s="76"/>
      <c r="J121" s="76"/>
      <c r="K121" s="76"/>
      <c r="L121" s="76"/>
    </row>
    <row r="122" spans="1:12" ht="19.5" customHeight="1" x14ac:dyDescent="0.25">
      <c r="A122" s="1">
        <v>1</v>
      </c>
      <c r="B122" s="54"/>
      <c r="C122" s="54"/>
      <c r="D122" s="54"/>
      <c r="E122" s="9"/>
      <c r="F122" s="22"/>
      <c r="G122" s="23"/>
      <c r="H122" s="24" t="str">
        <f t="shared" ref="H122:H127" si="6">IF(OR(F122="",G122=""),"",F122*G122)</f>
        <v/>
      </c>
      <c r="I122" s="24" t="str">
        <f t="shared" ref="I122:I127" si="7">IF(H122="","",IF($I$93=0,"",H122/$I$93))</f>
        <v/>
      </c>
      <c r="J122" s="25" t="str">
        <f t="shared" ref="J122:J127" si="8">IF(H122="","",IF($H$157=0,"",H122/$H$157))</f>
        <v/>
      </c>
      <c r="K122" s="54"/>
      <c r="L122" s="54"/>
    </row>
    <row r="123" spans="1:12" ht="19.5" customHeight="1" x14ac:dyDescent="0.25">
      <c r="A123" s="1">
        <v>2</v>
      </c>
      <c r="B123" s="54"/>
      <c r="C123" s="54"/>
      <c r="D123" s="54"/>
      <c r="E123" s="9"/>
      <c r="F123" s="22"/>
      <c r="G123" s="23"/>
      <c r="H123" s="24" t="str">
        <f t="shared" si="6"/>
        <v/>
      </c>
      <c r="I123" s="24" t="str">
        <f t="shared" si="7"/>
        <v/>
      </c>
      <c r="J123" s="25" t="str">
        <f t="shared" si="8"/>
        <v/>
      </c>
      <c r="K123" s="54"/>
      <c r="L123" s="54"/>
    </row>
    <row r="124" spans="1:12" ht="19.5" customHeight="1" x14ac:dyDescent="0.25">
      <c r="A124" s="1">
        <v>3</v>
      </c>
      <c r="B124" s="54"/>
      <c r="C124" s="54"/>
      <c r="D124" s="54"/>
      <c r="E124" s="9"/>
      <c r="F124" s="22"/>
      <c r="G124" s="23"/>
      <c r="H124" s="24" t="str">
        <f t="shared" si="6"/>
        <v/>
      </c>
      <c r="I124" s="24" t="str">
        <f t="shared" si="7"/>
        <v/>
      </c>
      <c r="J124" s="25" t="str">
        <f t="shared" si="8"/>
        <v/>
      </c>
      <c r="K124" s="54"/>
      <c r="L124" s="54"/>
    </row>
    <row r="125" spans="1:12" ht="19.5" customHeight="1" x14ac:dyDescent="0.25">
      <c r="A125" s="1">
        <v>4</v>
      </c>
      <c r="B125" s="54"/>
      <c r="C125" s="54"/>
      <c r="D125" s="54"/>
      <c r="E125" s="9"/>
      <c r="F125" s="22"/>
      <c r="G125" s="23"/>
      <c r="H125" s="24" t="str">
        <f t="shared" si="6"/>
        <v/>
      </c>
      <c r="I125" s="24" t="str">
        <f t="shared" si="7"/>
        <v/>
      </c>
      <c r="J125" s="25" t="str">
        <f t="shared" si="8"/>
        <v/>
      </c>
      <c r="K125" s="54"/>
      <c r="L125" s="54"/>
    </row>
    <row r="126" spans="1:12" ht="19.5" customHeight="1" x14ac:dyDescent="0.25">
      <c r="A126" s="1">
        <v>5</v>
      </c>
      <c r="B126" s="54"/>
      <c r="C126" s="54"/>
      <c r="D126" s="54"/>
      <c r="E126" s="9"/>
      <c r="F126" s="22"/>
      <c r="G126" s="23"/>
      <c r="H126" s="24" t="str">
        <f t="shared" si="6"/>
        <v/>
      </c>
      <c r="I126" s="24" t="str">
        <f t="shared" si="7"/>
        <v/>
      </c>
      <c r="J126" s="25" t="str">
        <f t="shared" si="8"/>
        <v/>
      </c>
      <c r="K126" s="54"/>
      <c r="L126" s="54"/>
    </row>
    <row r="127" spans="1:12" ht="19.5" customHeight="1" x14ac:dyDescent="0.25">
      <c r="A127" s="1">
        <v>6</v>
      </c>
      <c r="B127" s="54"/>
      <c r="C127" s="54"/>
      <c r="D127" s="54"/>
      <c r="E127" s="9"/>
      <c r="F127" s="22"/>
      <c r="G127" s="23"/>
      <c r="H127" s="24" t="str">
        <f t="shared" si="6"/>
        <v/>
      </c>
      <c r="I127" s="24" t="str">
        <f t="shared" si="7"/>
        <v/>
      </c>
      <c r="J127" s="25" t="str">
        <f t="shared" si="8"/>
        <v/>
      </c>
      <c r="K127" s="54"/>
      <c r="L127" s="54"/>
    </row>
    <row r="128" spans="1:12" ht="58.5" customHeight="1" x14ac:dyDescent="0.25">
      <c r="A128" s="77" t="s">
        <v>120</v>
      </c>
      <c r="B128" s="77"/>
      <c r="C128" s="77"/>
      <c r="D128" s="77"/>
      <c r="E128" s="77"/>
      <c r="F128" s="77"/>
      <c r="G128" s="77"/>
      <c r="H128" s="26">
        <f>SUM(H122:H127)</f>
        <v>0</v>
      </c>
      <c r="I128" s="26">
        <f>SUM(I122:I127)</f>
        <v>0</v>
      </c>
      <c r="J128" s="27" t="str">
        <f>IF($H$157=0,"",H128/$H$157)</f>
        <v/>
      </c>
      <c r="K128" s="78"/>
      <c r="L128" s="78"/>
    </row>
    <row r="129" spans="1:12" ht="31.5" customHeight="1" x14ac:dyDescent="0.25">
      <c r="A129" s="76" t="s">
        <v>121</v>
      </c>
      <c r="B129" s="76"/>
      <c r="C129" s="76"/>
      <c r="D129" s="76"/>
      <c r="E129" s="76"/>
      <c r="F129" s="76"/>
      <c r="G129" s="76"/>
      <c r="H129" s="76"/>
      <c r="I129" s="76"/>
      <c r="J129" s="76"/>
      <c r="K129" s="76"/>
      <c r="L129" s="76"/>
    </row>
    <row r="130" spans="1:12" ht="19.5" customHeight="1" x14ac:dyDescent="0.25">
      <c r="A130" s="1">
        <v>1</v>
      </c>
      <c r="B130" s="54"/>
      <c r="C130" s="54"/>
      <c r="D130" s="54"/>
      <c r="E130" s="9"/>
      <c r="F130" s="22"/>
      <c r="G130" s="23"/>
      <c r="H130" s="24" t="str">
        <f>IF(OR(F130="",G130=""),"",F130*G130)</f>
        <v/>
      </c>
      <c r="I130" s="24" t="str">
        <f>IF(H130="","",IF($I$93=0,"",H130/$I$93))</f>
        <v/>
      </c>
      <c r="J130" s="25" t="str">
        <f>IF(H130="","",IF($H$157=0,"",H130/$H$157))</f>
        <v/>
      </c>
      <c r="K130" s="54"/>
      <c r="L130" s="54"/>
    </row>
    <row r="131" spans="1:12" ht="19.5" customHeight="1" x14ac:dyDescent="0.25">
      <c r="A131" s="1">
        <v>2</v>
      </c>
      <c r="B131" s="54"/>
      <c r="C131" s="54"/>
      <c r="D131" s="54"/>
      <c r="E131" s="9"/>
      <c r="F131" s="22"/>
      <c r="G131" s="23"/>
      <c r="H131" s="24" t="str">
        <f>IF(OR(F131="",G131=""),"",F131*G131)</f>
        <v/>
      </c>
      <c r="I131" s="24" t="str">
        <f>IF(H131="","",IF($I$93=0,"",H131/$I$93))</f>
        <v/>
      </c>
      <c r="J131" s="25" t="str">
        <f>IF(H131="","",IF($H$157=0,"",H131/$H$157))</f>
        <v/>
      </c>
      <c r="K131" s="54"/>
      <c r="L131" s="54"/>
    </row>
    <row r="132" spans="1:12" ht="19.5" customHeight="1" x14ac:dyDescent="0.25">
      <c r="A132" s="1">
        <v>3</v>
      </c>
      <c r="B132" s="54"/>
      <c r="C132" s="54"/>
      <c r="D132" s="54"/>
      <c r="E132" s="9"/>
      <c r="F132" s="22"/>
      <c r="G132" s="23"/>
      <c r="H132" s="24" t="str">
        <f>IF(OR(F132="",G132=""),"",F132*G132)</f>
        <v/>
      </c>
      <c r="I132" s="24" t="str">
        <f>IF(H132="","",IF($I$93=0,"",H132/$I$93))</f>
        <v/>
      </c>
      <c r="J132" s="25" t="str">
        <f>IF(H132="","",IF($H$157=0,"",H132/$H$157))</f>
        <v/>
      </c>
      <c r="K132" s="54"/>
      <c r="L132" s="54"/>
    </row>
    <row r="133" spans="1:12" ht="19.5" customHeight="1" x14ac:dyDescent="0.25">
      <c r="A133" s="1">
        <v>4</v>
      </c>
      <c r="B133" s="54"/>
      <c r="C133" s="54"/>
      <c r="D133" s="54"/>
      <c r="E133" s="9"/>
      <c r="F133" s="22"/>
      <c r="G133" s="23"/>
      <c r="H133" s="24" t="str">
        <f>IF(OR(F133="",G133=""),"",F133*G133)</f>
        <v/>
      </c>
      <c r="I133" s="24" t="str">
        <f>IF(H133="","",IF($I$93=0,"",H133/$I$93))</f>
        <v/>
      </c>
      <c r="J133" s="25" t="str">
        <f>IF(H133="","",IF($H$157=0,"",H133/$H$157))</f>
        <v/>
      </c>
      <c r="K133" s="54"/>
      <c r="L133" s="54"/>
    </row>
    <row r="134" spans="1:12" ht="31.5" customHeight="1" x14ac:dyDescent="0.25">
      <c r="A134" s="77" t="s">
        <v>122</v>
      </c>
      <c r="B134" s="77"/>
      <c r="C134" s="77"/>
      <c r="D134" s="77"/>
      <c r="E134" s="77"/>
      <c r="F134" s="77"/>
      <c r="G134" s="77"/>
      <c r="H134" s="26">
        <f>SUM(H130:H133)</f>
        <v>0</v>
      </c>
      <c r="I134" s="26">
        <f>SUM(I130:I133)</f>
        <v>0</v>
      </c>
      <c r="J134" s="27" t="str">
        <f>IF($H$157=0,"",H134/$H$157)</f>
        <v/>
      </c>
      <c r="K134" s="78"/>
      <c r="L134" s="78"/>
    </row>
    <row r="135" spans="1:12" ht="31.5" customHeight="1" x14ac:dyDescent="0.25">
      <c r="A135" s="66" t="s">
        <v>123</v>
      </c>
      <c r="B135" s="66"/>
      <c r="C135" s="66"/>
      <c r="D135" s="66"/>
      <c r="E135" s="66"/>
      <c r="F135" s="66"/>
      <c r="G135" s="66"/>
      <c r="H135" s="28">
        <f>H112+H120+H128+H134</f>
        <v>0</v>
      </c>
      <c r="I135" s="28">
        <f>I112+I120+I128+I134</f>
        <v>0</v>
      </c>
      <c r="J135" s="29" t="str">
        <f>IF($H$157=0,"",H135/$H$157)</f>
        <v/>
      </c>
      <c r="K135" s="67"/>
      <c r="L135" s="67"/>
    </row>
    <row r="136" spans="1:12" ht="31.5" customHeight="1" x14ac:dyDescent="0.25">
      <c r="A136" s="74" t="s">
        <v>124</v>
      </c>
      <c r="B136" s="74"/>
      <c r="C136" s="74"/>
      <c r="D136" s="74"/>
      <c r="E136" s="74"/>
      <c r="F136" s="74"/>
      <c r="G136" s="74"/>
      <c r="H136" s="74"/>
      <c r="I136" s="74"/>
      <c r="J136" s="74"/>
      <c r="K136" s="74"/>
      <c r="L136" s="74"/>
    </row>
    <row r="137" spans="1:12" ht="31.5" customHeight="1" x14ac:dyDescent="0.25">
      <c r="A137" s="76" t="s">
        <v>125</v>
      </c>
      <c r="B137" s="76"/>
      <c r="C137" s="76"/>
      <c r="D137" s="76"/>
      <c r="E137" s="76"/>
      <c r="F137" s="76"/>
      <c r="G137" s="76"/>
      <c r="H137" s="76"/>
      <c r="I137" s="76"/>
      <c r="J137" s="76"/>
      <c r="K137" s="76"/>
      <c r="L137" s="76"/>
    </row>
    <row r="138" spans="1:12" ht="19.5" customHeight="1" x14ac:dyDescent="0.25">
      <c r="A138" s="1">
        <v>1</v>
      </c>
      <c r="B138" s="54"/>
      <c r="C138" s="54"/>
      <c r="D138" s="54"/>
      <c r="E138" s="9"/>
      <c r="F138" s="22"/>
      <c r="G138" s="23"/>
      <c r="H138" s="24" t="str">
        <f>IF(OR(F138="",G138=""),"",F138*G138)</f>
        <v/>
      </c>
      <c r="I138" s="24" t="str">
        <f>IF(H138="","",IF($I$93=0,"",H138/$I$93))</f>
        <v/>
      </c>
      <c r="J138" s="25" t="str">
        <f>IF(H138="","",IF($H$157=0,"",H138/$H$157))</f>
        <v/>
      </c>
      <c r="K138" s="54"/>
      <c r="L138" s="54"/>
    </row>
    <row r="139" spans="1:12" ht="19.5" customHeight="1" x14ac:dyDescent="0.25">
      <c r="A139" s="1">
        <v>2</v>
      </c>
      <c r="B139" s="54"/>
      <c r="C139" s="54"/>
      <c r="D139" s="54"/>
      <c r="E139" s="9"/>
      <c r="F139" s="22"/>
      <c r="G139" s="23"/>
      <c r="H139" s="24" t="str">
        <f>IF(OR(F139="",G139=""),"",F139*G139)</f>
        <v/>
      </c>
      <c r="I139" s="24" t="str">
        <f>IF(H139="","",IF($I$93=0,"",H139/$I$93))</f>
        <v/>
      </c>
      <c r="J139" s="25" t="str">
        <f>IF(H139="","",IF($H$157=0,"",H139/$H$157))</f>
        <v/>
      </c>
      <c r="K139" s="54"/>
      <c r="L139" s="54"/>
    </row>
    <row r="140" spans="1:12" ht="19.5" customHeight="1" x14ac:dyDescent="0.25">
      <c r="A140" s="1">
        <v>3</v>
      </c>
      <c r="B140" s="54"/>
      <c r="C140" s="54"/>
      <c r="D140" s="54"/>
      <c r="E140" s="9"/>
      <c r="F140" s="22"/>
      <c r="G140" s="23"/>
      <c r="H140" s="24" t="str">
        <f>IF(OR(F140="",G140=""),"",F140*G140)</f>
        <v/>
      </c>
      <c r="I140" s="24" t="str">
        <f>IF(H140="","",IF($I$93=0,"",H140/$I$93))</f>
        <v/>
      </c>
      <c r="J140" s="25" t="str">
        <f>IF(H140="","",IF($H$157=0,"",H140/$H$157))</f>
        <v/>
      </c>
      <c r="K140" s="54"/>
      <c r="L140" s="54"/>
    </row>
    <row r="141" spans="1:12" ht="19.5" customHeight="1" x14ac:dyDescent="0.25">
      <c r="A141" s="1">
        <v>4</v>
      </c>
      <c r="B141" s="54"/>
      <c r="C141" s="54"/>
      <c r="D141" s="54"/>
      <c r="E141" s="9"/>
      <c r="F141" s="22"/>
      <c r="G141" s="23"/>
      <c r="H141" s="24" t="str">
        <f>IF(OR(F141="",G141=""),"",F141*G141)</f>
        <v/>
      </c>
      <c r="I141" s="24" t="str">
        <f>IF(H141="","",IF($I$93=0,"",H141/$I$93))</f>
        <v/>
      </c>
      <c r="J141" s="25" t="str">
        <f>IF(H141="","",IF($H$157=0,"",H141/$H$157))</f>
        <v/>
      </c>
      <c r="K141" s="54"/>
      <c r="L141" s="54"/>
    </row>
    <row r="142" spans="1:12" ht="19.5" customHeight="1" x14ac:dyDescent="0.25">
      <c r="A142" s="1">
        <v>5</v>
      </c>
      <c r="B142" s="54"/>
      <c r="C142" s="54"/>
      <c r="D142" s="54"/>
      <c r="E142" s="9"/>
      <c r="F142" s="22"/>
      <c r="G142" s="23"/>
      <c r="H142" s="24" t="str">
        <f>IF(OR(F142="",G142=""),"",F142*G142)</f>
        <v/>
      </c>
      <c r="I142" s="24" t="str">
        <f>IF(H142="","",IF($I$93=0,"",H142/$I$93))</f>
        <v/>
      </c>
      <c r="J142" s="25" t="str">
        <f>IF(H142="","",IF($H$157=0,"",H142/$H$157))</f>
        <v/>
      </c>
      <c r="K142" s="54"/>
      <c r="L142" s="54"/>
    </row>
    <row r="143" spans="1:12" ht="58.5" customHeight="1" x14ac:dyDescent="0.25">
      <c r="A143" s="72" t="s">
        <v>126</v>
      </c>
      <c r="B143" s="72"/>
      <c r="C143" s="72"/>
      <c r="D143" s="72"/>
      <c r="E143" s="72"/>
      <c r="F143" s="72"/>
      <c r="G143" s="72"/>
      <c r="H143" s="30">
        <f>SUM(H138:H142)</f>
        <v>0</v>
      </c>
      <c r="I143" s="30">
        <f>SUM(I138:I142)</f>
        <v>0</v>
      </c>
      <c r="J143" s="31" t="str">
        <f>IF($H$157=0,"",H143/$H$157)</f>
        <v/>
      </c>
      <c r="K143" s="73"/>
      <c r="L143" s="73"/>
    </row>
    <row r="144" spans="1:12" ht="31.5" customHeight="1" x14ac:dyDescent="0.25">
      <c r="A144" s="76" t="s">
        <v>127</v>
      </c>
      <c r="B144" s="76"/>
      <c r="C144" s="76"/>
      <c r="D144" s="76"/>
      <c r="E144" s="76"/>
      <c r="F144" s="76"/>
      <c r="G144" s="76"/>
      <c r="H144" s="76"/>
      <c r="I144" s="76"/>
      <c r="J144" s="76"/>
      <c r="K144" s="76"/>
      <c r="L144" s="76"/>
    </row>
    <row r="145" spans="1:12" ht="19.5" customHeight="1" x14ac:dyDescent="0.25">
      <c r="A145" s="1">
        <v>1</v>
      </c>
      <c r="B145" s="54"/>
      <c r="C145" s="54"/>
      <c r="D145" s="54"/>
      <c r="E145" s="9"/>
      <c r="F145" s="22"/>
      <c r="G145" s="23"/>
      <c r="H145" s="24" t="str">
        <f>IF(OR(F145="",G145=""),"",F145*G145)</f>
        <v/>
      </c>
      <c r="I145" s="24" t="str">
        <f>IF(H145="","",IF($I$93=0,"",H145/$I$93))</f>
        <v/>
      </c>
      <c r="J145" s="25" t="str">
        <f>IF(H145="","",IF($H$157=0,"",H145/$H$157))</f>
        <v/>
      </c>
      <c r="K145" s="54"/>
      <c r="L145" s="54"/>
    </row>
    <row r="146" spans="1:12" ht="19.5" customHeight="1" x14ac:dyDescent="0.25">
      <c r="A146" s="1">
        <v>2</v>
      </c>
      <c r="B146" s="54"/>
      <c r="C146" s="54"/>
      <c r="D146" s="54"/>
      <c r="E146" s="9"/>
      <c r="F146" s="22"/>
      <c r="G146" s="23"/>
      <c r="H146" s="24" t="str">
        <f>IF(OR(F146="",G146=""),"",F146*G146)</f>
        <v/>
      </c>
      <c r="I146" s="24" t="str">
        <f>IF(H146="","",IF($I$93=0,"",H146/$I$93))</f>
        <v/>
      </c>
      <c r="J146" s="25" t="str">
        <f>IF(H146="","",IF($H$157=0,"",H146/$H$157))</f>
        <v/>
      </c>
      <c r="K146" s="54"/>
      <c r="L146" s="54"/>
    </row>
    <row r="147" spans="1:12" ht="19.5" customHeight="1" x14ac:dyDescent="0.25">
      <c r="A147" s="1">
        <v>3</v>
      </c>
      <c r="B147" s="54"/>
      <c r="C147" s="54"/>
      <c r="D147" s="54"/>
      <c r="E147" s="9"/>
      <c r="F147" s="22"/>
      <c r="G147" s="23"/>
      <c r="H147" s="24" t="str">
        <f>IF(OR(F147="",G147=""),"",F147*G147)</f>
        <v/>
      </c>
      <c r="I147" s="24" t="str">
        <f>IF(H147="","",IF($I$93=0,"",H147/$I$93))</f>
        <v/>
      </c>
      <c r="J147" s="25" t="str">
        <f>IF(H147="","",IF($H$157=0,"",H147/$H$157))</f>
        <v/>
      </c>
      <c r="K147" s="54"/>
      <c r="L147" s="54"/>
    </row>
    <row r="148" spans="1:12" ht="19.5" customHeight="1" x14ac:dyDescent="0.25">
      <c r="A148" s="1">
        <v>4</v>
      </c>
      <c r="B148" s="54"/>
      <c r="C148" s="54"/>
      <c r="D148" s="54"/>
      <c r="E148" s="9"/>
      <c r="F148" s="22"/>
      <c r="G148" s="23"/>
      <c r="H148" s="24" t="str">
        <f>IF(OR(F148="",G148=""),"",F148*G148)</f>
        <v/>
      </c>
      <c r="I148" s="24" t="str">
        <f>IF(H148="","",IF($I$93=0,"",H148/$I$93))</f>
        <v/>
      </c>
      <c r="J148" s="25" t="str">
        <f>IF(H148="","",IF($H$157=0,"",H148/$H$157))</f>
        <v/>
      </c>
      <c r="K148" s="54"/>
      <c r="L148" s="54"/>
    </row>
    <row r="149" spans="1:12" ht="46.5" customHeight="1" x14ac:dyDescent="0.25">
      <c r="A149" s="72" t="s">
        <v>128</v>
      </c>
      <c r="B149" s="72"/>
      <c r="C149" s="72"/>
      <c r="D149" s="72"/>
      <c r="E149" s="72"/>
      <c r="F149" s="72"/>
      <c r="G149" s="72"/>
      <c r="H149" s="30">
        <f>SUM(H145:H148)</f>
        <v>0</v>
      </c>
      <c r="I149" s="30">
        <f>SUM(I145:I148)</f>
        <v>0</v>
      </c>
      <c r="J149" s="31" t="str">
        <f>IF($H$157=0,"",H149/$H$157)</f>
        <v/>
      </c>
      <c r="K149" s="73"/>
      <c r="L149" s="73"/>
    </row>
    <row r="150" spans="1:12" ht="31.5" customHeight="1" x14ac:dyDescent="0.25">
      <c r="A150" s="76" t="s">
        <v>129</v>
      </c>
      <c r="B150" s="76"/>
      <c r="C150" s="76"/>
      <c r="D150" s="76"/>
      <c r="E150" s="76"/>
      <c r="F150" s="76"/>
      <c r="G150" s="76"/>
      <c r="H150" s="76"/>
      <c r="I150" s="76"/>
      <c r="J150" s="76"/>
      <c r="K150" s="76"/>
      <c r="L150" s="76"/>
    </row>
    <row r="151" spans="1:12" ht="19.5" customHeight="1" x14ac:dyDescent="0.25">
      <c r="A151" s="1">
        <v>1</v>
      </c>
      <c r="B151" s="54"/>
      <c r="C151" s="54"/>
      <c r="D151" s="54"/>
      <c r="E151" s="9"/>
      <c r="F151" s="22"/>
      <c r="G151" s="23"/>
      <c r="H151" s="24" t="str">
        <f>IF(OR(F151="",G151=""),"",F151*G151)</f>
        <v/>
      </c>
      <c r="I151" s="24" t="str">
        <f>IF(H151="","",IF($I$93=0,"",H151/$I$93))</f>
        <v/>
      </c>
      <c r="J151" s="25" t="str">
        <f>IF(H151="","",IF($H$157=0,"",H151/$H$157))</f>
        <v/>
      </c>
      <c r="K151" s="54"/>
      <c r="L151" s="54"/>
    </row>
    <row r="152" spans="1:12" ht="19.5" customHeight="1" x14ac:dyDescent="0.25">
      <c r="A152" s="1">
        <v>2</v>
      </c>
      <c r="B152" s="54"/>
      <c r="C152" s="54"/>
      <c r="D152" s="54"/>
      <c r="E152" s="9"/>
      <c r="F152" s="22"/>
      <c r="G152" s="23"/>
      <c r="H152" s="24" t="str">
        <f>IF(OR(F152="",G152=""),"",F152*G152)</f>
        <v/>
      </c>
      <c r="I152" s="24" t="str">
        <f>IF(H152="","",IF($I$93=0,"",H152/$I$93))</f>
        <v/>
      </c>
      <c r="J152" s="25" t="str">
        <f>IF(H152="","",IF($H$157=0,"",H152/$H$157))</f>
        <v/>
      </c>
      <c r="K152" s="54"/>
      <c r="L152" s="54"/>
    </row>
    <row r="153" spans="1:12" ht="19.5" customHeight="1" x14ac:dyDescent="0.25">
      <c r="A153" s="1">
        <v>3</v>
      </c>
      <c r="B153" s="54"/>
      <c r="C153" s="54"/>
      <c r="D153" s="54"/>
      <c r="E153" s="9"/>
      <c r="F153" s="22"/>
      <c r="G153" s="23"/>
      <c r="H153" s="24" t="str">
        <f>IF(OR(F153="",G153=""),"",F153*G153)</f>
        <v/>
      </c>
      <c r="I153" s="24" t="str">
        <f>IF(H153="","",IF($I$93=0,"",H153/$I$93))</f>
        <v/>
      </c>
      <c r="J153" s="25" t="str">
        <f>IF(H153="","",IF($H$157=0,"",H153/$H$157))</f>
        <v/>
      </c>
      <c r="K153" s="54"/>
      <c r="L153" s="54"/>
    </row>
    <row r="154" spans="1:12" ht="19.5" customHeight="1" x14ac:dyDescent="0.25">
      <c r="A154" s="1">
        <v>4</v>
      </c>
      <c r="B154" s="54"/>
      <c r="C154" s="54"/>
      <c r="D154" s="54"/>
      <c r="E154" s="9"/>
      <c r="F154" s="22"/>
      <c r="G154" s="23"/>
      <c r="H154" s="24" t="str">
        <f>IF(OR(F154="",G154=""),"",F154*G154)</f>
        <v/>
      </c>
      <c r="I154" s="24" t="str">
        <f>IF(H154="","",IF($I$93=0,"",H154/$I$93))</f>
        <v/>
      </c>
      <c r="J154" s="25" t="str">
        <f>IF(H154="","",IF($H$157=0,"",H154/$H$157))</f>
        <v/>
      </c>
      <c r="K154" s="54"/>
      <c r="L154" s="54"/>
    </row>
    <row r="155" spans="1:12" ht="31.5" customHeight="1" x14ac:dyDescent="0.25">
      <c r="A155" s="72" t="s">
        <v>130</v>
      </c>
      <c r="B155" s="72"/>
      <c r="C155" s="72"/>
      <c r="D155" s="72"/>
      <c r="E155" s="72"/>
      <c r="F155" s="72"/>
      <c r="G155" s="72"/>
      <c r="H155" s="30">
        <f>SUM(H151:H154)</f>
        <v>0</v>
      </c>
      <c r="I155" s="30">
        <f>SUM(I151:I154)</f>
        <v>0</v>
      </c>
      <c r="J155" s="31" t="str">
        <f>IF($H$157=0,"",H155/$H$157)</f>
        <v/>
      </c>
      <c r="K155" s="73"/>
      <c r="L155" s="73"/>
    </row>
    <row r="156" spans="1:12" ht="31.5" customHeight="1" x14ac:dyDescent="0.25">
      <c r="A156" s="74" t="s">
        <v>131</v>
      </c>
      <c r="B156" s="74"/>
      <c r="C156" s="74"/>
      <c r="D156" s="74"/>
      <c r="E156" s="74"/>
      <c r="F156" s="74"/>
      <c r="G156" s="74"/>
      <c r="H156" s="32">
        <f>H143+H149+H155</f>
        <v>0</v>
      </c>
      <c r="I156" s="32">
        <f>I143+I149+I155</f>
        <v>0</v>
      </c>
      <c r="J156" s="33" t="str">
        <f>IF($H$157=0,"",H156/$H$157)</f>
        <v/>
      </c>
      <c r="K156" s="75"/>
      <c r="L156" s="75"/>
    </row>
    <row r="157" spans="1:12" ht="31.5" customHeight="1" x14ac:dyDescent="0.25">
      <c r="A157" s="63" t="s">
        <v>132</v>
      </c>
      <c r="B157" s="63"/>
      <c r="C157" s="63"/>
      <c r="D157" s="63"/>
      <c r="E157" s="63"/>
      <c r="F157" s="63"/>
      <c r="G157" s="63"/>
      <c r="H157" s="34">
        <f>H135+H156</f>
        <v>0</v>
      </c>
      <c r="I157" s="34">
        <f>I135+I156</f>
        <v>0</v>
      </c>
      <c r="J157" s="35" t="str">
        <f>IF(H157=0,"",1)</f>
        <v/>
      </c>
      <c r="K157" s="69"/>
      <c r="L157" s="69"/>
    </row>
    <row r="158" spans="1:12" ht="60.75" customHeight="1" x14ac:dyDescent="0.25">
      <c r="A158" s="66" t="s">
        <v>133</v>
      </c>
      <c r="B158" s="66"/>
      <c r="C158" s="66"/>
      <c r="D158" s="66"/>
      <c r="E158" s="66"/>
      <c r="F158" s="66"/>
      <c r="G158" s="66"/>
      <c r="H158" s="66"/>
      <c r="I158" s="66"/>
      <c r="J158" s="66"/>
      <c r="K158" s="66"/>
      <c r="L158" s="66"/>
    </row>
    <row r="159" spans="1:12" ht="58.5" customHeight="1" x14ac:dyDescent="0.25">
      <c r="A159" s="21" t="s">
        <v>63</v>
      </c>
      <c r="B159" s="70" t="s">
        <v>106</v>
      </c>
      <c r="C159" s="70"/>
      <c r="D159" s="70"/>
      <c r="E159" s="21" t="s">
        <v>107</v>
      </c>
      <c r="F159" s="21" t="s">
        <v>108</v>
      </c>
      <c r="G159" s="21" t="s">
        <v>109</v>
      </c>
      <c r="H159" s="21" t="s">
        <v>110</v>
      </c>
      <c r="I159" s="21" t="s">
        <v>111</v>
      </c>
      <c r="J159" s="21"/>
      <c r="K159" s="71" t="s">
        <v>134</v>
      </c>
      <c r="L159" s="71"/>
    </row>
    <row r="160" spans="1:12" ht="19.5" customHeight="1" x14ac:dyDescent="0.25">
      <c r="A160" s="1" t="s">
        <v>1</v>
      </c>
      <c r="B160" s="54"/>
      <c r="C160" s="54"/>
      <c r="D160" s="54"/>
      <c r="E160" s="9"/>
      <c r="F160" s="22"/>
      <c r="G160" s="23"/>
      <c r="H160" s="24" t="str">
        <f t="shared" ref="H160:H167" si="9">IF(OR(F160="",G160=""),"",F160*G160)</f>
        <v/>
      </c>
      <c r="I160" s="24" t="str">
        <f t="shared" ref="I160:I167" si="10">IF(H160="","",IF($I$93=0,"",H160/$I$93))</f>
        <v/>
      </c>
      <c r="J160" s="25"/>
      <c r="K160" s="54"/>
      <c r="L160" s="54"/>
    </row>
    <row r="161" spans="1:12" ht="19.5" customHeight="1" x14ac:dyDescent="0.25">
      <c r="A161" s="1" t="s">
        <v>0</v>
      </c>
      <c r="B161" s="54"/>
      <c r="C161" s="54"/>
      <c r="D161" s="54"/>
      <c r="E161" s="9"/>
      <c r="F161" s="22"/>
      <c r="G161" s="23"/>
      <c r="H161" s="24" t="str">
        <f t="shared" si="9"/>
        <v/>
      </c>
      <c r="I161" s="24" t="str">
        <f t="shared" si="10"/>
        <v/>
      </c>
      <c r="J161" s="25"/>
      <c r="K161" s="54"/>
      <c r="L161" s="54"/>
    </row>
    <row r="162" spans="1:12" ht="19.5" customHeight="1" x14ac:dyDescent="0.25">
      <c r="A162" s="1" t="s">
        <v>2</v>
      </c>
      <c r="B162" s="54"/>
      <c r="C162" s="54"/>
      <c r="D162" s="54"/>
      <c r="E162" s="9"/>
      <c r="F162" s="22"/>
      <c r="G162" s="23"/>
      <c r="H162" s="24" t="str">
        <f t="shared" si="9"/>
        <v/>
      </c>
      <c r="I162" s="24" t="str">
        <f t="shared" si="10"/>
        <v/>
      </c>
      <c r="J162" s="25"/>
      <c r="K162" s="54"/>
      <c r="L162" s="54"/>
    </row>
    <row r="163" spans="1:12" ht="19.5" customHeight="1" x14ac:dyDescent="0.25">
      <c r="A163" s="1" t="s">
        <v>3</v>
      </c>
      <c r="B163" s="54"/>
      <c r="C163" s="54"/>
      <c r="D163" s="54"/>
      <c r="E163" s="9"/>
      <c r="F163" s="22"/>
      <c r="G163" s="23"/>
      <c r="H163" s="24" t="str">
        <f t="shared" si="9"/>
        <v/>
      </c>
      <c r="I163" s="24" t="str">
        <f t="shared" si="10"/>
        <v/>
      </c>
      <c r="J163" s="25"/>
      <c r="K163" s="54"/>
      <c r="L163" s="54"/>
    </row>
    <row r="164" spans="1:12" ht="19.5" customHeight="1" x14ac:dyDescent="0.25">
      <c r="A164" s="1" t="s">
        <v>4</v>
      </c>
      <c r="B164" s="54"/>
      <c r="C164" s="54"/>
      <c r="D164" s="54"/>
      <c r="E164" s="9"/>
      <c r="F164" s="22"/>
      <c r="G164" s="23"/>
      <c r="H164" s="24" t="str">
        <f t="shared" si="9"/>
        <v/>
      </c>
      <c r="I164" s="24" t="str">
        <f t="shared" si="10"/>
        <v/>
      </c>
      <c r="J164" s="25"/>
      <c r="K164" s="54"/>
      <c r="L164" s="54"/>
    </row>
    <row r="165" spans="1:12" ht="19.5" customHeight="1" x14ac:dyDescent="0.25">
      <c r="A165" s="1" t="s">
        <v>5</v>
      </c>
      <c r="B165" s="54"/>
      <c r="C165" s="54"/>
      <c r="D165" s="54"/>
      <c r="E165" s="9"/>
      <c r="F165" s="22"/>
      <c r="G165" s="23"/>
      <c r="H165" s="24" t="str">
        <f t="shared" si="9"/>
        <v/>
      </c>
      <c r="I165" s="24" t="str">
        <f t="shared" si="10"/>
        <v/>
      </c>
      <c r="J165" s="25"/>
      <c r="K165" s="54"/>
      <c r="L165" s="54"/>
    </row>
    <row r="166" spans="1:12" ht="19.5" customHeight="1" x14ac:dyDescent="0.25">
      <c r="A166" s="1" t="s">
        <v>6</v>
      </c>
      <c r="B166" s="54"/>
      <c r="C166" s="54"/>
      <c r="D166" s="54"/>
      <c r="E166" s="9"/>
      <c r="F166" s="22"/>
      <c r="G166" s="23"/>
      <c r="H166" s="24" t="str">
        <f t="shared" si="9"/>
        <v/>
      </c>
      <c r="I166" s="24" t="str">
        <f t="shared" si="10"/>
        <v/>
      </c>
      <c r="J166" s="25"/>
      <c r="K166" s="54"/>
      <c r="L166" s="54"/>
    </row>
    <row r="167" spans="1:12" ht="19.5" customHeight="1" x14ac:dyDescent="0.25">
      <c r="A167" s="1" t="s">
        <v>7</v>
      </c>
      <c r="B167" s="54"/>
      <c r="C167" s="54"/>
      <c r="D167" s="54"/>
      <c r="E167" s="9"/>
      <c r="F167" s="22"/>
      <c r="G167" s="23"/>
      <c r="H167" s="24" t="str">
        <f t="shared" si="9"/>
        <v/>
      </c>
      <c r="I167" s="24" t="str">
        <f t="shared" si="10"/>
        <v/>
      </c>
      <c r="J167" s="25"/>
      <c r="K167" s="54"/>
      <c r="L167" s="54"/>
    </row>
    <row r="168" spans="1:12" ht="58.5" customHeight="1" x14ac:dyDescent="0.25">
      <c r="A168" s="66" t="s">
        <v>135</v>
      </c>
      <c r="B168" s="66"/>
      <c r="C168" s="66"/>
      <c r="D168" s="66"/>
      <c r="E168" s="66"/>
      <c r="F168" s="66"/>
      <c r="G168" s="66"/>
      <c r="H168" s="28">
        <f>SUM(H160:H167)</f>
        <v>0</v>
      </c>
      <c r="I168" s="28">
        <f>SUM(I160:I167)</f>
        <v>0</v>
      </c>
      <c r="J168" s="36"/>
      <c r="K168" s="67"/>
      <c r="L168" s="67"/>
    </row>
    <row r="169" spans="1:12" ht="31.5" customHeight="1" x14ac:dyDescent="0.25">
      <c r="A169" s="65" t="s">
        <v>136</v>
      </c>
      <c r="B169" s="65"/>
      <c r="C169" s="65"/>
      <c r="D169" s="65"/>
      <c r="E169" s="65"/>
      <c r="F169" s="65"/>
      <c r="G169" s="65"/>
      <c r="H169" s="65"/>
      <c r="I169" s="65"/>
      <c r="J169" s="65"/>
      <c r="K169" s="65"/>
      <c r="L169" s="65"/>
    </row>
    <row r="170" spans="1:12" ht="31.5" customHeight="1" x14ac:dyDescent="0.25">
      <c r="A170" s="61" t="s">
        <v>137</v>
      </c>
      <c r="B170" s="61"/>
      <c r="C170" s="61"/>
      <c r="D170" s="61"/>
      <c r="E170" s="61"/>
      <c r="F170" s="61"/>
      <c r="G170" s="61"/>
      <c r="H170" s="24">
        <f>H156</f>
        <v>0</v>
      </c>
      <c r="I170" s="24">
        <f>I156</f>
        <v>0</v>
      </c>
      <c r="J170" s="25" t="str">
        <f>IF($H$157=0,"",H156/$H$157)</f>
        <v/>
      </c>
      <c r="K170" s="68" t="str">
        <f>IF($H$157=0,"",IF(J170&gt;0.08,"EXCEEDS THE 8 % LIMIT / PŘEKRAČUJE LIMIT 8 %","within limit / v limitu"))</f>
        <v/>
      </c>
      <c r="L170" s="68"/>
    </row>
    <row r="171" spans="1:12" ht="58.5" customHeight="1" x14ac:dyDescent="0.25">
      <c r="A171" s="61" t="s">
        <v>138</v>
      </c>
      <c r="B171" s="61"/>
      <c r="C171" s="61"/>
      <c r="D171" s="61"/>
      <c r="E171" s="61"/>
      <c r="F171" s="61"/>
      <c r="G171" s="61"/>
      <c r="H171" s="37">
        <v>0.03</v>
      </c>
      <c r="I171" s="65" t="s">
        <v>139</v>
      </c>
      <c r="J171" s="65"/>
      <c r="K171" s="65"/>
      <c r="L171" s="65"/>
    </row>
    <row r="172" spans="1:12" ht="31.5" customHeight="1" x14ac:dyDescent="0.25">
      <c r="A172" s="61" t="s">
        <v>140</v>
      </c>
      <c r="B172" s="61"/>
      <c r="C172" s="61"/>
      <c r="D172" s="61"/>
      <c r="E172" s="61"/>
      <c r="F172" s="61"/>
      <c r="G172" s="61"/>
      <c r="H172" s="24"/>
      <c r="I172" s="24" t="str">
        <f>IF(I157=0,"",I157*H171)</f>
        <v/>
      </c>
      <c r="J172" s="62"/>
      <c r="K172" s="62"/>
      <c r="L172" s="62"/>
    </row>
    <row r="173" spans="1:12" ht="53.25" customHeight="1" x14ac:dyDescent="0.25">
      <c r="A173" s="63" t="s">
        <v>141</v>
      </c>
      <c r="B173" s="63"/>
      <c r="C173" s="63"/>
      <c r="D173" s="63"/>
      <c r="E173" s="63"/>
      <c r="F173" s="63"/>
      <c r="G173" s="63"/>
      <c r="H173" s="34"/>
      <c r="I173" s="34" t="str">
        <f>IF(I157=0,"",I157+I172)</f>
        <v/>
      </c>
      <c r="J173" s="38"/>
      <c r="K173" s="64" t="str">
        <f>IF(OR(I157=0,I173=""),"",IF(OR(I173&lt;250000,I173&gt;500000),"OUTSIDE THE 250 000 - 500 000 CZK RANGE / MIMO ROZMEZÍ 250 000 - 500 000 Kč","within range / v rozmezí"))</f>
        <v/>
      </c>
      <c r="L173" s="64"/>
    </row>
    <row r="174" spans="1:12" ht="56.25" customHeight="1" x14ac:dyDescent="0.25">
      <c r="A174" s="65" t="s">
        <v>142</v>
      </c>
      <c r="B174" s="65"/>
      <c r="C174" s="65"/>
      <c r="D174" s="65"/>
      <c r="E174" s="65"/>
      <c r="F174" s="65"/>
      <c r="G174" s="65"/>
      <c r="H174" s="65"/>
      <c r="I174" s="65"/>
      <c r="J174" s="65"/>
      <c r="K174" s="65"/>
      <c r="L174" s="65"/>
    </row>
    <row r="175" spans="1:12" ht="33" customHeight="1" x14ac:dyDescent="0.25">
      <c r="A175" s="65" t="s">
        <v>143</v>
      </c>
      <c r="B175" s="65"/>
      <c r="C175" s="65"/>
      <c r="D175" s="65"/>
      <c r="E175" s="65"/>
      <c r="F175" s="65"/>
      <c r="G175" s="65"/>
      <c r="H175" s="65"/>
      <c r="I175" s="65"/>
      <c r="J175" s="65"/>
      <c r="K175" s="65"/>
      <c r="L175" s="65"/>
    </row>
    <row r="176" spans="1:12" ht="160.5" customHeight="1" x14ac:dyDescent="0.25">
      <c r="A176" s="65" t="s">
        <v>144</v>
      </c>
      <c r="B176" s="65"/>
      <c r="C176" s="65"/>
      <c r="D176" s="65"/>
      <c r="E176" s="65"/>
      <c r="F176" s="65"/>
      <c r="G176" s="65"/>
      <c r="H176" s="65"/>
      <c r="I176" s="65"/>
      <c r="J176" s="65"/>
      <c r="K176" s="65"/>
      <c r="L176" s="65"/>
    </row>
    <row r="177" spans="1:12" ht="31.5" customHeight="1" x14ac:dyDescent="0.25">
      <c r="A177" s="65" t="s">
        <v>145</v>
      </c>
      <c r="B177" s="65"/>
      <c r="C177" s="65"/>
      <c r="D177" s="65"/>
      <c r="E177" s="65"/>
      <c r="F177" s="65"/>
      <c r="G177" s="65"/>
      <c r="H177" s="65"/>
      <c r="I177" s="65"/>
      <c r="J177" s="65"/>
      <c r="K177" s="65"/>
      <c r="L177" s="65"/>
    </row>
    <row r="178" spans="1:12" ht="37.5" customHeight="1" x14ac:dyDescent="0.25">
      <c r="A178" s="56" t="s">
        <v>146</v>
      </c>
      <c r="B178" s="56"/>
      <c r="C178" s="56"/>
      <c r="D178" s="56"/>
      <c r="E178" s="56"/>
      <c r="F178" s="56"/>
      <c r="G178" s="56"/>
      <c r="H178" s="56"/>
      <c r="I178" s="56"/>
      <c r="J178" s="56"/>
      <c r="K178" s="56"/>
      <c r="L178" s="56"/>
    </row>
    <row r="179" spans="1:12" ht="31.5" customHeight="1" x14ac:dyDescent="0.25">
      <c r="A179" s="57" t="s">
        <v>147</v>
      </c>
      <c r="B179" s="57"/>
      <c r="C179" s="57"/>
      <c r="D179" s="57"/>
      <c r="E179" s="57"/>
      <c r="F179" s="57"/>
      <c r="G179" s="57"/>
      <c r="H179" s="57"/>
      <c r="I179" s="57"/>
      <c r="J179" s="57"/>
      <c r="K179" s="57"/>
      <c r="L179" s="57"/>
    </row>
    <row r="180" spans="1:12" ht="31.5" customHeight="1" x14ac:dyDescent="0.25">
      <c r="A180" s="53" t="s">
        <v>148</v>
      </c>
      <c r="B180" s="53"/>
      <c r="C180" s="53"/>
      <c r="D180" s="53"/>
      <c r="E180" s="54"/>
      <c r="F180" s="54"/>
      <c r="G180" s="54"/>
      <c r="H180" s="54"/>
      <c r="I180" s="54"/>
      <c r="J180" s="54"/>
      <c r="K180" s="54"/>
      <c r="L180" s="54"/>
    </row>
    <row r="181" spans="1:12" ht="58.5" customHeight="1" x14ac:dyDescent="0.25">
      <c r="A181" s="53" t="s">
        <v>149</v>
      </c>
      <c r="B181" s="53"/>
      <c r="C181" s="53"/>
      <c r="D181" s="53"/>
      <c r="E181" s="54"/>
      <c r="F181" s="54"/>
      <c r="G181" s="54"/>
      <c r="H181" s="54"/>
      <c r="I181" s="54"/>
      <c r="J181" s="54"/>
      <c r="K181" s="54"/>
      <c r="L181" s="54"/>
    </row>
    <row r="182" spans="1:12" ht="36" customHeight="1" x14ac:dyDescent="0.25">
      <c r="A182" s="58" t="s">
        <v>150</v>
      </c>
      <c r="B182" s="58"/>
      <c r="C182" s="58"/>
      <c r="D182" s="58"/>
      <c r="E182" s="59"/>
      <c r="F182" s="59"/>
      <c r="G182" s="59"/>
      <c r="H182" s="59"/>
      <c r="I182" s="59"/>
      <c r="J182" s="59"/>
      <c r="K182" s="59"/>
      <c r="L182" s="59"/>
    </row>
    <row r="183" spans="1:12" ht="31.5" customHeight="1" x14ac:dyDescent="0.25">
      <c r="A183" s="55" t="s">
        <v>151</v>
      </c>
      <c r="B183" s="55"/>
      <c r="C183" s="55"/>
      <c r="D183" s="55"/>
      <c r="E183" s="55"/>
      <c r="F183" s="55"/>
      <c r="G183" s="55"/>
      <c r="H183" s="55"/>
      <c r="I183" s="55"/>
      <c r="J183" s="55"/>
      <c r="K183" s="55"/>
      <c r="L183" s="55"/>
    </row>
    <row r="184" spans="1:12" ht="69.75" customHeight="1" x14ac:dyDescent="0.25">
      <c r="A184" s="60"/>
      <c r="B184" s="60"/>
      <c r="C184" s="60"/>
      <c r="D184" s="60"/>
      <c r="E184" s="60"/>
      <c r="F184" s="60"/>
      <c r="G184" s="60"/>
      <c r="H184" s="60"/>
      <c r="I184" s="60"/>
      <c r="J184" s="60"/>
      <c r="K184" s="60"/>
      <c r="L184" s="39" t="str">
        <f>LEN(A184)&amp;" / 600"</f>
        <v>0 / 600</v>
      </c>
    </row>
    <row r="185" spans="1:12" ht="37.5" customHeight="1" x14ac:dyDescent="0.25">
      <c r="A185" s="56" t="s">
        <v>152</v>
      </c>
      <c r="B185" s="56"/>
      <c r="C185" s="56"/>
      <c r="D185" s="56"/>
      <c r="E185" s="56"/>
      <c r="F185" s="56"/>
      <c r="G185" s="56"/>
      <c r="H185" s="56"/>
      <c r="I185" s="56"/>
      <c r="J185" s="56"/>
      <c r="K185" s="56"/>
      <c r="L185" s="56"/>
    </row>
    <row r="186" spans="1:12" ht="31.5" customHeight="1" x14ac:dyDescent="0.25">
      <c r="A186" s="53" t="s">
        <v>153</v>
      </c>
      <c r="B186" s="53"/>
      <c r="C186" s="53"/>
      <c r="D186" s="53"/>
      <c r="E186" s="54"/>
      <c r="F186" s="54"/>
      <c r="G186" s="54"/>
      <c r="H186" s="54"/>
      <c r="I186" s="54"/>
      <c r="J186" s="54"/>
      <c r="K186" s="54"/>
      <c r="L186" s="54"/>
    </row>
    <row r="187" spans="1:12" ht="31.5" customHeight="1" x14ac:dyDescent="0.25">
      <c r="A187" s="53" t="s">
        <v>154</v>
      </c>
      <c r="B187" s="53"/>
      <c r="C187" s="53"/>
      <c r="D187" s="53"/>
      <c r="E187" s="54"/>
      <c r="F187" s="54"/>
      <c r="G187" s="54"/>
      <c r="H187" s="54"/>
      <c r="I187" s="54"/>
      <c r="J187" s="54"/>
      <c r="K187" s="54"/>
      <c r="L187" s="54"/>
    </row>
    <row r="188" spans="1:12" ht="31.5" customHeight="1" x14ac:dyDescent="0.25">
      <c r="A188" s="53" t="s">
        <v>155</v>
      </c>
      <c r="B188" s="53"/>
      <c r="C188" s="53"/>
      <c r="D188" s="53"/>
      <c r="E188" s="54"/>
      <c r="F188" s="54"/>
      <c r="G188" s="54"/>
      <c r="H188" s="54"/>
      <c r="I188" s="54"/>
      <c r="J188" s="54"/>
      <c r="K188" s="54"/>
      <c r="L188" s="54"/>
    </row>
    <row r="189" spans="1:12" ht="31.5" customHeight="1" x14ac:dyDescent="0.25">
      <c r="A189" s="53" t="s">
        <v>156</v>
      </c>
      <c r="B189" s="53"/>
      <c r="C189" s="53"/>
      <c r="D189" s="53"/>
      <c r="E189" s="54"/>
      <c r="F189" s="54"/>
      <c r="G189" s="54"/>
      <c r="H189" s="54"/>
      <c r="I189" s="54"/>
      <c r="J189" s="54"/>
      <c r="K189" s="54"/>
      <c r="L189" s="54"/>
    </row>
    <row r="190" spans="1:12" ht="31.5" customHeight="1" x14ac:dyDescent="0.25">
      <c r="A190" s="53" t="s">
        <v>157</v>
      </c>
      <c r="B190" s="53"/>
      <c r="C190" s="53"/>
      <c r="D190" s="53"/>
      <c r="E190" s="54"/>
      <c r="F190" s="54"/>
      <c r="G190" s="54"/>
      <c r="H190" s="54"/>
      <c r="I190" s="54"/>
      <c r="J190" s="54"/>
      <c r="K190" s="54"/>
      <c r="L190" s="54"/>
    </row>
    <row r="191" spans="1:12" ht="39.75" customHeight="1" x14ac:dyDescent="0.25">
      <c r="A191" s="53" t="s">
        <v>158</v>
      </c>
      <c r="B191" s="53"/>
      <c r="C191" s="53"/>
      <c r="D191" s="53"/>
      <c r="E191" s="54"/>
      <c r="F191" s="54"/>
      <c r="G191" s="54"/>
      <c r="H191" s="54"/>
      <c r="I191" s="54"/>
      <c r="J191" s="54"/>
      <c r="K191" s="54"/>
      <c r="L191" s="54"/>
    </row>
    <row r="192" spans="1:12" ht="151.5" customHeight="1" x14ac:dyDescent="0.25">
      <c r="A192" s="55" t="s">
        <v>159</v>
      </c>
      <c r="B192" s="55"/>
      <c r="C192" s="55"/>
      <c r="D192" s="55"/>
      <c r="E192" s="55"/>
      <c r="F192" s="55"/>
      <c r="G192" s="55"/>
      <c r="H192" s="55"/>
      <c r="I192" s="55"/>
      <c r="J192" s="55"/>
      <c r="K192" s="55"/>
      <c r="L192" s="55"/>
    </row>
  </sheetData>
  <sheetProtection sheet="1" formatCells="0" formatColumns="0" formatRows="0" insertColumns="0" insertRows="0" insertHyperlinks="0"/>
  <mergeCells count="378">
    <mergeCell ref="A1:L1"/>
    <mergeCell ref="A2:L2"/>
    <mergeCell ref="A3:B3"/>
    <mergeCell ref="C3:F3"/>
    <mergeCell ref="G3:H3"/>
    <mergeCell ref="I3:L3"/>
    <mergeCell ref="A4:B4"/>
    <mergeCell ref="C4:F4"/>
    <mergeCell ref="G4:H4"/>
    <mergeCell ref="I4:L4"/>
    <mergeCell ref="A5:B5"/>
    <mergeCell ref="C5:F5"/>
    <mergeCell ref="G5:H5"/>
    <mergeCell ref="I5:L5"/>
    <mergeCell ref="A6:L6"/>
    <mergeCell ref="A7:F7"/>
    <mergeCell ref="G7:L7"/>
    <mergeCell ref="A8:F8"/>
    <mergeCell ref="G8:L8"/>
    <mergeCell ref="A9:F9"/>
    <mergeCell ref="G9:L9"/>
    <mergeCell ref="A10:L10"/>
    <mergeCell ref="A11:F11"/>
    <mergeCell ref="G11:L11"/>
    <mergeCell ref="A12:F12"/>
    <mergeCell ref="G12:L12"/>
    <mergeCell ref="A13:L13"/>
    <mergeCell ref="A14:F14"/>
    <mergeCell ref="G14:L14"/>
    <mergeCell ref="A15:F15"/>
    <mergeCell ref="G15:L15"/>
    <mergeCell ref="A16:F16"/>
    <mergeCell ref="G16:L16"/>
    <mergeCell ref="A17:L17"/>
    <mergeCell ref="A18:D18"/>
    <mergeCell ref="E18:L18"/>
    <mergeCell ref="A19:D19"/>
    <mergeCell ref="E19:L19"/>
    <mergeCell ref="A20:D20"/>
    <mergeCell ref="E20:L20"/>
    <mergeCell ref="A21:D21"/>
    <mergeCell ref="E21:L21"/>
    <mergeCell ref="A22:D22"/>
    <mergeCell ref="E22:G22"/>
    <mergeCell ref="H22:L23"/>
    <mergeCell ref="A23:D23"/>
    <mergeCell ref="E23:G23"/>
    <mergeCell ref="A24:L24"/>
    <mergeCell ref="A25:L25"/>
    <mergeCell ref="A26:L26"/>
    <mergeCell ref="A27:D27"/>
    <mergeCell ref="E27:F27"/>
    <mergeCell ref="G27:L27"/>
    <mergeCell ref="A28:D28"/>
    <mergeCell ref="E28:F28"/>
    <mergeCell ref="G28:L28"/>
    <mergeCell ref="A29:D29"/>
    <mergeCell ref="E29:F29"/>
    <mergeCell ref="G29:L29"/>
    <mergeCell ref="A30:L30"/>
    <mergeCell ref="A31:L31"/>
    <mergeCell ref="A32:K32"/>
    <mergeCell ref="A33:L33"/>
    <mergeCell ref="A34:L34"/>
    <mergeCell ref="A35:D35"/>
    <mergeCell ref="E35:F35"/>
    <mergeCell ref="G35:L35"/>
    <mergeCell ref="A36:L36"/>
    <mergeCell ref="A37:L37"/>
    <mergeCell ref="A38:K38"/>
    <mergeCell ref="A39:L39"/>
    <mergeCell ref="A40:L40"/>
    <mergeCell ref="A41:L41"/>
    <mergeCell ref="A42:F42"/>
    <mergeCell ref="H42:L42"/>
    <mergeCell ref="A43:F43"/>
    <mergeCell ref="H43:L43"/>
    <mergeCell ref="A44:F44"/>
    <mergeCell ref="H44:L44"/>
    <mergeCell ref="A45:F45"/>
    <mergeCell ref="H45:L45"/>
    <mergeCell ref="A46:F46"/>
    <mergeCell ref="H46:L46"/>
    <mergeCell ref="A47:F47"/>
    <mergeCell ref="H47:L47"/>
    <mergeCell ref="A48:F48"/>
    <mergeCell ref="H48:L48"/>
    <mergeCell ref="A49:G49"/>
    <mergeCell ref="H49:L49"/>
    <mergeCell ref="A50:L50"/>
    <mergeCell ref="A51:I51"/>
    <mergeCell ref="J51:L51"/>
    <mergeCell ref="A52:L52"/>
    <mergeCell ref="A53:K53"/>
    <mergeCell ref="A54:L54"/>
    <mergeCell ref="A55:L55"/>
    <mergeCell ref="B56:C56"/>
    <mergeCell ref="D56:E56"/>
    <mergeCell ref="F56:G56"/>
    <mergeCell ref="I56:J56"/>
    <mergeCell ref="K56:L56"/>
    <mergeCell ref="B57:C57"/>
    <mergeCell ref="D57:E57"/>
    <mergeCell ref="F57:G57"/>
    <mergeCell ref="I57:J57"/>
    <mergeCell ref="K57:L57"/>
    <mergeCell ref="A58:L58"/>
    <mergeCell ref="B59:C59"/>
    <mergeCell ref="D59:E59"/>
    <mergeCell ref="F59:G59"/>
    <mergeCell ref="I59:J59"/>
    <mergeCell ref="K59:L59"/>
    <mergeCell ref="B60:C60"/>
    <mergeCell ref="D60:E60"/>
    <mergeCell ref="F60:G60"/>
    <mergeCell ref="I60:J60"/>
    <mergeCell ref="K60:L60"/>
    <mergeCell ref="B61:C61"/>
    <mergeCell ref="D61:E61"/>
    <mergeCell ref="F61:G61"/>
    <mergeCell ref="I61:J61"/>
    <mergeCell ref="K61:L61"/>
    <mergeCell ref="B62:C62"/>
    <mergeCell ref="D62:E62"/>
    <mergeCell ref="F62:G62"/>
    <mergeCell ref="I62:J62"/>
    <mergeCell ref="K62:L62"/>
    <mergeCell ref="B63:C63"/>
    <mergeCell ref="D63:E63"/>
    <mergeCell ref="F63:G63"/>
    <mergeCell ref="I63:J63"/>
    <mergeCell ref="K63:L63"/>
    <mergeCell ref="B64:C64"/>
    <mergeCell ref="D64:E64"/>
    <mergeCell ref="F64:G64"/>
    <mergeCell ref="I64:J64"/>
    <mergeCell ref="K64:L64"/>
    <mergeCell ref="B65:C65"/>
    <mergeCell ref="D65:E65"/>
    <mergeCell ref="F65:G65"/>
    <mergeCell ref="I65:J65"/>
    <mergeCell ref="K65:L65"/>
    <mergeCell ref="B66:C66"/>
    <mergeCell ref="D66:E66"/>
    <mergeCell ref="F66:G66"/>
    <mergeCell ref="I66:J66"/>
    <mergeCell ref="K66:L66"/>
    <mergeCell ref="B67:C67"/>
    <mergeCell ref="D67:E67"/>
    <mergeCell ref="F67:G67"/>
    <mergeCell ref="I67:J67"/>
    <mergeCell ref="K67:L67"/>
    <mergeCell ref="B68:C68"/>
    <mergeCell ref="D68:E68"/>
    <mergeCell ref="F68:G68"/>
    <mergeCell ref="I68:J68"/>
    <mergeCell ref="K68:L68"/>
    <mergeCell ref="A69:L69"/>
    <mergeCell ref="A70:L70"/>
    <mergeCell ref="A71:F71"/>
    <mergeCell ref="G71:L71"/>
    <mergeCell ref="A72:F72"/>
    <mergeCell ref="G72:L72"/>
    <mergeCell ref="A73:F73"/>
    <mergeCell ref="G73:H73"/>
    <mergeCell ref="J73:L73"/>
    <mergeCell ref="A74:L74"/>
    <mergeCell ref="A75:K75"/>
    <mergeCell ref="A76:L76"/>
    <mergeCell ref="A77:K77"/>
    <mergeCell ref="A78:L78"/>
    <mergeCell ref="A79:K79"/>
    <mergeCell ref="A80:L80"/>
    <mergeCell ref="A81:L81"/>
    <mergeCell ref="A82:F82"/>
    <mergeCell ref="G82:L82"/>
    <mergeCell ref="A83:L83"/>
    <mergeCell ref="A84:F84"/>
    <mergeCell ref="G84:H84"/>
    <mergeCell ref="I84:L84"/>
    <mergeCell ref="A85:F85"/>
    <mergeCell ref="G85:H85"/>
    <mergeCell ref="I85:L85"/>
    <mergeCell ref="A86:F86"/>
    <mergeCell ref="G86:H86"/>
    <mergeCell ref="I86:L86"/>
    <mergeCell ref="A87:F87"/>
    <mergeCell ref="G87:H87"/>
    <mergeCell ref="I87:L87"/>
    <mergeCell ref="A88:F88"/>
    <mergeCell ref="G88:H88"/>
    <mergeCell ref="I88:L88"/>
    <mergeCell ref="A89:H89"/>
    <mergeCell ref="K89:L89"/>
    <mergeCell ref="A90:J90"/>
    <mergeCell ref="K90:L90"/>
    <mergeCell ref="A91:L91"/>
    <mergeCell ref="A92:L92"/>
    <mergeCell ref="A93:B93"/>
    <mergeCell ref="C93:D93"/>
    <mergeCell ref="E93:H93"/>
    <mergeCell ref="K93:L93"/>
    <mergeCell ref="A94:L94"/>
    <mergeCell ref="B95:D95"/>
    <mergeCell ref="K95:L95"/>
    <mergeCell ref="A96:L96"/>
    <mergeCell ref="A97:L97"/>
    <mergeCell ref="B98:D98"/>
    <mergeCell ref="K98:L98"/>
    <mergeCell ref="B99:D99"/>
    <mergeCell ref="K99:L99"/>
    <mergeCell ref="B100:D100"/>
    <mergeCell ref="K100:L100"/>
    <mergeCell ref="B101:D101"/>
    <mergeCell ref="K101:L101"/>
    <mergeCell ref="B102:D102"/>
    <mergeCell ref="K102:L102"/>
    <mergeCell ref="B103:D103"/>
    <mergeCell ref="K103:L103"/>
    <mergeCell ref="B104:D104"/>
    <mergeCell ref="K104:L104"/>
    <mergeCell ref="B105:D105"/>
    <mergeCell ref="K105:L105"/>
    <mergeCell ref="B106:D106"/>
    <mergeCell ref="K106:L106"/>
    <mergeCell ref="B107:D107"/>
    <mergeCell ref="K107:L107"/>
    <mergeCell ref="B108:D108"/>
    <mergeCell ref="K108:L108"/>
    <mergeCell ref="B109:D109"/>
    <mergeCell ref="K109:L109"/>
    <mergeCell ref="B110:D110"/>
    <mergeCell ref="K110:L110"/>
    <mergeCell ref="B111:D111"/>
    <mergeCell ref="K111:L111"/>
    <mergeCell ref="A112:G112"/>
    <mergeCell ref="K112:L112"/>
    <mergeCell ref="A113:L113"/>
    <mergeCell ref="B114:D114"/>
    <mergeCell ref="K114:L114"/>
    <mergeCell ref="B115:D115"/>
    <mergeCell ref="K115:L115"/>
    <mergeCell ref="B116:D116"/>
    <mergeCell ref="K116:L116"/>
    <mergeCell ref="B117:D117"/>
    <mergeCell ref="K117:L117"/>
    <mergeCell ref="B118:D118"/>
    <mergeCell ref="K118:L118"/>
    <mergeCell ref="B119:D119"/>
    <mergeCell ref="K119:L119"/>
    <mergeCell ref="A120:G120"/>
    <mergeCell ref="K120:L120"/>
    <mergeCell ref="A121:L121"/>
    <mergeCell ref="B122:D122"/>
    <mergeCell ref="K122:L122"/>
    <mergeCell ref="B123:D123"/>
    <mergeCell ref="K123:L123"/>
    <mergeCell ref="B124:D124"/>
    <mergeCell ref="K124:L124"/>
    <mergeCell ref="B125:D125"/>
    <mergeCell ref="K125:L125"/>
    <mergeCell ref="B126:D126"/>
    <mergeCell ref="K126:L126"/>
    <mergeCell ref="B127:D127"/>
    <mergeCell ref="K127:L127"/>
    <mergeCell ref="A128:G128"/>
    <mergeCell ref="K128:L128"/>
    <mergeCell ref="A129:L129"/>
    <mergeCell ref="B130:D130"/>
    <mergeCell ref="K130:L130"/>
    <mergeCell ref="B131:D131"/>
    <mergeCell ref="K131:L131"/>
    <mergeCell ref="B132:D132"/>
    <mergeCell ref="K132:L132"/>
    <mergeCell ref="B133:D133"/>
    <mergeCell ref="K133:L133"/>
    <mergeCell ref="A134:G134"/>
    <mergeCell ref="K134:L134"/>
    <mergeCell ref="A135:G135"/>
    <mergeCell ref="K135:L135"/>
    <mergeCell ref="A136:L136"/>
    <mergeCell ref="A137:L137"/>
    <mergeCell ref="B138:D138"/>
    <mergeCell ref="K138:L138"/>
    <mergeCell ref="B139:D139"/>
    <mergeCell ref="K139:L139"/>
    <mergeCell ref="B140:D140"/>
    <mergeCell ref="K140:L140"/>
    <mergeCell ref="B141:D141"/>
    <mergeCell ref="K141:L141"/>
    <mergeCell ref="B142:D142"/>
    <mergeCell ref="K142:L142"/>
    <mergeCell ref="A143:G143"/>
    <mergeCell ref="K143:L143"/>
    <mergeCell ref="A144:L144"/>
    <mergeCell ref="B145:D145"/>
    <mergeCell ref="K145:L145"/>
    <mergeCell ref="B146:D146"/>
    <mergeCell ref="K146:L146"/>
    <mergeCell ref="B147:D147"/>
    <mergeCell ref="K147:L147"/>
    <mergeCell ref="B148:D148"/>
    <mergeCell ref="K148:L148"/>
    <mergeCell ref="A149:G149"/>
    <mergeCell ref="K149:L149"/>
    <mergeCell ref="A150:L150"/>
    <mergeCell ref="B151:D151"/>
    <mergeCell ref="K151:L151"/>
    <mergeCell ref="B152:D152"/>
    <mergeCell ref="K152:L152"/>
    <mergeCell ref="B153:D153"/>
    <mergeCell ref="K153:L153"/>
    <mergeCell ref="B154:D154"/>
    <mergeCell ref="K154:L154"/>
    <mergeCell ref="A155:G155"/>
    <mergeCell ref="K155:L155"/>
    <mergeCell ref="A156:G156"/>
    <mergeCell ref="K156:L156"/>
    <mergeCell ref="A157:G157"/>
    <mergeCell ref="K157:L157"/>
    <mergeCell ref="A158:L158"/>
    <mergeCell ref="B159:D159"/>
    <mergeCell ref="K159:L159"/>
    <mergeCell ref="B160:D160"/>
    <mergeCell ref="K160:L160"/>
    <mergeCell ref="B161:D161"/>
    <mergeCell ref="K161:L161"/>
    <mergeCell ref="B162:D162"/>
    <mergeCell ref="K162:L162"/>
    <mergeCell ref="B163:D163"/>
    <mergeCell ref="K163:L163"/>
    <mergeCell ref="B164:D164"/>
    <mergeCell ref="K164:L164"/>
    <mergeCell ref="B165:D165"/>
    <mergeCell ref="K165:L165"/>
    <mergeCell ref="B166:D166"/>
    <mergeCell ref="K166:L166"/>
    <mergeCell ref="B167:D167"/>
    <mergeCell ref="K167:L167"/>
    <mergeCell ref="A168:G168"/>
    <mergeCell ref="K168:L168"/>
    <mergeCell ref="A169:L169"/>
    <mergeCell ref="A170:G170"/>
    <mergeCell ref="K170:L170"/>
    <mergeCell ref="A171:G171"/>
    <mergeCell ref="I171:L171"/>
    <mergeCell ref="A172:G172"/>
    <mergeCell ref="J172:L172"/>
    <mergeCell ref="A173:G173"/>
    <mergeCell ref="K173:L173"/>
    <mergeCell ref="A174:L174"/>
    <mergeCell ref="A175:L175"/>
    <mergeCell ref="A176:L176"/>
    <mergeCell ref="A177:L177"/>
    <mergeCell ref="A178:L178"/>
    <mergeCell ref="A179:L179"/>
    <mergeCell ref="A180:D180"/>
    <mergeCell ref="E180:L180"/>
    <mergeCell ref="A181:D181"/>
    <mergeCell ref="E181:L181"/>
    <mergeCell ref="A182:D182"/>
    <mergeCell ref="E182:L182"/>
    <mergeCell ref="A183:L183"/>
    <mergeCell ref="A184:K184"/>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s>
  <conditionalFormatting sqref="J170">
    <cfRule type="cellIs" dxfId="8" priority="2" operator="greaterThan">
      <formula>0.08</formula>
    </cfRule>
  </conditionalFormatting>
  <conditionalFormatting sqref="K170:L170">
    <cfRule type="cellIs" dxfId="7" priority="3" operator="equal">
      <formula>"EXCEEDS THE 8 % LIMIT / PŘEKRAČUJE LIMIT 8 %"</formula>
    </cfRule>
  </conditionalFormatting>
  <conditionalFormatting sqref="K173:L173">
    <cfRule type="cellIs" dxfId="6"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5"/>
  <sheetViews>
    <sheetView zoomScale="130" zoomScaleNormal="130" workbookViewId="0">
      <selection sqref="A1:L1"/>
    </sheetView>
  </sheetViews>
  <sheetFormatPr defaultColWidth="8.42578125" defaultRowHeight="15" x14ac:dyDescent="0.25"/>
  <cols>
    <col min="1" max="1" width="5" customWidth="1"/>
    <col min="2" max="2" width="24" customWidth="1"/>
    <col min="3" max="3" width="13" customWidth="1"/>
    <col min="4" max="4" width="11" customWidth="1"/>
    <col min="5" max="5" width="12" customWidth="1"/>
    <col min="6" max="6" width="13" customWidth="1"/>
    <col min="7" max="7" width="9" customWidth="1"/>
    <col min="8" max="9" width="15" customWidth="1"/>
    <col min="10" max="10" width="12" customWidth="1"/>
    <col min="11" max="11" width="11.28515625" customWidth="1"/>
    <col min="12" max="12" width="24" customWidth="1"/>
  </cols>
  <sheetData>
    <row r="1" spans="1:12" ht="42" customHeight="1" x14ac:dyDescent="0.25">
      <c r="A1" s="132" t="s">
        <v>160</v>
      </c>
      <c r="B1" s="132"/>
      <c r="C1" s="132"/>
      <c r="D1" s="132"/>
      <c r="E1" s="132"/>
      <c r="F1" s="132"/>
      <c r="G1" s="132"/>
      <c r="H1" s="132"/>
      <c r="I1" s="132"/>
      <c r="J1" s="132"/>
      <c r="K1" s="132"/>
      <c r="L1" s="132"/>
    </row>
    <row r="2" spans="1:12" ht="160.5" customHeight="1" x14ac:dyDescent="0.25">
      <c r="A2" s="55" t="s">
        <v>161</v>
      </c>
      <c r="B2" s="55"/>
      <c r="C2" s="55"/>
      <c r="D2" s="55"/>
      <c r="E2" s="55"/>
      <c r="F2" s="55"/>
      <c r="G2" s="55"/>
      <c r="H2" s="55"/>
      <c r="I2" s="55"/>
      <c r="J2" s="55"/>
      <c r="K2" s="55"/>
      <c r="L2" s="55"/>
    </row>
    <row r="3" spans="1:12" ht="85.5" customHeight="1" x14ac:dyDescent="0.25">
      <c r="A3" s="40" t="s">
        <v>163</v>
      </c>
      <c r="B3" s="137" t="s">
        <v>164</v>
      </c>
      <c r="C3" s="137"/>
      <c r="D3" s="40" t="s">
        <v>165</v>
      </c>
      <c r="E3" s="40" t="s">
        <v>166</v>
      </c>
      <c r="F3" s="40" t="s">
        <v>167</v>
      </c>
      <c r="G3" s="40" t="s">
        <v>168</v>
      </c>
      <c r="H3" s="40" t="s">
        <v>169</v>
      </c>
      <c r="I3" s="40" t="s">
        <v>170</v>
      </c>
      <c r="J3" s="40" t="s">
        <v>171</v>
      </c>
      <c r="K3" s="40" t="s">
        <v>172</v>
      </c>
      <c r="L3" s="40" t="s">
        <v>173</v>
      </c>
    </row>
    <row r="4" spans="1:12" ht="31.5" customHeight="1" x14ac:dyDescent="0.25">
      <c r="A4" s="66" t="s">
        <v>174</v>
      </c>
      <c r="B4" s="66"/>
      <c r="C4" s="66"/>
      <c r="D4" s="66"/>
      <c r="E4" s="66"/>
      <c r="F4" s="66"/>
      <c r="G4" s="66"/>
      <c r="H4" s="66"/>
      <c r="I4" s="66"/>
      <c r="J4" s="66"/>
      <c r="K4" s="66"/>
      <c r="L4" s="66"/>
    </row>
    <row r="5" spans="1:12" ht="31.5" customHeight="1" x14ac:dyDescent="0.25">
      <c r="A5" s="76" t="s">
        <v>115</v>
      </c>
      <c r="B5" s="76"/>
      <c r="C5" s="76"/>
      <c r="D5" s="76"/>
      <c r="E5" s="76"/>
      <c r="F5" s="76"/>
      <c r="G5" s="76"/>
      <c r="H5" s="76"/>
      <c r="I5" s="76"/>
      <c r="J5" s="76"/>
      <c r="K5" s="76"/>
      <c r="L5" s="76"/>
    </row>
    <row r="6" spans="1:12" ht="19.5" customHeight="1" x14ac:dyDescent="0.25">
      <c r="A6" s="1">
        <v>1</v>
      </c>
      <c r="B6" s="139" t="str">
        <f>IF('Identification Form'!B98="","",'Identification Form'!B98)</f>
        <v/>
      </c>
      <c r="C6" s="139"/>
      <c r="D6" s="41" t="str">
        <f>IF('Identification Form'!F98="","",'Identification Form'!F98)</f>
        <v/>
      </c>
      <c r="E6" s="24" t="str">
        <f>IF('Identification Form'!G98="","",'Identification Form'!G98)</f>
        <v/>
      </c>
      <c r="F6" s="24" t="str">
        <f>IF('Identification Form'!H98="","",'Identification Form'!H98)</f>
        <v/>
      </c>
      <c r="G6" s="22"/>
      <c r="H6" s="23"/>
      <c r="I6" s="23"/>
      <c r="J6" s="24" t="str">
        <f>IF('Identification Form'!I98="","",'Identification Form'!I98)</f>
        <v/>
      </c>
      <c r="K6" s="42" t="str">
        <f t="shared" ref="K6:K19" si="0">IF(OR(J6="",I6=""),"",I6-J6)</f>
        <v/>
      </c>
      <c r="L6" s="1" t="str">
        <f t="shared" ref="L6:L19" si="1">IF(AND(H6="",I6=""),"",IF(H6="","local amount missing / chybí částka v místní měně",IF(I6="","CZK amount missing / chybí částka v Kč","")))</f>
        <v/>
      </c>
    </row>
    <row r="7" spans="1:12" ht="19.5" customHeight="1" x14ac:dyDescent="0.25">
      <c r="A7" s="1">
        <v>2</v>
      </c>
      <c r="B7" s="139" t="str">
        <f>IF('Identification Form'!B99="","",'Identification Form'!B99)</f>
        <v/>
      </c>
      <c r="C7" s="139"/>
      <c r="D7" s="41" t="str">
        <f>IF('Identification Form'!F99="","",'Identification Form'!F99)</f>
        <v/>
      </c>
      <c r="E7" s="24" t="str">
        <f>IF('Identification Form'!G99="","",'Identification Form'!G99)</f>
        <v/>
      </c>
      <c r="F7" s="24" t="str">
        <f>IF('Identification Form'!H99="","",'Identification Form'!H99)</f>
        <v/>
      </c>
      <c r="G7" s="22"/>
      <c r="H7" s="23"/>
      <c r="I7" s="23"/>
      <c r="J7" s="24" t="str">
        <f>IF('Identification Form'!I99="","",'Identification Form'!I99)</f>
        <v/>
      </c>
      <c r="K7" s="42" t="str">
        <f t="shared" si="0"/>
        <v/>
      </c>
      <c r="L7" s="1" t="str">
        <f t="shared" si="1"/>
        <v/>
      </c>
    </row>
    <row r="8" spans="1:12" ht="19.5" customHeight="1" x14ac:dyDescent="0.25">
      <c r="A8" s="1">
        <v>3</v>
      </c>
      <c r="B8" s="139" t="str">
        <f>IF('Identification Form'!B100="","",'Identification Form'!B100)</f>
        <v/>
      </c>
      <c r="C8" s="139"/>
      <c r="D8" s="41" t="str">
        <f>IF('Identification Form'!F100="","",'Identification Form'!F100)</f>
        <v/>
      </c>
      <c r="E8" s="24" t="str">
        <f>IF('Identification Form'!G100="","",'Identification Form'!G100)</f>
        <v/>
      </c>
      <c r="F8" s="24" t="str">
        <f>IF('Identification Form'!H100="","",'Identification Form'!H100)</f>
        <v/>
      </c>
      <c r="G8" s="22"/>
      <c r="H8" s="23"/>
      <c r="I8" s="23"/>
      <c r="J8" s="24" t="str">
        <f>IF('Identification Form'!I100="","",'Identification Form'!I100)</f>
        <v/>
      </c>
      <c r="K8" s="42" t="str">
        <f t="shared" si="0"/>
        <v/>
      </c>
      <c r="L8" s="1" t="str">
        <f t="shared" si="1"/>
        <v/>
      </c>
    </row>
    <row r="9" spans="1:12" ht="19.5" customHeight="1" x14ac:dyDescent="0.25">
      <c r="A9" s="1">
        <v>4</v>
      </c>
      <c r="B9" s="139" t="str">
        <f>IF('Identification Form'!B101="","",'Identification Form'!B101)</f>
        <v/>
      </c>
      <c r="C9" s="139"/>
      <c r="D9" s="41" t="str">
        <f>IF('Identification Form'!F101="","",'Identification Form'!F101)</f>
        <v/>
      </c>
      <c r="E9" s="24" t="str">
        <f>IF('Identification Form'!G101="","",'Identification Form'!G101)</f>
        <v/>
      </c>
      <c r="F9" s="24" t="str">
        <f>IF('Identification Form'!H101="","",'Identification Form'!H101)</f>
        <v/>
      </c>
      <c r="G9" s="22"/>
      <c r="H9" s="23"/>
      <c r="I9" s="23"/>
      <c r="J9" s="24" t="str">
        <f>IF('Identification Form'!I101="","",'Identification Form'!I101)</f>
        <v/>
      </c>
      <c r="K9" s="42" t="str">
        <f t="shared" si="0"/>
        <v/>
      </c>
      <c r="L9" s="1" t="str">
        <f t="shared" si="1"/>
        <v/>
      </c>
    </row>
    <row r="10" spans="1:12" ht="19.5" customHeight="1" x14ac:dyDescent="0.25">
      <c r="A10" s="1">
        <v>5</v>
      </c>
      <c r="B10" s="139" t="str">
        <f>IF('Identification Form'!B102="","",'Identification Form'!B102)</f>
        <v/>
      </c>
      <c r="C10" s="139"/>
      <c r="D10" s="41" t="str">
        <f>IF('Identification Form'!F102="","",'Identification Form'!F102)</f>
        <v/>
      </c>
      <c r="E10" s="24" t="str">
        <f>IF('Identification Form'!G102="","",'Identification Form'!G102)</f>
        <v/>
      </c>
      <c r="F10" s="24" t="str">
        <f>IF('Identification Form'!H102="","",'Identification Form'!H102)</f>
        <v/>
      </c>
      <c r="G10" s="22"/>
      <c r="H10" s="23"/>
      <c r="I10" s="23"/>
      <c r="J10" s="24" t="str">
        <f>IF('Identification Form'!I102="","",'Identification Form'!I102)</f>
        <v/>
      </c>
      <c r="K10" s="42" t="str">
        <f t="shared" si="0"/>
        <v/>
      </c>
      <c r="L10" s="1" t="str">
        <f t="shared" si="1"/>
        <v/>
      </c>
    </row>
    <row r="11" spans="1:12" ht="19.5" customHeight="1" x14ac:dyDescent="0.25">
      <c r="A11" s="1">
        <v>6</v>
      </c>
      <c r="B11" s="139" t="str">
        <f>IF('Identification Form'!B103="","",'Identification Form'!B103)</f>
        <v/>
      </c>
      <c r="C11" s="139"/>
      <c r="D11" s="41" t="str">
        <f>IF('Identification Form'!F103="","",'Identification Form'!F103)</f>
        <v/>
      </c>
      <c r="E11" s="24" t="str">
        <f>IF('Identification Form'!G103="","",'Identification Form'!G103)</f>
        <v/>
      </c>
      <c r="F11" s="24" t="str">
        <f>IF('Identification Form'!H103="","",'Identification Form'!H103)</f>
        <v/>
      </c>
      <c r="G11" s="22"/>
      <c r="H11" s="23"/>
      <c r="I11" s="23"/>
      <c r="J11" s="24" t="str">
        <f>IF('Identification Form'!I103="","",'Identification Form'!I103)</f>
        <v/>
      </c>
      <c r="K11" s="42" t="str">
        <f t="shared" si="0"/>
        <v/>
      </c>
      <c r="L11" s="1" t="str">
        <f t="shared" si="1"/>
        <v/>
      </c>
    </row>
    <row r="12" spans="1:12" ht="19.5" customHeight="1" x14ac:dyDescent="0.25">
      <c r="A12" s="1">
        <v>7</v>
      </c>
      <c r="B12" s="139" t="str">
        <f>IF('Identification Form'!B104="","",'Identification Form'!B104)</f>
        <v/>
      </c>
      <c r="C12" s="139"/>
      <c r="D12" s="41" t="str">
        <f>IF('Identification Form'!F104="","",'Identification Form'!F104)</f>
        <v/>
      </c>
      <c r="E12" s="24" t="str">
        <f>IF('Identification Form'!G104="","",'Identification Form'!G104)</f>
        <v/>
      </c>
      <c r="F12" s="24" t="str">
        <f>IF('Identification Form'!H104="","",'Identification Form'!H104)</f>
        <v/>
      </c>
      <c r="G12" s="22"/>
      <c r="H12" s="23"/>
      <c r="I12" s="23"/>
      <c r="J12" s="24" t="str">
        <f>IF('Identification Form'!I104="","",'Identification Form'!I104)</f>
        <v/>
      </c>
      <c r="K12" s="42" t="str">
        <f t="shared" si="0"/>
        <v/>
      </c>
      <c r="L12" s="1" t="str">
        <f t="shared" si="1"/>
        <v/>
      </c>
    </row>
    <row r="13" spans="1:12" ht="19.5" customHeight="1" x14ac:dyDescent="0.25">
      <c r="A13" s="1">
        <v>8</v>
      </c>
      <c r="B13" s="139" t="str">
        <f>IF('Identification Form'!B105="","",'Identification Form'!B105)</f>
        <v/>
      </c>
      <c r="C13" s="139"/>
      <c r="D13" s="41" t="str">
        <f>IF('Identification Form'!F105="","",'Identification Form'!F105)</f>
        <v/>
      </c>
      <c r="E13" s="24" t="str">
        <f>IF('Identification Form'!G105="","",'Identification Form'!G105)</f>
        <v/>
      </c>
      <c r="F13" s="24" t="str">
        <f>IF('Identification Form'!H105="","",'Identification Form'!H105)</f>
        <v/>
      </c>
      <c r="G13" s="22"/>
      <c r="H13" s="23"/>
      <c r="I13" s="23"/>
      <c r="J13" s="24" t="str">
        <f>IF('Identification Form'!I105="","",'Identification Form'!I105)</f>
        <v/>
      </c>
      <c r="K13" s="42" t="str">
        <f t="shared" si="0"/>
        <v/>
      </c>
      <c r="L13" s="1" t="str">
        <f t="shared" si="1"/>
        <v/>
      </c>
    </row>
    <row r="14" spans="1:12" ht="19.5" customHeight="1" x14ac:dyDescent="0.25">
      <c r="A14" s="1">
        <v>9</v>
      </c>
      <c r="B14" s="139" t="str">
        <f>IF('Identification Form'!B106="","",'Identification Form'!B106)</f>
        <v/>
      </c>
      <c r="C14" s="139"/>
      <c r="D14" s="41" t="str">
        <f>IF('Identification Form'!F106="","",'Identification Form'!F106)</f>
        <v/>
      </c>
      <c r="E14" s="24" t="str">
        <f>IF('Identification Form'!G106="","",'Identification Form'!G106)</f>
        <v/>
      </c>
      <c r="F14" s="24" t="str">
        <f>IF('Identification Form'!H106="","",'Identification Form'!H106)</f>
        <v/>
      </c>
      <c r="G14" s="22"/>
      <c r="H14" s="23"/>
      <c r="I14" s="23"/>
      <c r="J14" s="24" t="str">
        <f>IF('Identification Form'!I106="","",'Identification Form'!I106)</f>
        <v/>
      </c>
      <c r="K14" s="42" t="str">
        <f t="shared" si="0"/>
        <v/>
      </c>
      <c r="L14" s="1" t="str">
        <f t="shared" si="1"/>
        <v/>
      </c>
    </row>
    <row r="15" spans="1:12" ht="19.5" customHeight="1" x14ac:dyDescent="0.25">
      <c r="A15" s="1">
        <v>10</v>
      </c>
      <c r="B15" s="139" t="str">
        <f>IF('Identification Form'!B107="","",'Identification Form'!B107)</f>
        <v/>
      </c>
      <c r="C15" s="139"/>
      <c r="D15" s="41" t="str">
        <f>IF('Identification Form'!F107="","",'Identification Form'!F107)</f>
        <v/>
      </c>
      <c r="E15" s="24" t="str">
        <f>IF('Identification Form'!G107="","",'Identification Form'!G107)</f>
        <v/>
      </c>
      <c r="F15" s="24" t="str">
        <f>IF('Identification Form'!H107="","",'Identification Form'!H107)</f>
        <v/>
      </c>
      <c r="G15" s="22"/>
      <c r="H15" s="23"/>
      <c r="I15" s="23"/>
      <c r="J15" s="24" t="str">
        <f>IF('Identification Form'!I107="","",'Identification Form'!I107)</f>
        <v/>
      </c>
      <c r="K15" s="42" t="str">
        <f t="shared" si="0"/>
        <v/>
      </c>
      <c r="L15" s="1" t="str">
        <f t="shared" si="1"/>
        <v/>
      </c>
    </row>
    <row r="16" spans="1:12" ht="19.5" customHeight="1" x14ac:dyDescent="0.25">
      <c r="A16" s="1">
        <v>11</v>
      </c>
      <c r="B16" s="139" t="str">
        <f>IF('Identification Form'!B108="","",'Identification Form'!B108)</f>
        <v/>
      </c>
      <c r="C16" s="139"/>
      <c r="D16" s="41" t="str">
        <f>IF('Identification Form'!F108="","",'Identification Form'!F108)</f>
        <v/>
      </c>
      <c r="E16" s="24" t="str">
        <f>IF('Identification Form'!G108="","",'Identification Form'!G108)</f>
        <v/>
      </c>
      <c r="F16" s="24" t="str">
        <f>IF('Identification Form'!H108="","",'Identification Form'!H108)</f>
        <v/>
      </c>
      <c r="G16" s="22"/>
      <c r="H16" s="23"/>
      <c r="I16" s="23"/>
      <c r="J16" s="24" t="str">
        <f>IF('Identification Form'!I108="","",'Identification Form'!I108)</f>
        <v/>
      </c>
      <c r="K16" s="42" t="str">
        <f t="shared" si="0"/>
        <v/>
      </c>
      <c r="L16" s="1" t="str">
        <f t="shared" si="1"/>
        <v/>
      </c>
    </row>
    <row r="17" spans="1:12" ht="19.5" customHeight="1" x14ac:dyDescent="0.25">
      <c r="A17" s="1">
        <v>12</v>
      </c>
      <c r="B17" s="139" t="str">
        <f>IF('Identification Form'!B109="","",'Identification Form'!B109)</f>
        <v/>
      </c>
      <c r="C17" s="139"/>
      <c r="D17" s="41" t="str">
        <f>IF('Identification Form'!F109="","",'Identification Form'!F109)</f>
        <v/>
      </c>
      <c r="E17" s="24" t="str">
        <f>IF('Identification Form'!G109="","",'Identification Form'!G109)</f>
        <v/>
      </c>
      <c r="F17" s="24" t="str">
        <f>IF('Identification Form'!H109="","",'Identification Form'!H109)</f>
        <v/>
      </c>
      <c r="G17" s="22"/>
      <c r="H17" s="23"/>
      <c r="I17" s="23"/>
      <c r="J17" s="24" t="str">
        <f>IF('Identification Form'!I109="","",'Identification Form'!I109)</f>
        <v/>
      </c>
      <c r="K17" s="42" t="str">
        <f t="shared" si="0"/>
        <v/>
      </c>
      <c r="L17" s="1" t="str">
        <f t="shared" si="1"/>
        <v/>
      </c>
    </row>
    <row r="18" spans="1:12" ht="19.5" customHeight="1" x14ac:dyDescent="0.25">
      <c r="A18" s="1">
        <v>13</v>
      </c>
      <c r="B18" s="139" t="str">
        <f>IF('Identification Form'!B110="","",'Identification Form'!B110)</f>
        <v/>
      </c>
      <c r="C18" s="139"/>
      <c r="D18" s="41" t="str">
        <f>IF('Identification Form'!F110="","",'Identification Form'!F110)</f>
        <v/>
      </c>
      <c r="E18" s="24" t="str">
        <f>IF('Identification Form'!G110="","",'Identification Form'!G110)</f>
        <v/>
      </c>
      <c r="F18" s="24" t="str">
        <f>IF('Identification Form'!H110="","",'Identification Form'!H110)</f>
        <v/>
      </c>
      <c r="G18" s="22"/>
      <c r="H18" s="23"/>
      <c r="I18" s="23"/>
      <c r="J18" s="24" t="str">
        <f>IF('Identification Form'!I110="","",'Identification Form'!I110)</f>
        <v/>
      </c>
      <c r="K18" s="42" t="str">
        <f t="shared" si="0"/>
        <v/>
      </c>
      <c r="L18" s="1" t="str">
        <f t="shared" si="1"/>
        <v/>
      </c>
    </row>
    <row r="19" spans="1:12" ht="19.5" customHeight="1" x14ac:dyDescent="0.25">
      <c r="A19" s="1">
        <v>14</v>
      </c>
      <c r="B19" s="139" t="str">
        <f>IF('Identification Form'!B111="","",'Identification Form'!B111)</f>
        <v/>
      </c>
      <c r="C19" s="139"/>
      <c r="D19" s="41" t="str">
        <f>IF('Identification Form'!F111="","",'Identification Form'!F111)</f>
        <v/>
      </c>
      <c r="E19" s="24" t="str">
        <f>IF('Identification Form'!G111="","",'Identification Form'!G111)</f>
        <v/>
      </c>
      <c r="F19" s="24" t="str">
        <f>IF('Identification Form'!H111="","",'Identification Form'!H111)</f>
        <v/>
      </c>
      <c r="G19" s="22"/>
      <c r="H19" s="23"/>
      <c r="I19" s="23"/>
      <c r="J19" s="24" t="str">
        <f>IF('Identification Form'!I111="","",'Identification Form'!I111)</f>
        <v/>
      </c>
      <c r="K19" s="42" t="str">
        <f t="shared" si="0"/>
        <v/>
      </c>
      <c r="L19" s="1" t="str">
        <f t="shared" si="1"/>
        <v/>
      </c>
    </row>
    <row r="20" spans="1:12" ht="60.75" customHeight="1" x14ac:dyDescent="0.25">
      <c r="A20" s="77" t="s">
        <v>116</v>
      </c>
      <c r="B20" s="77"/>
      <c r="C20" s="77"/>
      <c r="D20" s="77"/>
      <c r="E20" s="77"/>
      <c r="F20" s="26">
        <f>SUM(F6:F19)</f>
        <v>0</v>
      </c>
      <c r="G20" s="43"/>
      <c r="H20" s="26">
        <f>SUM(H6:H19)</f>
        <v>0</v>
      </c>
      <c r="I20" s="26">
        <f>SUM(I6:I19)</f>
        <v>0</v>
      </c>
      <c r="J20" s="26">
        <f>SUM(J6:J19)</f>
        <v>0</v>
      </c>
      <c r="K20" s="44" t="str">
        <f>IF($I$65=0,"",I20-J20)</f>
        <v/>
      </c>
      <c r="L20" s="45" t="str">
        <f>IF(OR(F20=0,$I$65=0),"",IF(H20&lt;&gt;F20,"change — describe in Final Report, section 5 / změna — popište v bodě 5 závěrečné zprávy",""))</f>
        <v/>
      </c>
    </row>
    <row r="21" spans="1:12" ht="31.5" customHeight="1" x14ac:dyDescent="0.25">
      <c r="A21" s="76" t="s">
        <v>117</v>
      </c>
      <c r="B21" s="76"/>
      <c r="C21" s="76"/>
      <c r="D21" s="76"/>
      <c r="E21" s="76"/>
      <c r="F21" s="76"/>
      <c r="G21" s="76"/>
      <c r="H21" s="76"/>
      <c r="I21" s="76"/>
      <c r="J21" s="76"/>
      <c r="K21" s="76"/>
      <c r="L21" s="76"/>
    </row>
    <row r="22" spans="1:12" ht="19.5" customHeight="1" x14ac:dyDescent="0.25">
      <c r="A22" s="1">
        <v>1</v>
      </c>
      <c r="B22" s="139" t="str">
        <f>IF('Identification Form'!B114="","",'Identification Form'!B114)</f>
        <v/>
      </c>
      <c r="C22" s="139"/>
      <c r="D22" s="41" t="str">
        <f>IF('Identification Form'!F114="","",'Identification Form'!F114)</f>
        <v/>
      </c>
      <c r="E22" s="24" t="str">
        <f>IF('Identification Form'!G114="","",'Identification Form'!G114)</f>
        <v/>
      </c>
      <c r="F22" s="24" t="str">
        <f>IF('Identification Form'!H114="","",'Identification Form'!H114)</f>
        <v/>
      </c>
      <c r="G22" s="22"/>
      <c r="H22" s="23"/>
      <c r="I22" s="23"/>
      <c r="J22" s="24" t="str">
        <f>IF('Identification Form'!I114="","",'Identification Form'!I114)</f>
        <v/>
      </c>
      <c r="K22" s="42" t="str">
        <f t="shared" ref="K22:K27" si="2">IF(OR(J22="",I22=""),"",I22-J22)</f>
        <v/>
      </c>
      <c r="L22" s="1" t="str">
        <f t="shared" ref="L22:L27" si="3">IF(AND(H22="",I22=""),"",IF(H22="","local amount missing / chybí částka v místní měně",IF(I22="","CZK amount missing / chybí částka v Kč","")))</f>
        <v/>
      </c>
    </row>
    <row r="23" spans="1:12" ht="19.5" customHeight="1" x14ac:dyDescent="0.25">
      <c r="A23" s="1">
        <v>2</v>
      </c>
      <c r="B23" s="139" t="str">
        <f>IF('Identification Form'!B115="","",'Identification Form'!B115)</f>
        <v/>
      </c>
      <c r="C23" s="139"/>
      <c r="D23" s="41" t="str">
        <f>IF('Identification Form'!F115="","",'Identification Form'!F115)</f>
        <v/>
      </c>
      <c r="E23" s="24" t="str">
        <f>IF('Identification Form'!G115="","",'Identification Form'!G115)</f>
        <v/>
      </c>
      <c r="F23" s="24" t="str">
        <f>IF('Identification Form'!H115="","",'Identification Form'!H115)</f>
        <v/>
      </c>
      <c r="G23" s="22"/>
      <c r="H23" s="23"/>
      <c r="I23" s="23"/>
      <c r="J23" s="24" t="str">
        <f>IF('Identification Form'!I115="","",'Identification Form'!I115)</f>
        <v/>
      </c>
      <c r="K23" s="42" t="str">
        <f t="shared" si="2"/>
        <v/>
      </c>
      <c r="L23" s="1" t="str">
        <f t="shared" si="3"/>
        <v/>
      </c>
    </row>
    <row r="24" spans="1:12" ht="19.5" customHeight="1" x14ac:dyDescent="0.25">
      <c r="A24" s="1">
        <v>3</v>
      </c>
      <c r="B24" s="139" t="str">
        <f>IF('Identification Form'!B116="","",'Identification Form'!B116)</f>
        <v/>
      </c>
      <c r="C24" s="139"/>
      <c r="D24" s="41" t="str">
        <f>IF('Identification Form'!F116="","",'Identification Form'!F116)</f>
        <v/>
      </c>
      <c r="E24" s="24" t="str">
        <f>IF('Identification Form'!G116="","",'Identification Form'!G116)</f>
        <v/>
      </c>
      <c r="F24" s="24" t="str">
        <f>IF('Identification Form'!H116="","",'Identification Form'!H116)</f>
        <v/>
      </c>
      <c r="G24" s="22"/>
      <c r="H24" s="23"/>
      <c r="I24" s="23"/>
      <c r="J24" s="24" t="str">
        <f>IF('Identification Form'!I116="","",'Identification Form'!I116)</f>
        <v/>
      </c>
      <c r="K24" s="42" t="str">
        <f t="shared" si="2"/>
        <v/>
      </c>
      <c r="L24" s="1" t="str">
        <f t="shared" si="3"/>
        <v/>
      </c>
    </row>
    <row r="25" spans="1:12" ht="19.5" customHeight="1" x14ac:dyDescent="0.25">
      <c r="A25" s="1">
        <v>4</v>
      </c>
      <c r="B25" s="139" t="str">
        <f>IF('Identification Form'!B117="","",'Identification Form'!B117)</f>
        <v/>
      </c>
      <c r="C25" s="139"/>
      <c r="D25" s="41" t="str">
        <f>IF('Identification Form'!F117="","",'Identification Form'!F117)</f>
        <v/>
      </c>
      <c r="E25" s="24" t="str">
        <f>IF('Identification Form'!G117="","",'Identification Form'!G117)</f>
        <v/>
      </c>
      <c r="F25" s="24" t="str">
        <f>IF('Identification Form'!H117="","",'Identification Form'!H117)</f>
        <v/>
      </c>
      <c r="G25" s="22"/>
      <c r="H25" s="23"/>
      <c r="I25" s="23"/>
      <c r="J25" s="24" t="str">
        <f>IF('Identification Form'!I117="","",'Identification Form'!I117)</f>
        <v/>
      </c>
      <c r="K25" s="42" t="str">
        <f t="shared" si="2"/>
        <v/>
      </c>
      <c r="L25" s="1" t="str">
        <f t="shared" si="3"/>
        <v/>
      </c>
    </row>
    <row r="26" spans="1:12" ht="19.5" customHeight="1" x14ac:dyDescent="0.25">
      <c r="A26" s="1">
        <v>5</v>
      </c>
      <c r="B26" s="139" t="str">
        <f>IF('Identification Form'!B118="","",'Identification Form'!B118)</f>
        <v/>
      </c>
      <c r="C26" s="139"/>
      <c r="D26" s="41" t="str">
        <f>IF('Identification Form'!F118="","",'Identification Form'!F118)</f>
        <v/>
      </c>
      <c r="E26" s="24" t="str">
        <f>IF('Identification Form'!G118="","",'Identification Form'!G118)</f>
        <v/>
      </c>
      <c r="F26" s="24" t="str">
        <f>IF('Identification Form'!H118="","",'Identification Form'!H118)</f>
        <v/>
      </c>
      <c r="G26" s="22"/>
      <c r="H26" s="23"/>
      <c r="I26" s="23"/>
      <c r="J26" s="24" t="str">
        <f>IF('Identification Form'!I118="","",'Identification Form'!I118)</f>
        <v/>
      </c>
      <c r="K26" s="42" t="str">
        <f t="shared" si="2"/>
        <v/>
      </c>
      <c r="L26" s="1" t="str">
        <f t="shared" si="3"/>
        <v/>
      </c>
    </row>
    <row r="27" spans="1:12" ht="19.5" customHeight="1" x14ac:dyDescent="0.25">
      <c r="A27" s="1">
        <v>6</v>
      </c>
      <c r="B27" s="139" t="str">
        <f>IF('Identification Form'!B119="","",'Identification Form'!B119)</f>
        <v/>
      </c>
      <c r="C27" s="139"/>
      <c r="D27" s="41" t="str">
        <f>IF('Identification Form'!F119="","",'Identification Form'!F119)</f>
        <v/>
      </c>
      <c r="E27" s="24" t="str">
        <f>IF('Identification Form'!G119="","",'Identification Form'!G119)</f>
        <v/>
      </c>
      <c r="F27" s="24" t="str">
        <f>IF('Identification Form'!H119="","",'Identification Form'!H119)</f>
        <v/>
      </c>
      <c r="G27" s="22"/>
      <c r="H27" s="23"/>
      <c r="I27" s="23"/>
      <c r="J27" s="24" t="str">
        <f>IF('Identification Form'!I119="","",'Identification Form'!I119)</f>
        <v/>
      </c>
      <c r="K27" s="42" t="str">
        <f t="shared" si="2"/>
        <v/>
      </c>
      <c r="L27" s="1" t="str">
        <f t="shared" si="3"/>
        <v/>
      </c>
    </row>
    <row r="28" spans="1:12" ht="31.5" customHeight="1" x14ac:dyDescent="0.25">
      <c r="A28" s="77" t="s">
        <v>118</v>
      </c>
      <c r="B28" s="77"/>
      <c r="C28" s="77"/>
      <c r="D28" s="77"/>
      <c r="E28" s="77"/>
      <c r="F28" s="26">
        <f>SUM(F22:F27)</f>
        <v>0</v>
      </c>
      <c r="G28" s="43"/>
      <c r="H28" s="26">
        <f>SUM(H22:H27)</f>
        <v>0</v>
      </c>
      <c r="I28" s="26">
        <f>SUM(I22:I27)</f>
        <v>0</v>
      </c>
      <c r="J28" s="26">
        <f>SUM(J22:J27)</f>
        <v>0</v>
      </c>
      <c r="K28" s="44" t="str">
        <f>IF($I$65=0,"",I28-J28)</f>
        <v/>
      </c>
      <c r="L28" s="45" t="str">
        <f>IF(OR(F28=0,$I$65=0),"",IF(H28&lt;&gt;F28,"change — describe in Final Report, section 5 / změna — popište v bodě 5 závěrečné zprávy",""))</f>
        <v/>
      </c>
    </row>
    <row r="29" spans="1:12" ht="31.5" customHeight="1" x14ac:dyDescent="0.25">
      <c r="A29" s="76" t="s">
        <v>175</v>
      </c>
      <c r="B29" s="76"/>
      <c r="C29" s="76"/>
      <c r="D29" s="76"/>
      <c r="E29" s="76"/>
      <c r="F29" s="76"/>
      <c r="G29" s="76"/>
      <c r="H29" s="76"/>
      <c r="I29" s="76"/>
      <c r="J29" s="76"/>
      <c r="K29" s="76"/>
      <c r="L29" s="76"/>
    </row>
    <row r="30" spans="1:12" ht="19.5" customHeight="1" x14ac:dyDescent="0.25">
      <c r="A30" s="1">
        <v>1</v>
      </c>
      <c r="B30" s="139" t="str">
        <f>IF('Identification Form'!B122="","",'Identification Form'!B122)</f>
        <v/>
      </c>
      <c r="C30" s="139"/>
      <c r="D30" s="41" t="str">
        <f>IF('Identification Form'!F122="","",'Identification Form'!F122)</f>
        <v/>
      </c>
      <c r="E30" s="24" t="str">
        <f>IF('Identification Form'!G122="","",'Identification Form'!G122)</f>
        <v/>
      </c>
      <c r="F30" s="24" t="str">
        <f>IF('Identification Form'!H122="","",'Identification Form'!H122)</f>
        <v/>
      </c>
      <c r="G30" s="22"/>
      <c r="H30" s="23"/>
      <c r="I30" s="23"/>
      <c r="J30" s="24" t="str">
        <f>IF('Identification Form'!I122="","",'Identification Form'!I122)</f>
        <v/>
      </c>
      <c r="K30" s="42" t="str">
        <f t="shared" ref="K30:K35" si="4">IF(OR(J30="",I30=""),"",I30-J30)</f>
        <v/>
      </c>
      <c r="L30" s="1" t="str">
        <f t="shared" ref="L30:L35" si="5">IF(AND(H30="",I30=""),"",IF(H30="","local amount missing / chybí částka v místní měně",IF(I30="","CZK amount missing / chybí částka v Kč","")))</f>
        <v/>
      </c>
    </row>
    <row r="31" spans="1:12" ht="19.5" customHeight="1" x14ac:dyDescent="0.25">
      <c r="A31" s="1">
        <v>2</v>
      </c>
      <c r="B31" s="139" t="str">
        <f>IF('Identification Form'!B123="","",'Identification Form'!B123)</f>
        <v/>
      </c>
      <c r="C31" s="139"/>
      <c r="D31" s="41" t="str">
        <f>IF('Identification Form'!F123="","",'Identification Form'!F123)</f>
        <v/>
      </c>
      <c r="E31" s="24" t="str">
        <f>IF('Identification Form'!G123="","",'Identification Form'!G123)</f>
        <v/>
      </c>
      <c r="F31" s="24" t="str">
        <f>IF('Identification Form'!H123="","",'Identification Form'!H123)</f>
        <v/>
      </c>
      <c r="G31" s="22"/>
      <c r="H31" s="23"/>
      <c r="I31" s="23"/>
      <c r="J31" s="24" t="str">
        <f>IF('Identification Form'!I123="","",'Identification Form'!I123)</f>
        <v/>
      </c>
      <c r="K31" s="42" t="str">
        <f t="shared" si="4"/>
        <v/>
      </c>
      <c r="L31" s="1" t="str">
        <f t="shared" si="5"/>
        <v/>
      </c>
    </row>
    <row r="32" spans="1:12" ht="19.5" customHeight="1" x14ac:dyDescent="0.25">
      <c r="A32" s="1">
        <v>3</v>
      </c>
      <c r="B32" s="139" t="str">
        <f>IF('Identification Form'!B124="","",'Identification Form'!B124)</f>
        <v/>
      </c>
      <c r="C32" s="139"/>
      <c r="D32" s="41" t="str">
        <f>IF('Identification Form'!F124="","",'Identification Form'!F124)</f>
        <v/>
      </c>
      <c r="E32" s="24" t="str">
        <f>IF('Identification Form'!G124="","",'Identification Form'!G124)</f>
        <v/>
      </c>
      <c r="F32" s="24" t="str">
        <f>IF('Identification Form'!H124="","",'Identification Form'!H124)</f>
        <v/>
      </c>
      <c r="G32" s="22"/>
      <c r="H32" s="23"/>
      <c r="I32" s="23"/>
      <c r="J32" s="24" t="str">
        <f>IF('Identification Form'!I124="","",'Identification Form'!I124)</f>
        <v/>
      </c>
      <c r="K32" s="42" t="str">
        <f t="shared" si="4"/>
        <v/>
      </c>
      <c r="L32" s="1" t="str">
        <f t="shared" si="5"/>
        <v/>
      </c>
    </row>
    <row r="33" spans="1:12" ht="19.5" customHeight="1" x14ac:dyDescent="0.25">
      <c r="A33" s="1">
        <v>4</v>
      </c>
      <c r="B33" s="139" t="str">
        <f>IF('Identification Form'!B125="","",'Identification Form'!B125)</f>
        <v/>
      </c>
      <c r="C33" s="139"/>
      <c r="D33" s="41" t="str">
        <f>IF('Identification Form'!F125="","",'Identification Form'!F125)</f>
        <v/>
      </c>
      <c r="E33" s="24" t="str">
        <f>IF('Identification Form'!G125="","",'Identification Form'!G125)</f>
        <v/>
      </c>
      <c r="F33" s="24" t="str">
        <f>IF('Identification Form'!H125="","",'Identification Form'!H125)</f>
        <v/>
      </c>
      <c r="G33" s="22"/>
      <c r="H33" s="23"/>
      <c r="I33" s="23"/>
      <c r="J33" s="24" t="str">
        <f>IF('Identification Form'!I125="","",'Identification Form'!I125)</f>
        <v/>
      </c>
      <c r="K33" s="42" t="str">
        <f t="shared" si="4"/>
        <v/>
      </c>
      <c r="L33" s="1" t="str">
        <f t="shared" si="5"/>
        <v/>
      </c>
    </row>
    <row r="34" spans="1:12" ht="19.5" customHeight="1" x14ac:dyDescent="0.25">
      <c r="A34" s="1">
        <v>5</v>
      </c>
      <c r="B34" s="139" t="str">
        <f>IF('Identification Form'!B126="","",'Identification Form'!B126)</f>
        <v/>
      </c>
      <c r="C34" s="139"/>
      <c r="D34" s="41" t="str">
        <f>IF('Identification Form'!F126="","",'Identification Form'!F126)</f>
        <v/>
      </c>
      <c r="E34" s="24" t="str">
        <f>IF('Identification Form'!G126="","",'Identification Form'!G126)</f>
        <v/>
      </c>
      <c r="F34" s="24" t="str">
        <f>IF('Identification Form'!H126="","",'Identification Form'!H126)</f>
        <v/>
      </c>
      <c r="G34" s="22"/>
      <c r="H34" s="23"/>
      <c r="I34" s="23"/>
      <c r="J34" s="24" t="str">
        <f>IF('Identification Form'!I126="","",'Identification Form'!I126)</f>
        <v/>
      </c>
      <c r="K34" s="42" t="str">
        <f t="shared" si="4"/>
        <v/>
      </c>
      <c r="L34" s="1" t="str">
        <f t="shared" si="5"/>
        <v/>
      </c>
    </row>
    <row r="35" spans="1:12" ht="19.5" customHeight="1" x14ac:dyDescent="0.25">
      <c r="A35" s="1">
        <v>6</v>
      </c>
      <c r="B35" s="139" t="str">
        <f>IF('Identification Form'!B127="","",'Identification Form'!B127)</f>
        <v/>
      </c>
      <c r="C35" s="139"/>
      <c r="D35" s="41" t="str">
        <f>IF('Identification Form'!F127="","",'Identification Form'!F127)</f>
        <v/>
      </c>
      <c r="E35" s="24" t="str">
        <f>IF('Identification Form'!G127="","",'Identification Form'!G127)</f>
        <v/>
      </c>
      <c r="F35" s="24" t="str">
        <f>IF('Identification Form'!H127="","",'Identification Form'!H127)</f>
        <v/>
      </c>
      <c r="G35" s="22"/>
      <c r="H35" s="23"/>
      <c r="I35" s="23"/>
      <c r="J35" s="24" t="str">
        <f>IF('Identification Form'!I127="","",'Identification Form'!I127)</f>
        <v/>
      </c>
      <c r="K35" s="42" t="str">
        <f t="shared" si="4"/>
        <v/>
      </c>
      <c r="L35" s="1" t="str">
        <f t="shared" si="5"/>
        <v/>
      </c>
    </row>
    <row r="36" spans="1:12" ht="58.5" customHeight="1" x14ac:dyDescent="0.25">
      <c r="A36" s="77" t="s">
        <v>120</v>
      </c>
      <c r="B36" s="77"/>
      <c r="C36" s="77"/>
      <c r="D36" s="77"/>
      <c r="E36" s="77"/>
      <c r="F36" s="26">
        <f>SUM(F30:F35)</f>
        <v>0</v>
      </c>
      <c r="G36" s="43"/>
      <c r="H36" s="26">
        <f>SUM(H30:H35)</f>
        <v>0</v>
      </c>
      <c r="I36" s="26">
        <f>SUM(I30:I35)</f>
        <v>0</v>
      </c>
      <c r="J36" s="26">
        <f>SUM(J30:J35)</f>
        <v>0</v>
      </c>
      <c r="K36" s="44" t="str">
        <f>IF($I$65=0,"",I36-J36)</f>
        <v/>
      </c>
      <c r="L36" s="45" t="str">
        <f>IF(OR(F36=0,$I$65=0),"",IF(H36&lt;&gt;F36,"change — describe in Final Report, section 5 / změna — popište v bodě 5 závěrečné zprávy",""))</f>
        <v/>
      </c>
    </row>
    <row r="37" spans="1:12" ht="31.5" customHeight="1" x14ac:dyDescent="0.25">
      <c r="A37" s="76" t="s">
        <v>121</v>
      </c>
      <c r="B37" s="76"/>
      <c r="C37" s="76"/>
      <c r="D37" s="76"/>
      <c r="E37" s="76"/>
      <c r="F37" s="76"/>
      <c r="G37" s="76"/>
      <c r="H37" s="76"/>
      <c r="I37" s="76"/>
      <c r="J37" s="76"/>
      <c r="K37" s="76"/>
      <c r="L37" s="76"/>
    </row>
    <row r="38" spans="1:12" ht="19.5" customHeight="1" x14ac:dyDescent="0.25">
      <c r="A38" s="1">
        <v>1</v>
      </c>
      <c r="B38" s="139" t="str">
        <f>IF('Identification Form'!B130="","",'Identification Form'!B130)</f>
        <v/>
      </c>
      <c r="C38" s="139"/>
      <c r="D38" s="41" t="str">
        <f>IF('Identification Form'!F130="","",'Identification Form'!F130)</f>
        <v/>
      </c>
      <c r="E38" s="24" t="str">
        <f>IF('Identification Form'!G130="","",'Identification Form'!G130)</f>
        <v/>
      </c>
      <c r="F38" s="24" t="str">
        <f>IF('Identification Form'!H130="","",'Identification Form'!H130)</f>
        <v/>
      </c>
      <c r="G38" s="22"/>
      <c r="H38" s="23"/>
      <c r="I38" s="23"/>
      <c r="J38" s="24" t="str">
        <f>IF('Identification Form'!I130="","",'Identification Form'!I130)</f>
        <v/>
      </c>
      <c r="K38" s="42" t="str">
        <f>IF(OR(J38="",I38=""),"",I38-J38)</f>
        <v/>
      </c>
      <c r="L38" s="1" t="str">
        <f>IF(AND(H38="",I38=""),"",IF(H38="","local amount missing / chybí částka v místní měně",IF(I38="","CZK amount missing / chybí částka v Kč","")))</f>
        <v/>
      </c>
    </row>
    <row r="39" spans="1:12" ht="19.5" customHeight="1" x14ac:dyDescent="0.25">
      <c r="A39" s="1">
        <v>2</v>
      </c>
      <c r="B39" s="139" t="str">
        <f>IF('Identification Form'!B131="","",'Identification Form'!B131)</f>
        <v/>
      </c>
      <c r="C39" s="139"/>
      <c r="D39" s="41" t="str">
        <f>IF('Identification Form'!F131="","",'Identification Form'!F131)</f>
        <v/>
      </c>
      <c r="E39" s="24" t="str">
        <f>IF('Identification Form'!G131="","",'Identification Form'!G131)</f>
        <v/>
      </c>
      <c r="F39" s="24" t="str">
        <f>IF('Identification Form'!H131="","",'Identification Form'!H131)</f>
        <v/>
      </c>
      <c r="G39" s="22"/>
      <c r="H39" s="23"/>
      <c r="I39" s="23"/>
      <c r="J39" s="24" t="str">
        <f>IF('Identification Form'!I131="","",'Identification Form'!I131)</f>
        <v/>
      </c>
      <c r="K39" s="42" t="str">
        <f>IF(OR(J39="",I39=""),"",I39-J39)</f>
        <v/>
      </c>
      <c r="L39" s="1" t="str">
        <f>IF(AND(H39="",I39=""),"",IF(H39="","local amount missing / chybí částka v místní měně",IF(I39="","CZK amount missing / chybí částka v Kč","")))</f>
        <v/>
      </c>
    </row>
    <row r="40" spans="1:12" ht="19.5" customHeight="1" x14ac:dyDescent="0.25">
      <c r="A40" s="1">
        <v>3</v>
      </c>
      <c r="B40" s="139" t="str">
        <f>IF('Identification Form'!B132="","",'Identification Form'!B132)</f>
        <v/>
      </c>
      <c r="C40" s="139"/>
      <c r="D40" s="41" t="str">
        <f>IF('Identification Form'!F132="","",'Identification Form'!F132)</f>
        <v/>
      </c>
      <c r="E40" s="24" t="str">
        <f>IF('Identification Form'!G132="","",'Identification Form'!G132)</f>
        <v/>
      </c>
      <c r="F40" s="24" t="str">
        <f>IF('Identification Form'!H132="","",'Identification Form'!H132)</f>
        <v/>
      </c>
      <c r="G40" s="22"/>
      <c r="H40" s="23"/>
      <c r="I40" s="23"/>
      <c r="J40" s="24" t="str">
        <f>IF('Identification Form'!I132="","",'Identification Form'!I132)</f>
        <v/>
      </c>
      <c r="K40" s="42" t="str">
        <f>IF(OR(J40="",I40=""),"",I40-J40)</f>
        <v/>
      </c>
      <c r="L40" s="1" t="str">
        <f>IF(AND(H40="",I40=""),"",IF(H40="","local amount missing / chybí částka v místní měně",IF(I40="","CZK amount missing / chybí částka v Kč","")))</f>
        <v/>
      </c>
    </row>
    <row r="41" spans="1:12" ht="19.5" customHeight="1" x14ac:dyDescent="0.25">
      <c r="A41" s="1">
        <v>4</v>
      </c>
      <c r="B41" s="139" t="str">
        <f>IF('Identification Form'!B133="","",'Identification Form'!B133)</f>
        <v/>
      </c>
      <c r="C41" s="139"/>
      <c r="D41" s="41" t="str">
        <f>IF('Identification Form'!F133="","",'Identification Form'!F133)</f>
        <v/>
      </c>
      <c r="E41" s="24" t="str">
        <f>IF('Identification Form'!G133="","",'Identification Form'!G133)</f>
        <v/>
      </c>
      <c r="F41" s="24" t="str">
        <f>IF('Identification Form'!H133="","",'Identification Form'!H133)</f>
        <v/>
      </c>
      <c r="G41" s="22"/>
      <c r="H41" s="23"/>
      <c r="I41" s="23"/>
      <c r="J41" s="24" t="str">
        <f>IF('Identification Form'!I133="","",'Identification Form'!I133)</f>
        <v/>
      </c>
      <c r="K41" s="42" t="str">
        <f>IF(OR(J41="",I41=""),"",I41-J41)</f>
        <v/>
      </c>
      <c r="L41" s="1" t="str">
        <f>IF(AND(H41="",I41=""),"",IF(H41="","local amount missing / chybí částka v místní měně",IF(I41="","CZK amount missing / chybí částka v Kč","")))</f>
        <v/>
      </c>
    </row>
    <row r="42" spans="1:12" ht="46.5" customHeight="1" x14ac:dyDescent="0.25">
      <c r="A42" s="77" t="s">
        <v>122</v>
      </c>
      <c r="B42" s="77"/>
      <c r="C42" s="77"/>
      <c r="D42" s="77"/>
      <c r="E42" s="77"/>
      <c r="F42" s="26">
        <f>SUM(F38:F41)</f>
        <v>0</v>
      </c>
      <c r="G42" s="43"/>
      <c r="H42" s="26">
        <f>SUM(H38:H41)</f>
        <v>0</v>
      </c>
      <c r="I42" s="26">
        <f>SUM(I38:I41)</f>
        <v>0</v>
      </c>
      <c r="J42" s="26">
        <f>SUM(J38:J41)</f>
        <v>0</v>
      </c>
      <c r="K42" s="44" t="str">
        <f>IF($I$65=0,"",I42-J42)</f>
        <v/>
      </c>
      <c r="L42" s="45" t="str">
        <f>IF(OR(F42=0,$I$65=0),"",IF(H42&lt;&gt;F42,"change — describe in Final Report, section 5 / změna — popište v bodě 5 závěrečné zprávy",""))</f>
        <v/>
      </c>
    </row>
    <row r="43" spans="1:12" ht="31.5" customHeight="1" x14ac:dyDescent="0.25">
      <c r="A43" s="66" t="s">
        <v>123</v>
      </c>
      <c r="B43" s="66"/>
      <c r="C43" s="66"/>
      <c r="D43" s="66"/>
      <c r="E43" s="66"/>
      <c r="F43" s="28">
        <f>F20+F28+F36+F42</f>
        <v>0</v>
      </c>
      <c r="G43" s="36"/>
      <c r="H43" s="28">
        <f>H20+H28+H36+H42</f>
        <v>0</v>
      </c>
      <c r="I43" s="28">
        <f>I20+I28+I36+I42</f>
        <v>0</v>
      </c>
      <c r="J43" s="28">
        <f>J20+J28+J36+J42</f>
        <v>0</v>
      </c>
      <c r="K43" s="46" t="str">
        <f>IF($I$65=0,"",I43-J43)</f>
        <v/>
      </c>
      <c r="L43" s="36"/>
    </row>
    <row r="44" spans="1:12" ht="31.5" customHeight="1" x14ac:dyDescent="0.25">
      <c r="A44" s="74" t="s">
        <v>176</v>
      </c>
      <c r="B44" s="74"/>
      <c r="C44" s="74"/>
      <c r="D44" s="74"/>
      <c r="E44" s="74"/>
      <c r="F44" s="74"/>
      <c r="G44" s="74"/>
      <c r="H44" s="74"/>
      <c r="I44" s="74"/>
      <c r="J44" s="74"/>
      <c r="K44" s="74"/>
      <c r="L44" s="74"/>
    </row>
    <row r="45" spans="1:12" ht="31.5" customHeight="1" x14ac:dyDescent="0.25">
      <c r="A45" s="76" t="s">
        <v>125</v>
      </c>
      <c r="B45" s="76"/>
      <c r="C45" s="76"/>
      <c r="D45" s="76"/>
      <c r="E45" s="76"/>
      <c r="F45" s="76"/>
      <c r="G45" s="76"/>
      <c r="H45" s="76"/>
      <c r="I45" s="76"/>
      <c r="J45" s="76"/>
      <c r="K45" s="76"/>
      <c r="L45" s="76"/>
    </row>
    <row r="46" spans="1:12" ht="19.5" customHeight="1" x14ac:dyDescent="0.25">
      <c r="A46" s="1">
        <v>1</v>
      </c>
      <c r="B46" s="139" t="str">
        <f>IF('Identification Form'!B138="","",'Identification Form'!B138)</f>
        <v/>
      </c>
      <c r="C46" s="139"/>
      <c r="D46" s="41" t="str">
        <f>IF('Identification Form'!F138="","",'Identification Form'!F138)</f>
        <v/>
      </c>
      <c r="E46" s="24" t="str">
        <f>IF('Identification Form'!G138="","",'Identification Form'!G138)</f>
        <v/>
      </c>
      <c r="F46" s="24" t="str">
        <f>IF('Identification Form'!H138="","",'Identification Form'!H138)</f>
        <v/>
      </c>
      <c r="G46" s="22"/>
      <c r="H46" s="23"/>
      <c r="I46" s="23"/>
      <c r="J46" s="24" t="str">
        <f>IF('Identification Form'!I138="","",'Identification Form'!I138)</f>
        <v/>
      </c>
      <c r="K46" s="42" t="str">
        <f>IF(OR(J46="",I46=""),"",I46-J46)</f>
        <v/>
      </c>
      <c r="L46" s="1" t="str">
        <f>IF(AND(H46="",I46=""),"",IF(H46="","local amount missing / chybí částka v místní měně",IF(I46="","CZK amount missing / chybí částka v Kč","")))</f>
        <v/>
      </c>
    </row>
    <row r="47" spans="1:12" ht="19.5" customHeight="1" x14ac:dyDescent="0.25">
      <c r="A47" s="1">
        <v>2</v>
      </c>
      <c r="B47" s="139" t="str">
        <f>IF('Identification Form'!B139="","",'Identification Form'!B139)</f>
        <v/>
      </c>
      <c r="C47" s="139"/>
      <c r="D47" s="41" t="str">
        <f>IF('Identification Form'!F139="","",'Identification Form'!F139)</f>
        <v/>
      </c>
      <c r="E47" s="24" t="str">
        <f>IF('Identification Form'!G139="","",'Identification Form'!G139)</f>
        <v/>
      </c>
      <c r="F47" s="24" t="str">
        <f>IF('Identification Form'!H139="","",'Identification Form'!H139)</f>
        <v/>
      </c>
      <c r="G47" s="22"/>
      <c r="H47" s="23"/>
      <c r="I47" s="23"/>
      <c r="J47" s="24" t="str">
        <f>IF('Identification Form'!I139="","",'Identification Form'!I139)</f>
        <v/>
      </c>
      <c r="K47" s="42" t="str">
        <f>IF(OR(J47="",I47=""),"",I47-J47)</f>
        <v/>
      </c>
      <c r="L47" s="1" t="str">
        <f>IF(AND(H47="",I47=""),"",IF(H47="","local amount missing / chybí částka v místní měně",IF(I47="","CZK amount missing / chybí částka v Kč","")))</f>
        <v/>
      </c>
    </row>
    <row r="48" spans="1:12" ht="19.5" customHeight="1" x14ac:dyDescent="0.25">
      <c r="A48" s="1">
        <v>3</v>
      </c>
      <c r="B48" s="139" t="str">
        <f>IF('Identification Form'!B140="","",'Identification Form'!B140)</f>
        <v/>
      </c>
      <c r="C48" s="139"/>
      <c r="D48" s="41" t="str">
        <f>IF('Identification Form'!F140="","",'Identification Form'!F140)</f>
        <v/>
      </c>
      <c r="E48" s="24" t="str">
        <f>IF('Identification Form'!G140="","",'Identification Form'!G140)</f>
        <v/>
      </c>
      <c r="F48" s="24" t="str">
        <f>IF('Identification Form'!H140="","",'Identification Form'!H140)</f>
        <v/>
      </c>
      <c r="G48" s="22"/>
      <c r="H48" s="23"/>
      <c r="I48" s="23"/>
      <c r="J48" s="24" t="str">
        <f>IF('Identification Form'!I140="","",'Identification Form'!I140)</f>
        <v/>
      </c>
      <c r="K48" s="42" t="str">
        <f>IF(OR(J48="",I48=""),"",I48-J48)</f>
        <v/>
      </c>
      <c r="L48" s="1" t="str">
        <f>IF(AND(H48="",I48=""),"",IF(H48="","local amount missing / chybí částka v místní měně",IF(I48="","CZK amount missing / chybí částka v Kč","")))</f>
        <v/>
      </c>
    </row>
    <row r="49" spans="1:12" ht="19.5" customHeight="1" x14ac:dyDescent="0.25">
      <c r="A49" s="1">
        <v>4</v>
      </c>
      <c r="B49" s="139" t="str">
        <f>IF('Identification Form'!B141="","",'Identification Form'!B141)</f>
        <v/>
      </c>
      <c r="C49" s="139"/>
      <c r="D49" s="41" t="str">
        <f>IF('Identification Form'!F141="","",'Identification Form'!F141)</f>
        <v/>
      </c>
      <c r="E49" s="24" t="str">
        <f>IF('Identification Form'!G141="","",'Identification Form'!G141)</f>
        <v/>
      </c>
      <c r="F49" s="24" t="str">
        <f>IF('Identification Form'!H141="","",'Identification Form'!H141)</f>
        <v/>
      </c>
      <c r="G49" s="22"/>
      <c r="H49" s="23"/>
      <c r="I49" s="23"/>
      <c r="J49" s="24" t="str">
        <f>IF('Identification Form'!I141="","",'Identification Form'!I141)</f>
        <v/>
      </c>
      <c r="K49" s="42" t="str">
        <f>IF(OR(J49="",I49=""),"",I49-J49)</f>
        <v/>
      </c>
      <c r="L49" s="1" t="str">
        <f>IF(AND(H49="",I49=""),"",IF(H49="","local amount missing / chybí částka v místní měně",IF(I49="","CZK amount missing / chybí částka v Kč","")))</f>
        <v/>
      </c>
    </row>
    <row r="50" spans="1:12" ht="19.5" customHeight="1" x14ac:dyDescent="0.25">
      <c r="A50" s="1">
        <v>5</v>
      </c>
      <c r="B50" s="139" t="str">
        <f>IF('Identification Form'!B142="","",'Identification Form'!B142)</f>
        <v/>
      </c>
      <c r="C50" s="139"/>
      <c r="D50" s="41" t="str">
        <f>IF('Identification Form'!F142="","",'Identification Form'!F142)</f>
        <v/>
      </c>
      <c r="E50" s="24" t="str">
        <f>IF('Identification Form'!G142="","",'Identification Form'!G142)</f>
        <v/>
      </c>
      <c r="F50" s="24" t="str">
        <f>IF('Identification Form'!H142="","",'Identification Form'!H142)</f>
        <v/>
      </c>
      <c r="G50" s="22"/>
      <c r="H50" s="23"/>
      <c r="I50" s="23"/>
      <c r="J50" s="24" t="str">
        <f>IF('Identification Form'!I142="","",'Identification Form'!I142)</f>
        <v/>
      </c>
      <c r="K50" s="42" t="str">
        <f>IF(OR(J50="",I50=""),"",I50-J50)</f>
        <v/>
      </c>
      <c r="L50" s="1" t="str">
        <f>IF(AND(H50="",I50=""),"",IF(H50="","local amount missing / chybí částka v místní měně",IF(I50="","CZK amount missing / chybí částka v Kč","")))</f>
        <v/>
      </c>
    </row>
    <row r="51" spans="1:12" ht="58.5" customHeight="1" x14ac:dyDescent="0.25">
      <c r="A51" s="72" t="s">
        <v>126</v>
      </c>
      <c r="B51" s="72"/>
      <c r="C51" s="72"/>
      <c r="D51" s="72"/>
      <c r="E51" s="72"/>
      <c r="F51" s="30">
        <f>SUM(F46:F50)</f>
        <v>0</v>
      </c>
      <c r="G51" s="47"/>
      <c r="H51" s="30">
        <f>SUM(H46:H50)</f>
        <v>0</v>
      </c>
      <c r="I51" s="30">
        <f>SUM(I46:I50)</f>
        <v>0</v>
      </c>
      <c r="J51" s="30">
        <f>SUM(J46:J50)</f>
        <v>0</v>
      </c>
      <c r="K51" s="48" t="str">
        <f>IF($I$65=0,"",I51-J51)</f>
        <v/>
      </c>
      <c r="L51" s="49" t="str">
        <f>IF(OR(F51=0,$I$65=0),"",IF(H51&lt;&gt;F51,"change — describe in Final Report, section 5 / změna — popište v bodě 5 závěrečné zprávy",""))</f>
        <v/>
      </c>
    </row>
    <row r="52" spans="1:12" ht="31.5" customHeight="1" x14ac:dyDescent="0.25">
      <c r="A52" s="76" t="s">
        <v>127</v>
      </c>
      <c r="B52" s="76"/>
      <c r="C52" s="76"/>
      <c r="D52" s="76"/>
      <c r="E52" s="76"/>
      <c r="F52" s="76"/>
      <c r="G52" s="76"/>
      <c r="H52" s="76"/>
      <c r="I52" s="76"/>
      <c r="J52" s="76"/>
      <c r="K52" s="76"/>
      <c r="L52" s="76"/>
    </row>
    <row r="53" spans="1:12" ht="19.5" customHeight="1" x14ac:dyDescent="0.25">
      <c r="A53" s="1">
        <v>1</v>
      </c>
      <c r="B53" s="139" t="str">
        <f>IF('Identification Form'!B145="","",'Identification Form'!B145)</f>
        <v/>
      </c>
      <c r="C53" s="139"/>
      <c r="D53" s="41" t="str">
        <f>IF('Identification Form'!F145="","",'Identification Form'!F145)</f>
        <v/>
      </c>
      <c r="E53" s="24" t="str">
        <f>IF('Identification Form'!G145="","",'Identification Form'!G145)</f>
        <v/>
      </c>
      <c r="F53" s="24" t="str">
        <f>IF('Identification Form'!H145="","",'Identification Form'!H145)</f>
        <v/>
      </c>
      <c r="G53" s="22"/>
      <c r="H53" s="23"/>
      <c r="I53" s="23"/>
      <c r="J53" s="24" t="str">
        <f>IF('Identification Form'!I145="","",'Identification Form'!I145)</f>
        <v/>
      </c>
      <c r="K53" s="42" t="str">
        <f>IF(OR(J53="",I53=""),"",I53-J53)</f>
        <v/>
      </c>
      <c r="L53" s="1" t="str">
        <f>IF(AND(H53="",I53=""),"",IF(H53="","local amount missing / chybí částka v místní měně",IF(I53="","CZK amount missing / chybí částka v Kč","")))</f>
        <v/>
      </c>
    </row>
    <row r="54" spans="1:12" ht="19.5" customHeight="1" x14ac:dyDescent="0.25">
      <c r="A54" s="1">
        <v>2</v>
      </c>
      <c r="B54" s="139" t="str">
        <f>IF('Identification Form'!B146="","",'Identification Form'!B146)</f>
        <v/>
      </c>
      <c r="C54" s="139"/>
      <c r="D54" s="41" t="str">
        <f>IF('Identification Form'!F146="","",'Identification Form'!F146)</f>
        <v/>
      </c>
      <c r="E54" s="24" t="str">
        <f>IF('Identification Form'!G146="","",'Identification Form'!G146)</f>
        <v/>
      </c>
      <c r="F54" s="24" t="str">
        <f>IF('Identification Form'!H146="","",'Identification Form'!H146)</f>
        <v/>
      </c>
      <c r="G54" s="22"/>
      <c r="H54" s="23"/>
      <c r="I54" s="23"/>
      <c r="J54" s="24" t="str">
        <f>IF('Identification Form'!I146="","",'Identification Form'!I146)</f>
        <v/>
      </c>
      <c r="K54" s="42" t="str">
        <f>IF(OR(J54="",I54=""),"",I54-J54)</f>
        <v/>
      </c>
      <c r="L54" s="1" t="str">
        <f>IF(AND(H54="",I54=""),"",IF(H54="","local amount missing / chybí částka v místní měně",IF(I54="","CZK amount missing / chybí částka v Kč","")))</f>
        <v/>
      </c>
    </row>
    <row r="55" spans="1:12" ht="19.5" customHeight="1" x14ac:dyDescent="0.25">
      <c r="A55" s="1">
        <v>3</v>
      </c>
      <c r="B55" s="139" t="str">
        <f>IF('Identification Form'!B147="","",'Identification Form'!B147)</f>
        <v/>
      </c>
      <c r="C55" s="139"/>
      <c r="D55" s="41" t="str">
        <f>IF('Identification Form'!F147="","",'Identification Form'!F147)</f>
        <v/>
      </c>
      <c r="E55" s="24" t="str">
        <f>IF('Identification Form'!G147="","",'Identification Form'!G147)</f>
        <v/>
      </c>
      <c r="F55" s="24" t="str">
        <f>IF('Identification Form'!H147="","",'Identification Form'!H147)</f>
        <v/>
      </c>
      <c r="G55" s="22"/>
      <c r="H55" s="23"/>
      <c r="I55" s="23"/>
      <c r="J55" s="24" t="str">
        <f>IF('Identification Form'!I147="","",'Identification Form'!I147)</f>
        <v/>
      </c>
      <c r="K55" s="42" t="str">
        <f>IF(OR(J55="",I55=""),"",I55-J55)</f>
        <v/>
      </c>
      <c r="L55" s="1" t="str">
        <f>IF(AND(H55="",I55=""),"",IF(H55="","local amount missing / chybí částka v místní měně",IF(I55="","CZK amount missing / chybí částka v Kč","")))</f>
        <v/>
      </c>
    </row>
    <row r="56" spans="1:12" ht="19.5" customHeight="1" x14ac:dyDescent="0.25">
      <c r="A56" s="1">
        <v>4</v>
      </c>
      <c r="B56" s="139" t="str">
        <f>IF('Identification Form'!B148="","",'Identification Form'!B148)</f>
        <v/>
      </c>
      <c r="C56" s="139"/>
      <c r="D56" s="41" t="str">
        <f>IF('Identification Form'!F148="","",'Identification Form'!F148)</f>
        <v/>
      </c>
      <c r="E56" s="24" t="str">
        <f>IF('Identification Form'!G148="","",'Identification Form'!G148)</f>
        <v/>
      </c>
      <c r="F56" s="24" t="str">
        <f>IF('Identification Form'!H148="","",'Identification Form'!H148)</f>
        <v/>
      </c>
      <c r="G56" s="22"/>
      <c r="H56" s="23"/>
      <c r="I56" s="23"/>
      <c r="J56" s="24" t="str">
        <f>IF('Identification Form'!I148="","",'Identification Form'!I148)</f>
        <v/>
      </c>
      <c r="K56" s="42" t="str">
        <f>IF(OR(J56="",I56=""),"",I56-J56)</f>
        <v/>
      </c>
      <c r="L56" s="1" t="str">
        <f>IF(AND(H56="",I56=""),"",IF(H56="","local amount missing / chybí částka v místní měně",IF(I56="","CZK amount missing / chybí částka v Kč","")))</f>
        <v/>
      </c>
    </row>
    <row r="57" spans="1:12" ht="58.5" customHeight="1" x14ac:dyDescent="0.25">
      <c r="A57" s="72" t="s">
        <v>128</v>
      </c>
      <c r="B57" s="72"/>
      <c r="C57" s="72"/>
      <c r="D57" s="72"/>
      <c r="E57" s="72"/>
      <c r="F57" s="30">
        <f>SUM(F53:F56)</f>
        <v>0</v>
      </c>
      <c r="G57" s="47"/>
      <c r="H57" s="30">
        <f>SUM(H53:H56)</f>
        <v>0</v>
      </c>
      <c r="I57" s="30">
        <f>SUM(I53:I56)</f>
        <v>0</v>
      </c>
      <c r="J57" s="30">
        <f>SUM(J53:J56)</f>
        <v>0</v>
      </c>
      <c r="K57" s="48" t="str">
        <f>IF($I$65=0,"",I57-J57)</f>
        <v/>
      </c>
      <c r="L57" s="49" t="str">
        <f>IF(OR(F57=0,$I$65=0),"",IF(H57&lt;&gt;F57,"change — describe in Final Report, section 5 / změna — popište v bodě 5 závěrečné zprávy",""))</f>
        <v/>
      </c>
    </row>
    <row r="58" spans="1:12" ht="31.5" customHeight="1" x14ac:dyDescent="0.25">
      <c r="A58" s="76" t="s">
        <v>129</v>
      </c>
      <c r="B58" s="76"/>
      <c r="C58" s="76"/>
      <c r="D58" s="76"/>
      <c r="E58" s="76"/>
      <c r="F58" s="76"/>
      <c r="G58" s="76"/>
      <c r="H58" s="76"/>
      <c r="I58" s="76"/>
      <c r="J58" s="76"/>
      <c r="K58" s="76"/>
      <c r="L58" s="76"/>
    </row>
    <row r="59" spans="1:12" ht="19.5" customHeight="1" x14ac:dyDescent="0.25">
      <c r="A59" s="1">
        <v>1</v>
      </c>
      <c r="B59" s="139" t="str">
        <f>IF('Identification Form'!B151="","",'Identification Form'!B151)</f>
        <v/>
      </c>
      <c r="C59" s="139"/>
      <c r="D59" s="41" t="str">
        <f>IF('Identification Form'!F151="","",'Identification Form'!F151)</f>
        <v/>
      </c>
      <c r="E59" s="24" t="str">
        <f>IF('Identification Form'!G151="","",'Identification Form'!G151)</f>
        <v/>
      </c>
      <c r="F59" s="24" t="str">
        <f>IF('Identification Form'!H151="","",'Identification Form'!H151)</f>
        <v/>
      </c>
      <c r="G59" s="22"/>
      <c r="H59" s="23"/>
      <c r="I59" s="23"/>
      <c r="J59" s="24" t="str">
        <f>IF('Identification Form'!I151="","",'Identification Form'!I151)</f>
        <v/>
      </c>
      <c r="K59" s="42" t="str">
        <f>IF(OR(J59="",I59=""),"",I59-J59)</f>
        <v/>
      </c>
      <c r="L59" s="1" t="str">
        <f>IF(AND(H59="",I59=""),"",IF(H59="","local amount missing / chybí částka v místní měně",IF(I59="","CZK amount missing / chybí částka v Kč","")))</f>
        <v/>
      </c>
    </row>
    <row r="60" spans="1:12" ht="19.5" customHeight="1" x14ac:dyDescent="0.25">
      <c r="A60" s="1">
        <v>2</v>
      </c>
      <c r="B60" s="139" t="str">
        <f>IF('Identification Form'!B152="","",'Identification Form'!B152)</f>
        <v/>
      </c>
      <c r="C60" s="139"/>
      <c r="D60" s="41" t="str">
        <f>IF('Identification Form'!F152="","",'Identification Form'!F152)</f>
        <v/>
      </c>
      <c r="E60" s="24" t="str">
        <f>IF('Identification Form'!G152="","",'Identification Form'!G152)</f>
        <v/>
      </c>
      <c r="F60" s="24" t="str">
        <f>IF('Identification Form'!H152="","",'Identification Form'!H152)</f>
        <v/>
      </c>
      <c r="G60" s="22"/>
      <c r="H60" s="23"/>
      <c r="I60" s="23"/>
      <c r="J60" s="24" t="str">
        <f>IF('Identification Form'!I152="","",'Identification Form'!I152)</f>
        <v/>
      </c>
      <c r="K60" s="42" t="str">
        <f>IF(OR(J60="",I60=""),"",I60-J60)</f>
        <v/>
      </c>
      <c r="L60" s="1" t="str">
        <f>IF(AND(H60="",I60=""),"",IF(H60="","local amount missing / chybí částka v místní měně",IF(I60="","CZK amount missing / chybí částka v Kč","")))</f>
        <v/>
      </c>
    </row>
    <row r="61" spans="1:12" ht="19.5" customHeight="1" x14ac:dyDescent="0.25">
      <c r="A61" s="1">
        <v>3</v>
      </c>
      <c r="B61" s="139" t="str">
        <f>IF('Identification Form'!B153="","",'Identification Form'!B153)</f>
        <v/>
      </c>
      <c r="C61" s="139"/>
      <c r="D61" s="41" t="str">
        <f>IF('Identification Form'!F153="","",'Identification Form'!F153)</f>
        <v/>
      </c>
      <c r="E61" s="24" t="str">
        <f>IF('Identification Form'!G153="","",'Identification Form'!G153)</f>
        <v/>
      </c>
      <c r="F61" s="24" t="str">
        <f>IF('Identification Form'!H153="","",'Identification Form'!H153)</f>
        <v/>
      </c>
      <c r="G61" s="22"/>
      <c r="H61" s="23"/>
      <c r="I61" s="23"/>
      <c r="J61" s="24" t="str">
        <f>IF('Identification Form'!I153="","",'Identification Form'!I153)</f>
        <v/>
      </c>
      <c r="K61" s="42" t="str">
        <f>IF(OR(J61="",I61=""),"",I61-J61)</f>
        <v/>
      </c>
      <c r="L61" s="1" t="str">
        <f>IF(AND(H61="",I61=""),"",IF(H61="","local amount missing / chybí částka v místní měně",IF(I61="","CZK amount missing / chybí částka v Kč","")))</f>
        <v/>
      </c>
    </row>
    <row r="62" spans="1:12" ht="19.5" customHeight="1" x14ac:dyDescent="0.25">
      <c r="A62" s="1">
        <v>4</v>
      </c>
      <c r="B62" s="139" t="str">
        <f>IF('Identification Form'!B154="","",'Identification Form'!B154)</f>
        <v/>
      </c>
      <c r="C62" s="139"/>
      <c r="D62" s="41" t="str">
        <f>IF('Identification Form'!F154="","",'Identification Form'!F154)</f>
        <v/>
      </c>
      <c r="E62" s="24" t="str">
        <f>IF('Identification Form'!G154="","",'Identification Form'!G154)</f>
        <v/>
      </c>
      <c r="F62" s="24" t="str">
        <f>IF('Identification Form'!H154="","",'Identification Form'!H154)</f>
        <v/>
      </c>
      <c r="G62" s="22"/>
      <c r="H62" s="23"/>
      <c r="I62" s="23"/>
      <c r="J62" s="24" t="str">
        <f>IF('Identification Form'!I154="","",'Identification Form'!I154)</f>
        <v/>
      </c>
      <c r="K62" s="42" t="str">
        <f>IF(OR(J62="",I62=""),"",I62-J62)</f>
        <v/>
      </c>
      <c r="L62" s="1" t="str">
        <f>IF(AND(H62="",I62=""),"",IF(H62="","local amount missing / chybí částka v místní měně",IF(I62="","CZK amount missing / chybí částka v Kč","")))</f>
        <v/>
      </c>
    </row>
    <row r="63" spans="1:12" ht="46.5" customHeight="1" x14ac:dyDescent="0.25">
      <c r="A63" s="72" t="s">
        <v>130</v>
      </c>
      <c r="B63" s="72"/>
      <c r="C63" s="72"/>
      <c r="D63" s="72"/>
      <c r="E63" s="72"/>
      <c r="F63" s="30">
        <f>SUM(F59:F62)</f>
        <v>0</v>
      </c>
      <c r="G63" s="47"/>
      <c r="H63" s="30">
        <f>SUM(H59:H62)</f>
        <v>0</v>
      </c>
      <c r="I63" s="30">
        <f>SUM(I59:I62)</f>
        <v>0</v>
      </c>
      <c r="J63" s="30">
        <f>SUM(J59:J62)</f>
        <v>0</v>
      </c>
      <c r="K63" s="48" t="str">
        <f>IF($I$65=0,"",I63-J63)</f>
        <v/>
      </c>
      <c r="L63" s="49" t="str">
        <f>IF(OR(F63=0,$I$65=0),"",IF(H63&lt;&gt;F63,"change — describe in Final Report, section 5 / změna — popište v bodě 5 závěrečné zprávy",""))</f>
        <v/>
      </c>
    </row>
    <row r="64" spans="1:12" ht="31.5" customHeight="1" x14ac:dyDescent="0.25">
      <c r="A64" s="74" t="s">
        <v>131</v>
      </c>
      <c r="B64" s="74"/>
      <c r="C64" s="74"/>
      <c r="D64" s="74"/>
      <c r="E64" s="74"/>
      <c r="F64" s="32">
        <f>F51+F57+F63</f>
        <v>0</v>
      </c>
      <c r="G64" s="50"/>
      <c r="H64" s="32">
        <f>H51+H57+H63</f>
        <v>0</v>
      </c>
      <c r="I64" s="32">
        <f>I51+I57+I63</f>
        <v>0</v>
      </c>
      <c r="J64" s="32">
        <f>J51+J57+J63</f>
        <v>0</v>
      </c>
      <c r="K64" s="51" t="str">
        <f>IF($I$65=0,"",I64-J64)</f>
        <v/>
      </c>
      <c r="L64" s="50"/>
    </row>
    <row r="65" spans="1:12" ht="31.5" customHeight="1" x14ac:dyDescent="0.25">
      <c r="A65" s="63" t="s">
        <v>177</v>
      </c>
      <c r="B65" s="63"/>
      <c r="C65" s="63"/>
      <c r="D65" s="63"/>
      <c r="E65" s="63"/>
      <c r="F65" s="34">
        <f>F43+F64</f>
        <v>0</v>
      </c>
      <c r="G65" s="38"/>
      <c r="H65" s="34">
        <f>H43+H64</f>
        <v>0</v>
      </c>
      <c r="I65" s="34">
        <f>I43+I64</f>
        <v>0</v>
      </c>
      <c r="J65" s="34">
        <f>J43+J64</f>
        <v>0</v>
      </c>
      <c r="K65" s="52" t="str">
        <f>IF($I$65=0,"",I65-J65)</f>
        <v/>
      </c>
      <c r="L65" s="38" t="str">
        <f>IF(I71="","",I71)</f>
        <v/>
      </c>
    </row>
    <row r="66" spans="1:12" ht="31.5" customHeight="1" x14ac:dyDescent="0.25">
      <c r="A66" s="65" t="s">
        <v>136</v>
      </c>
      <c r="B66" s="65"/>
      <c r="C66" s="65"/>
      <c r="D66" s="65"/>
      <c r="E66" s="65"/>
      <c r="F66" s="65"/>
      <c r="G66" s="65"/>
      <c r="H66" s="65"/>
      <c r="I66" s="65"/>
      <c r="J66" s="65"/>
      <c r="K66" s="65"/>
      <c r="L66" s="65"/>
    </row>
    <row r="67" spans="1:12" ht="46.5" customHeight="1" x14ac:dyDescent="0.25">
      <c r="A67" s="53" t="s">
        <v>178</v>
      </c>
      <c r="B67" s="53"/>
      <c r="C67" s="53"/>
      <c r="D67" s="53"/>
      <c r="E67" s="53"/>
      <c r="F67" s="24" t="str">
        <f>IF('Identification Form'!I173="","",'Identification Form'!I173)</f>
        <v/>
      </c>
      <c r="G67" s="62"/>
      <c r="H67" s="62"/>
      <c r="I67" s="62"/>
      <c r="J67" s="62"/>
      <c r="K67" s="62"/>
      <c r="L67" s="62"/>
    </row>
    <row r="68" spans="1:12" ht="31.5" customHeight="1" x14ac:dyDescent="0.25">
      <c r="A68" s="53" t="s">
        <v>179</v>
      </c>
      <c r="B68" s="53"/>
      <c r="C68" s="53"/>
      <c r="D68" s="53"/>
      <c r="E68" s="53"/>
      <c r="F68" s="34" t="str">
        <f>IF(OR(F67="",F67=0,I65=0,I65=""),"",MAX(0,F67-I65))</f>
        <v/>
      </c>
      <c r="G68" s="68" t="str">
        <f>IF(OR(I65=0,F67="",I65=""),"",IF(I65&gt;F67,"ACTUAL SPENDING EXCEEDS THE APPROVED AMOUNT / SKUTEČNÉ ČERPÁNÍ PŘEKRAČUJE SCHVÁLENOU ČÁSTKU",""))</f>
        <v/>
      </c>
      <c r="H68" s="68"/>
      <c r="I68" s="68"/>
      <c r="J68" s="68"/>
      <c r="K68" s="68"/>
      <c r="L68" s="68"/>
    </row>
    <row r="69" spans="1:12" ht="46.5" customHeight="1" x14ac:dyDescent="0.25">
      <c r="A69" s="53" t="s">
        <v>180</v>
      </c>
      <c r="B69" s="53"/>
      <c r="C69" s="53"/>
      <c r="D69" s="53"/>
      <c r="E69" s="53"/>
      <c r="F69" s="24">
        <f>I64</f>
        <v>0</v>
      </c>
      <c r="G69" s="136" t="str">
        <f>IF(I65=0,"",F69/I65)</f>
        <v/>
      </c>
      <c r="H69" s="136"/>
      <c r="I69" s="68" t="str">
        <f>IF(I65=0,"",IF(G69&gt;0.08,"EXCEEDS THE 8 % LIMIT / PŘEKRAČUJE LIMIT 8 %","within limit / v limitu"))</f>
        <v/>
      </c>
      <c r="J69" s="68"/>
      <c r="K69" s="68"/>
      <c r="L69" s="68"/>
    </row>
    <row r="70" spans="1:12" ht="46.5" customHeight="1" x14ac:dyDescent="0.25">
      <c r="A70" s="53" t="s">
        <v>181</v>
      </c>
      <c r="B70" s="53"/>
      <c r="C70" s="53"/>
      <c r="D70" s="53"/>
      <c r="E70" s="53"/>
      <c r="F70" s="24" t="str">
        <f>IF(OR(I65="",I65=0,'Identification Form'!I157=0),"",MAX(0,I65-'Identification Form'!I157))</f>
        <v/>
      </c>
      <c r="G70" s="65" t="s">
        <v>182</v>
      </c>
      <c r="H70" s="65"/>
      <c r="I70" s="65"/>
      <c r="J70" s="65"/>
      <c r="K70" s="65"/>
      <c r="L70" s="65"/>
    </row>
    <row r="71" spans="1:12" ht="72" customHeight="1" x14ac:dyDescent="0.25">
      <c r="A71" s="53" t="s">
        <v>183</v>
      </c>
      <c r="B71" s="53"/>
      <c r="C71" s="53"/>
      <c r="D71" s="53"/>
      <c r="E71" s="53"/>
      <c r="F71" s="24" t="str">
        <f>IF($I$65=0,"",SUMIF(K6:K19,"&gt;0")+SUMIF(K22:K27,"&gt;0")+SUMIF(K30:K35,"&gt;0")+SUMIF(K38:K41,"&gt;0")+SUMIF(K46:K50,"&gt;0")+SUMIF(K53:K56,"&gt;0")+SUMIF(K59:K62,"&gt;0"))</f>
        <v/>
      </c>
      <c r="G71" s="136" t="str">
        <f>IF(OR(F71="",'Identification Form'!I157=0),"",F71/'Identification Form'!I157)</f>
        <v/>
      </c>
      <c r="H71" s="136"/>
      <c r="I71" s="68" t="str">
        <f>IF(G71="","",IF(F71=0,"no budget change / bez změny rozpočtu",IF(G71&gt;0.1,"ABOVE 10 % — APPROVED CHANGE REQUEST REQUIRED / NAD 10 % — NUTNÁ SCHVÁLENÁ ŽÁDOST O ZMĚNU","up to 10 % — prior notification was sufficient / do 10 % — stačilo předchozí oznámení")))</f>
        <v/>
      </c>
      <c r="J71" s="68"/>
      <c r="K71" s="68"/>
      <c r="L71" s="68"/>
    </row>
    <row r="72" spans="1:12" ht="31.5" customHeight="1" x14ac:dyDescent="0.25">
      <c r="A72" s="130" t="s">
        <v>184</v>
      </c>
      <c r="B72" s="130"/>
      <c r="C72" s="130"/>
      <c r="D72" s="130"/>
      <c r="E72" s="130"/>
      <c r="F72" s="130"/>
      <c r="G72" s="130"/>
      <c r="H72" s="130"/>
      <c r="I72" s="130"/>
      <c r="J72" s="130"/>
      <c r="K72" s="130"/>
      <c r="L72" s="130"/>
    </row>
    <row r="73" spans="1:12" ht="58.5" customHeight="1" x14ac:dyDescent="0.25">
      <c r="A73" s="137" t="s">
        <v>185</v>
      </c>
      <c r="B73" s="137"/>
      <c r="C73" s="137"/>
      <c r="D73" s="137"/>
      <c r="E73" s="137"/>
      <c r="F73" s="40" t="s">
        <v>186</v>
      </c>
      <c r="G73" s="138" t="s">
        <v>187</v>
      </c>
      <c r="H73" s="138"/>
      <c r="I73" s="138"/>
      <c r="J73" s="138"/>
      <c r="K73" s="138"/>
      <c r="L73" s="138"/>
    </row>
    <row r="74" spans="1:12" ht="31.5" customHeight="1" x14ac:dyDescent="0.25">
      <c r="A74" s="63" t="s">
        <v>188</v>
      </c>
      <c r="B74" s="63"/>
      <c r="C74" s="63"/>
      <c r="D74" s="63"/>
      <c r="E74" s="63"/>
      <c r="F74" s="34">
        <f>'Identification Form'!H168</f>
        <v>0</v>
      </c>
      <c r="G74" s="134"/>
      <c r="H74" s="134"/>
      <c r="I74" s="135"/>
      <c r="J74" s="135"/>
      <c r="K74" s="135"/>
      <c r="L74" s="135"/>
    </row>
    <row r="75" spans="1:12" ht="31.5" customHeight="1" x14ac:dyDescent="0.25">
      <c r="A75" s="65" t="s">
        <v>189</v>
      </c>
      <c r="B75" s="65"/>
      <c r="C75" s="65"/>
      <c r="D75" s="65"/>
      <c r="E75" s="65"/>
      <c r="F75" s="65"/>
      <c r="G75" s="65"/>
      <c r="H75" s="65"/>
      <c r="I75" s="65"/>
      <c r="J75" s="65"/>
      <c r="K75" s="65"/>
      <c r="L75" s="65"/>
    </row>
    <row r="76" spans="1:12" ht="105" customHeight="1" x14ac:dyDescent="0.25">
      <c r="A76" s="65" t="s">
        <v>190</v>
      </c>
      <c r="B76" s="65"/>
      <c r="C76" s="65"/>
      <c r="D76" s="65"/>
      <c r="E76" s="65"/>
      <c r="F76" s="65"/>
      <c r="G76" s="65"/>
      <c r="H76" s="65"/>
      <c r="I76" s="65"/>
      <c r="J76" s="65"/>
      <c r="K76" s="65"/>
      <c r="L76" s="65"/>
    </row>
    <row r="77" spans="1:12" ht="35.25" customHeight="1" x14ac:dyDescent="0.25">
      <c r="A77" s="130" t="s">
        <v>191</v>
      </c>
      <c r="B77" s="130"/>
      <c r="C77" s="130"/>
      <c r="D77" s="130"/>
      <c r="E77" s="130"/>
      <c r="F77" s="130"/>
      <c r="G77" s="130"/>
      <c r="H77" s="130"/>
      <c r="I77" s="130"/>
      <c r="J77" s="130"/>
      <c r="K77" s="130"/>
      <c r="L77" s="130"/>
    </row>
    <row r="78" spans="1:12" ht="31.5" customHeight="1" x14ac:dyDescent="0.25">
      <c r="A78" s="53" t="s">
        <v>153</v>
      </c>
      <c r="B78" s="53"/>
      <c r="C78" s="53"/>
      <c r="D78" s="53"/>
      <c r="E78" s="54"/>
      <c r="F78" s="54"/>
      <c r="G78" s="54"/>
      <c r="H78" s="54"/>
      <c r="I78" s="54"/>
      <c r="J78" s="54"/>
      <c r="K78" s="54"/>
      <c r="L78" s="54"/>
    </row>
    <row r="79" spans="1:12" ht="27.75" customHeight="1" x14ac:dyDescent="0.25">
      <c r="A79" s="53" t="s">
        <v>192</v>
      </c>
      <c r="B79" s="53"/>
      <c r="C79" s="53"/>
      <c r="D79" s="53"/>
      <c r="E79" s="54"/>
      <c r="F79" s="54"/>
      <c r="G79" s="54"/>
      <c r="H79" s="54"/>
      <c r="I79" s="54"/>
      <c r="J79" s="54"/>
      <c r="K79" s="54"/>
      <c r="L79" s="54"/>
    </row>
    <row r="80" spans="1:12" ht="30.75" customHeight="1" x14ac:dyDescent="0.25">
      <c r="A80" s="53" t="s">
        <v>193</v>
      </c>
      <c r="B80" s="53"/>
      <c r="C80" s="53"/>
      <c r="D80" s="53"/>
      <c r="E80" s="54"/>
      <c r="F80" s="54"/>
      <c r="G80" s="54"/>
      <c r="H80" s="54"/>
      <c r="I80" s="54"/>
      <c r="J80" s="54"/>
      <c r="K80" s="54"/>
      <c r="L80" s="54"/>
    </row>
    <row r="81" spans="1:12" ht="27" customHeight="1" x14ac:dyDescent="0.25">
      <c r="A81" s="53" t="s">
        <v>194</v>
      </c>
      <c r="B81" s="53"/>
      <c r="C81" s="53"/>
      <c r="D81" s="53"/>
      <c r="E81" s="54"/>
      <c r="F81" s="54"/>
      <c r="G81" s="54"/>
      <c r="H81" s="54"/>
      <c r="I81" s="54"/>
      <c r="J81" s="54"/>
      <c r="K81" s="54"/>
      <c r="L81" s="54"/>
    </row>
    <row r="82" spans="1:12" ht="26.25" customHeight="1" x14ac:dyDescent="0.25">
      <c r="A82" s="53" t="s">
        <v>157</v>
      </c>
      <c r="B82" s="53"/>
      <c r="C82" s="53"/>
      <c r="D82" s="53"/>
      <c r="E82" s="54"/>
      <c r="F82" s="54"/>
      <c r="G82" s="54"/>
      <c r="H82" s="54"/>
      <c r="I82" s="54"/>
      <c r="J82" s="54"/>
      <c r="K82" s="54"/>
      <c r="L82" s="54"/>
    </row>
    <row r="83" spans="1:12" ht="32.25" customHeight="1" x14ac:dyDescent="0.25">
      <c r="A83" s="53" t="s">
        <v>195</v>
      </c>
      <c r="B83" s="53"/>
      <c r="C83" s="53"/>
      <c r="D83" s="53"/>
      <c r="E83" s="54"/>
      <c r="F83" s="54"/>
      <c r="G83" s="54"/>
      <c r="H83" s="54"/>
      <c r="I83" s="54"/>
      <c r="J83" s="54"/>
      <c r="K83" s="54"/>
      <c r="L83" s="54"/>
    </row>
    <row r="84" spans="1:12" ht="62.25" customHeight="1" x14ac:dyDescent="0.25">
      <c r="A84" s="133" t="s">
        <v>196</v>
      </c>
      <c r="B84" s="133"/>
      <c r="C84" s="133"/>
      <c r="D84" s="133"/>
      <c r="E84" s="133"/>
      <c r="F84" s="133"/>
      <c r="G84" s="133"/>
      <c r="H84" s="133"/>
      <c r="I84" s="133"/>
      <c r="J84" s="133"/>
      <c r="K84" s="133"/>
      <c r="L84" s="133"/>
    </row>
    <row r="85" spans="1:12" ht="62.25" customHeight="1" x14ac:dyDescent="0.25"/>
  </sheetData>
  <sheetProtection sheet="1" formatCells="0" formatColumns="0" formatRows="0" insertColumns="0" insertRows="0" insertHyperlinks="0"/>
  <mergeCells count="101">
    <mergeCell ref="A1:L1"/>
    <mergeCell ref="A2:L2"/>
    <mergeCell ref="B3:C3"/>
    <mergeCell ref="A4:L4"/>
    <mergeCell ref="A5:L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A20:E20"/>
    <mergeCell ref="A21:L21"/>
    <mergeCell ref="B22:C22"/>
    <mergeCell ref="B23:C23"/>
    <mergeCell ref="B24:C24"/>
    <mergeCell ref="B25:C25"/>
    <mergeCell ref="B26:C26"/>
    <mergeCell ref="B27:C27"/>
    <mergeCell ref="A28:E28"/>
    <mergeCell ref="A29:L29"/>
    <mergeCell ref="B30:C30"/>
    <mergeCell ref="B31:C31"/>
    <mergeCell ref="B32:C32"/>
    <mergeCell ref="B33:C33"/>
    <mergeCell ref="B34:C34"/>
    <mergeCell ref="B35:C35"/>
    <mergeCell ref="A36:E36"/>
    <mergeCell ref="A37:L37"/>
    <mergeCell ref="B38:C38"/>
    <mergeCell ref="B39:C39"/>
    <mergeCell ref="B40:C40"/>
    <mergeCell ref="B41:C41"/>
    <mergeCell ref="A42:E42"/>
    <mergeCell ref="A43:E43"/>
    <mergeCell ref="A44:L44"/>
    <mergeCell ref="A45:L45"/>
    <mergeCell ref="B46:C46"/>
    <mergeCell ref="B47:C47"/>
    <mergeCell ref="B48:C48"/>
    <mergeCell ref="B49:C49"/>
    <mergeCell ref="B50:C50"/>
    <mergeCell ref="A51:E51"/>
    <mergeCell ref="A52:L52"/>
    <mergeCell ref="B53:C53"/>
    <mergeCell ref="B54:C54"/>
    <mergeCell ref="B55:C55"/>
    <mergeCell ref="B56:C56"/>
    <mergeCell ref="A57:E57"/>
    <mergeCell ref="A58:L58"/>
    <mergeCell ref="B59:C59"/>
    <mergeCell ref="B60:C60"/>
    <mergeCell ref="B61:C61"/>
    <mergeCell ref="B62:C62"/>
    <mergeCell ref="A63:E63"/>
    <mergeCell ref="A64:E64"/>
    <mergeCell ref="A65:E65"/>
    <mergeCell ref="A66:L66"/>
    <mergeCell ref="A67:E67"/>
    <mergeCell ref="G67:L67"/>
    <mergeCell ref="A68:E68"/>
    <mergeCell ref="G68:L68"/>
    <mergeCell ref="A69:E69"/>
    <mergeCell ref="G69:H69"/>
    <mergeCell ref="I69:L69"/>
    <mergeCell ref="A70:E70"/>
    <mergeCell ref="G70:L70"/>
    <mergeCell ref="A71:E71"/>
    <mergeCell ref="G71:H71"/>
    <mergeCell ref="I71:L71"/>
    <mergeCell ref="A72:L72"/>
    <mergeCell ref="A73:E73"/>
    <mergeCell ref="G73:H73"/>
    <mergeCell ref="I73:L73"/>
    <mergeCell ref="A74:E74"/>
    <mergeCell ref="G74:H74"/>
    <mergeCell ref="I74:L74"/>
    <mergeCell ref="A75:L75"/>
    <mergeCell ref="A76:L76"/>
    <mergeCell ref="A77:L77"/>
    <mergeCell ref="A78:D78"/>
    <mergeCell ref="E78:L78"/>
    <mergeCell ref="A79:D79"/>
    <mergeCell ref="E79:L79"/>
    <mergeCell ref="A80:D80"/>
    <mergeCell ref="E80:L80"/>
    <mergeCell ref="A81:D81"/>
    <mergeCell ref="E81:L81"/>
    <mergeCell ref="A82:D82"/>
    <mergeCell ref="E82:L82"/>
    <mergeCell ref="A83:D83"/>
    <mergeCell ref="E83:L83"/>
    <mergeCell ref="A84:L84"/>
  </mergeCells>
  <conditionalFormatting sqref="G68:L68">
    <cfRule type="cellIs" dxfId="5" priority="2" operator="equal">
      <formula>"ACTUAL SPENDING EXCEEDS THE APPROVED AMOUNT / SKUTEČNÉ ČERPÁNÍ PŘEKRAČUJE SCHVÁLENOU ČÁSTKU"</formula>
    </cfRule>
  </conditionalFormatting>
  <conditionalFormatting sqref="I69:L69">
    <cfRule type="cellIs" dxfId="4" priority="3" operator="equal">
      <formula>"EXCEEDS THE 8 % LIMIT / PŘEKRAČUJE LIMIT 8 %"</formula>
    </cfRule>
  </conditionalFormatting>
  <conditionalFormatting sqref="L4:L65">
    <cfRule type="cellIs" dxfId="3" priority="4" operator="equal">
      <formula>"change request required / nutná žádost o změnu"</formula>
    </cfRule>
  </conditionalFormatting>
  <printOptions horizontalCentered="1"/>
  <pageMargins left="0.3" right="0.3" top="0.4" bottom="0.4" header="0.511811023622047" footer="0.511811023622047"/>
  <rowBreaks count="2" manualBreakCount="2">
    <brk id="36"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2"/>
  <sheetViews>
    <sheetView zoomScale="125" zoomScaleNormal="12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4.140625" customWidth="1"/>
    <col min="7" max="7" width="13" customWidth="1"/>
    <col min="8" max="8" width="15" customWidth="1"/>
    <col min="9" max="9" width="13" customWidth="1"/>
    <col min="10" max="10" width="9" customWidth="1"/>
    <col min="11" max="11" width="16" customWidth="1"/>
    <col min="12" max="12" width="11" customWidth="1"/>
  </cols>
  <sheetData>
    <row r="1" spans="1:12" ht="45" customHeight="1" x14ac:dyDescent="0.25">
      <c r="A1" s="132" t="s">
        <v>197</v>
      </c>
      <c r="B1" s="132"/>
      <c r="C1" s="132"/>
      <c r="D1" s="132"/>
      <c r="E1" s="132"/>
      <c r="F1" s="132"/>
      <c r="G1" s="132"/>
      <c r="H1" s="132"/>
      <c r="I1" s="132"/>
      <c r="J1" s="132"/>
      <c r="K1" s="132"/>
      <c r="L1" s="132"/>
    </row>
    <row r="2" spans="1:12" ht="147" customHeight="1" x14ac:dyDescent="0.25">
      <c r="A2" s="55" t="s">
        <v>198</v>
      </c>
      <c r="B2" s="55"/>
      <c r="C2" s="55"/>
      <c r="D2" s="55"/>
      <c r="E2" s="55"/>
      <c r="F2" s="55"/>
      <c r="G2" s="55"/>
      <c r="H2" s="55"/>
      <c r="I2" s="55"/>
      <c r="J2" s="55"/>
      <c r="K2" s="55"/>
      <c r="L2" s="55"/>
    </row>
    <row r="3" spans="1:12" ht="31.5" customHeight="1" x14ac:dyDescent="0.25">
      <c r="A3" s="53" t="s">
        <v>199</v>
      </c>
      <c r="B3" s="53"/>
      <c r="C3" s="139" t="str">
        <f>IF('Identification Form'!C3="","",'Identification Form'!C3)</f>
        <v/>
      </c>
      <c r="D3" s="139"/>
      <c r="E3" s="139"/>
      <c r="F3" s="139"/>
      <c r="G3" s="53" t="s">
        <v>200</v>
      </c>
      <c r="H3" s="53"/>
      <c r="I3" s="139" t="str">
        <f>IF('Identification Form'!I3="","",'Identification Form'!I3)</f>
        <v/>
      </c>
      <c r="J3" s="139"/>
      <c r="K3" s="139"/>
      <c r="L3" s="139"/>
    </row>
    <row r="4" spans="1:12" ht="31.5" customHeight="1" x14ac:dyDescent="0.25">
      <c r="A4" s="53" t="s">
        <v>201</v>
      </c>
      <c r="B4" s="53"/>
      <c r="C4" s="139" t="str">
        <f>IF('Identification Form'!C4="","",'Identification Form'!C4)</f>
        <v/>
      </c>
      <c r="D4" s="139"/>
      <c r="E4" s="139"/>
      <c r="F4" s="139"/>
      <c r="G4" s="53" t="s">
        <v>202</v>
      </c>
      <c r="H4" s="53"/>
      <c r="I4" s="139" t="str">
        <f>IF('Identification Form'!I4="","",'Identification Form'!I4)</f>
        <v/>
      </c>
      <c r="J4" s="139"/>
      <c r="K4" s="139"/>
      <c r="L4" s="139"/>
    </row>
    <row r="5" spans="1:12" ht="31.5" customHeight="1" x14ac:dyDescent="0.25">
      <c r="A5" s="53" t="s">
        <v>203</v>
      </c>
      <c r="B5" s="53"/>
      <c r="C5" s="139" t="str">
        <f>IF('Identification Form'!C5="","",'Identification Form'!C5)</f>
        <v/>
      </c>
      <c r="D5" s="139"/>
      <c r="E5" s="139"/>
      <c r="F5" s="139"/>
      <c r="G5" s="53" t="s">
        <v>204</v>
      </c>
      <c r="H5" s="53"/>
      <c r="I5" s="139" t="str">
        <f>IF('Identification Form'!I5="","",'Identification Form'!I5)</f>
        <v/>
      </c>
      <c r="J5" s="139"/>
      <c r="K5" s="139"/>
      <c r="L5" s="139"/>
    </row>
    <row r="6" spans="1:12" ht="60.75" customHeight="1" x14ac:dyDescent="0.25">
      <c r="A6" s="53" t="s">
        <v>205</v>
      </c>
      <c r="B6" s="53"/>
      <c r="C6" s="131"/>
      <c r="D6" s="131"/>
      <c r="E6" s="131"/>
      <c r="F6" s="131"/>
      <c r="G6" s="53" t="s">
        <v>206</v>
      </c>
      <c r="H6" s="53"/>
      <c r="I6" s="131"/>
      <c r="J6" s="131"/>
      <c r="K6" s="131"/>
      <c r="L6" s="131"/>
    </row>
    <row r="7" spans="1:12" ht="31.5" customHeight="1" x14ac:dyDescent="0.25">
      <c r="A7" s="53" t="s">
        <v>208</v>
      </c>
      <c r="B7" s="53"/>
      <c r="C7" s="53"/>
      <c r="D7" s="53"/>
      <c r="E7" s="53"/>
      <c r="F7" s="9"/>
      <c r="G7" s="53" t="s">
        <v>207</v>
      </c>
      <c r="H7" s="53"/>
      <c r="I7" s="131"/>
      <c r="J7" s="131"/>
      <c r="K7" s="131"/>
      <c r="L7" s="131"/>
    </row>
    <row r="8" spans="1:12" ht="31.5" customHeight="1" x14ac:dyDescent="0.25">
      <c r="A8" s="130" t="s">
        <v>209</v>
      </c>
      <c r="B8" s="130"/>
      <c r="C8" s="130"/>
      <c r="D8" s="130"/>
      <c r="E8" s="130"/>
      <c r="F8" s="130"/>
      <c r="G8" s="130"/>
      <c r="H8" s="130"/>
      <c r="I8" s="130"/>
      <c r="J8" s="130"/>
      <c r="K8" s="130"/>
      <c r="L8" s="130"/>
    </row>
    <row r="9" spans="1:12" ht="39" customHeight="1" x14ac:dyDescent="0.25">
      <c r="A9" s="53" t="s">
        <v>210</v>
      </c>
      <c r="B9" s="53"/>
      <c r="C9" s="53"/>
      <c r="D9" s="53"/>
      <c r="E9" s="53"/>
      <c r="F9" s="53"/>
      <c r="G9" s="141" t="str">
        <f>IF('Identification Form'!I173="","",'Identification Form'!I173)</f>
        <v/>
      </c>
      <c r="H9" s="141"/>
      <c r="I9" s="141"/>
      <c r="J9" s="141"/>
      <c r="K9" s="141"/>
      <c r="L9" s="141"/>
    </row>
    <row r="10" spans="1:12" ht="31.5" customHeight="1" x14ac:dyDescent="0.25">
      <c r="A10" s="53" t="s">
        <v>211</v>
      </c>
      <c r="B10" s="53"/>
      <c r="C10" s="53"/>
      <c r="D10" s="53"/>
      <c r="E10" s="53"/>
      <c r="F10" s="53"/>
      <c r="G10" s="141" t="str">
        <f>IF('Financial Report'!I65=0,"",'Financial Report'!I65)</f>
        <v/>
      </c>
      <c r="H10" s="141"/>
      <c r="I10" s="141"/>
      <c r="J10" s="141"/>
      <c r="K10" s="141"/>
      <c r="L10" s="141"/>
    </row>
    <row r="11" spans="1:12" ht="31.5" customHeight="1" x14ac:dyDescent="0.25">
      <c r="A11" s="53" t="s">
        <v>181</v>
      </c>
      <c r="B11" s="53"/>
      <c r="C11" s="53"/>
      <c r="D11" s="53"/>
      <c r="E11" s="53"/>
      <c r="F11" s="53"/>
      <c r="G11" s="141" t="str">
        <f>IF('Financial Report'!F70="","",'Financial Report'!F70)</f>
        <v/>
      </c>
      <c r="H11" s="141"/>
      <c r="I11" s="141"/>
      <c r="J11" s="141"/>
      <c r="K11" s="141"/>
      <c r="L11" s="141"/>
    </row>
    <row r="12" spans="1:12" ht="31.5" customHeight="1" x14ac:dyDescent="0.25">
      <c r="A12" s="53" t="s">
        <v>212</v>
      </c>
      <c r="B12" s="53"/>
      <c r="C12" s="53"/>
      <c r="D12" s="53"/>
      <c r="E12" s="53"/>
      <c r="F12" s="53"/>
      <c r="G12" s="141" t="str">
        <f>IF('Financial Report'!F68="","",'Financial Report'!F68)</f>
        <v/>
      </c>
      <c r="H12" s="141"/>
      <c r="I12" s="141"/>
      <c r="J12" s="141"/>
      <c r="K12" s="141"/>
      <c r="L12" s="141"/>
    </row>
    <row r="13" spans="1:12" ht="36" customHeight="1" x14ac:dyDescent="0.25">
      <c r="A13" s="53" t="s">
        <v>213</v>
      </c>
      <c r="B13" s="53"/>
      <c r="C13" s="53"/>
      <c r="D13" s="53"/>
      <c r="E13" s="53"/>
      <c r="F13" s="53"/>
      <c r="G13" s="141" t="str">
        <f>IF('Financial Report'!G74=0,"",'Financial Report'!G74)</f>
        <v/>
      </c>
      <c r="H13" s="141"/>
      <c r="I13" s="141"/>
      <c r="J13" s="141"/>
      <c r="K13" s="141"/>
      <c r="L13" s="141"/>
    </row>
    <row r="14" spans="1:12" ht="33" customHeight="1" x14ac:dyDescent="0.25">
      <c r="A14" s="130" t="s">
        <v>214</v>
      </c>
      <c r="B14" s="130"/>
      <c r="C14" s="130"/>
      <c r="D14" s="130"/>
      <c r="E14" s="130"/>
      <c r="F14" s="130"/>
      <c r="G14" s="130"/>
      <c r="H14" s="130"/>
      <c r="I14" s="130"/>
      <c r="J14" s="130"/>
      <c r="K14" s="130"/>
      <c r="L14" s="130"/>
    </row>
    <row r="15" spans="1:12" ht="31.5" customHeight="1" x14ac:dyDescent="0.25">
      <c r="A15" s="53" t="s">
        <v>215</v>
      </c>
      <c r="B15" s="53"/>
      <c r="C15" s="53"/>
      <c r="D15" s="53"/>
      <c r="E15" s="139" t="str">
        <f>IF('Identification Form'!E18="","",'Identification Form'!E18)</f>
        <v/>
      </c>
      <c r="F15" s="139"/>
      <c r="G15" s="139"/>
      <c r="H15" s="139"/>
      <c r="I15" s="139"/>
      <c r="J15" s="139"/>
      <c r="K15" s="139"/>
      <c r="L15" s="139"/>
    </row>
    <row r="16" spans="1:12" ht="31.5" customHeight="1" x14ac:dyDescent="0.25">
      <c r="A16" s="53" t="s">
        <v>216</v>
      </c>
      <c r="B16" s="53"/>
      <c r="C16" s="53"/>
      <c r="D16" s="53"/>
      <c r="E16" s="139" t="str">
        <f>IF('Identification Form'!E188="","",'Identification Form'!E188)</f>
        <v/>
      </c>
      <c r="F16" s="139"/>
      <c r="G16" s="139"/>
      <c r="H16" s="139"/>
      <c r="I16" s="139"/>
      <c r="J16" s="139"/>
      <c r="K16" s="139"/>
      <c r="L16" s="139"/>
    </row>
    <row r="17" spans="1:12" ht="31.5" customHeight="1" x14ac:dyDescent="0.25">
      <c r="A17" s="53" t="s">
        <v>157</v>
      </c>
      <c r="B17" s="53"/>
      <c r="C17" s="53"/>
      <c r="D17" s="53"/>
      <c r="E17" s="139" t="str">
        <f>IF('Identification Form'!E20="","",'Identification Form'!E20)</f>
        <v/>
      </c>
      <c r="F17" s="139"/>
      <c r="G17" s="139"/>
      <c r="H17" s="139"/>
      <c r="I17" s="139"/>
      <c r="J17" s="139"/>
      <c r="K17" s="139"/>
      <c r="L17" s="139"/>
    </row>
    <row r="18" spans="1:12" ht="31.5" customHeight="1" x14ac:dyDescent="0.25">
      <c r="A18" s="53" t="s">
        <v>217</v>
      </c>
      <c r="B18" s="53"/>
      <c r="C18" s="53"/>
      <c r="D18" s="53"/>
      <c r="E18" s="54"/>
      <c r="F18" s="54"/>
      <c r="G18" s="54"/>
      <c r="H18" s="54"/>
      <c r="I18" s="54"/>
      <c r="J18" s="54"/>
      <c r="K18" s="54"/>
      <c r="L18" s="54"/>
    </row>
    <row r="19" spans="1:12" ht="31.5" customHeight="1" x14ac:dyDescent="0.25">
      <c r="A19" s="130" t="s">
        <v>218</v>
      </c>
      <c r="B19" s="130"/>
      <c r="C19" s="130"/>
      <c r="D19" s="130"/>
      <c r="E19" s="130"/>
      <c r="F19" s="130"/>
      <c r="G19" s="130"/>
      <c r="H19" s="130"/>
      <c r="I19" s="130"/>
      <c r="J19" s="130"/>
      <c r="K19" s="130"/>
      <c r="L19" s="130"/>
    </row>
    <row r="20" spans="1:12" ht="31.5" customHeight="1" x14ac:dyDescent="0.25">
      <c r="A20" s="137" t="s">
        <v>219</v>
      </c>
      <c r="B20" s="137"/>
      <c r="C20" s="137"/>
      <c r="D20" s="138" t="s">
        <v>220</v>
      </c>
      <c r="E20" s="138"/>
      <c r="F20" s="138" t="s">
        <v>221</v>
      </c>
      <c r="G20" s="138"/>
      <c r="H20" s="40" t="s">
        <v>222</v>
      </c>
      <c r="I20" s="137" t="s">
        <v>223</v>
      </c>
      <c r="J20" s="137"/>
      <c r="K20" s="137"/>
      <c r="L20" s="137"/>
    </row>
    <row r="21" spans="1:12" ht="31.5" customHeight="1" x14ac:dyDescent="0.25">
      <c r="A21" s="53" t="s">
        <v>224</v>
      </c>
      <c r="B21" s="53"/>
      <c r="C21" s="53"/>
      <c r="D21" s="145" t="str">
        <f>IF('Identification Form'!E28="","",'Identification Form'!E28)</f>
        <v/>
      </c>
      <c r="E21" s="145"/>
      <c r="F21" s="81"/>
      <c r="G21" s="81"/>
      <c r="H21" s="25" t="str">
        <f>IF(OR(D21="",D21=0,F21=""),"",F21/D21)</f>
        <v/>
      </c>
      <c r="I21" s="54"/>
      <c r="J21" s="54"/>
      <c r="K21" s="54"/>
      <c r="L21" s="54"/>
    </row>
    <row r="22" spans="1:12" ht="31.5" customHeight="1" x14ac:dyDescent="0.25">
      <c r="A22" s="53" t="s">
        <v>225</v>
      </c>
      <c r="B22" s="53"/>
      <c r="C22" s="53"/>
      <c r="D22" s="145" t="str">
        <f>IF('Identification Form'!E29="","",'Identification Form'!E29)</f>
        <v/>
      </c>
      <c r="E22" s="145"/>
      <c r="F22" s="81"/>
      <c r="G22" s="81"/>
      <c r="H22" s="25" t="str">
        <f>IF(OR(D22="",D22=0,F22=""),"",F22/D22)</f>
        <v/>
      </c>
      <c r="I22" s="54"/>
      <c r="J22" s="54"/>
      <c r="K22" s="54"/>
      <c r="L22" s="54"/>
    </row>
    <row r="23" spans="1:12" ht="31.5" customHeight="1" x14ac:dyDescent="0.25">
      <c r="A23" s="130" t="s">
        <v>226</v>
      </c>
      <c r="B23" s="130"/>
      <c r="C23" s="130"/>
      <c r="D23" s="130"/>
      <c r="E23" s="130"/>
      <c r="F23" s="130"/>
      <c r="G23" s="130"/>
      <c r="H23" s="130"/>
      <c r="I23" s="130"/>
      <c r="J23" s="130"/>
      <c r="K23" s="130"/>
      <c r="L23" s="130"/>
    </row>
    <row r="24" spans="1:12" ht="51.75" customHeight="1" x14ac:dyDescent="0.25">
      <c r="A24" s="55" t="s">
        <v>227</v>
      </c>
      <c r="B24" s="55"/>
      <c r="C24" s="55"/>
      <c r="D24" s="55"/>
      <c r="E24" s="55"/>
      <c r="F24" s="55"/>
      <c r="G24" s="55"/>
      <c r="H24" s="55"/>
      <c r="I24" s="55"/>
      <c r="J24" s="55"/>
      <c r="K24" s="55"/>
      <c r="L24" s="55"/>
    </row>
    <row r="25" spans="1:12" ht="50.25" customHeight="1" x14ac:dyDescent="0.25">
      <c r="A25" s="21" t="s">
        <v>63</v>
      </c>
      <c r="B25" s="70" t="s">
        <v>228</v>
      </c>
      <c r="C25" s="70"/>
      <c r="D25" s="70" t="s">
        <v>66</v>
      </c>
      <c r="E25" s="70"/>
      <c r="F25" s="21" t="s">
        <v>229</v>
      </c>
      <c r="G25" s="21" t="s">
        <v>230</v>
      </c>
      <c r="H25" s="21" t="s">
        <v>231</v>
      </c>
      <c r="I25" s="70" t="s">
        <v>232</v>
      </c>
      <c r="J25" s="70"/>
      <c r="K25" s="70" t="s">
        <v>233</v>
      </c>
      <c r="L25" s="70"/>
    </row>
    <row r="26" spans="1:12" ht="25.5" customHeight="1" x14ac:dyDescent="0.25">
      <c r="A26" s="1">
        <v>1</v>
      </c>
      <c r="B26" s="139" t="str">
        <f>IF('Identification Form'!B59="","",'Identification Form'!B59)</f>
        <v/>
      </c>
      <c r="C26" s="139"/>
      <c r="D26" s="139" t="str">
        <f>IF('Identification Form'!F59="","",'Identification Form'!F59)</f>
        <v/>
      </c>
      <c r="E26" s="139"/>
      <c r="F26" s="1" t="str">
        <f>IF('Identification Form'!H59="","",'Identification Form'!H59)</f>
        <v/>
      </c>
      <c r="G26" s="9"/>
      <c r="H26" s="1" t="str">
        <f t="shared" ref="H26:H35" si="0">IF(B26="","",IF(G26="","not reported / nevykázáno",IF(AND(ISNUMBER(F26),ISNUMBER(G26)),IF(G26&gt;=F26,"achieved / splněno",IF(G26&gt;=F26*0.5,"partially achieved / částečně splněno","not achieved / nesplněno")),"see explanation")))</f>
        <v/>
      </c>
      <c r="I26" s="60"/>
      <c r="J26" s="60"/>
      <c r="K26" s="54"/>
      <c r="L26" s="54"/>
    </row>
    <row r="27" spans="1:12" ht="25.5" customHeight="1" x14ac:dyDescent="0.25">
      <c r="A27" s="1">
        <v>2</v>
      </c>
      <c r="B27" s="139" t="str">
        <f>IF('Identification Form'!B60="","",'Identification Form'!B60)</f>
        <v/>
      </c>
      <c r="C27" s="139"/>
      <c r="D27" s="139" t="str">
        <f>IF('Identification Form'!F60="","",'Identification Form'!F60)</f>
        <v/>
      </c>
      <c r="E27" s="139"/>
      <c r="F27" s="1" t="str">
        <f>IF('Identification Form'!H60="","",'Identification Form'!H60)</f>
        <v/>
      </c>
      <c r="G27" s="9"/>
      <c r="H27" s="1" t="str">
        <f t="shared" si="0"/>
        <v/>
      </c>
      <c r="I27" s="60"/>
      <c r="J27" s="60"/>
      <c r="K27" s="54"/>
      <c r="L27" s="54"/>
    </row>
    <row r="28" spans="1:12" ht="25.5" customHeight="1" x14ac:dyDescent="0.25">
      <c r="A28" s="1">
        <v>3</v>
      </c>
      <c r="B28" s="139" t="str">
        <f>IF('Identification Form'!B61="","",'Identification Form'!B61)</f>
        <v/>
      </c>
      <c r="C28" s="139"/>
      <c r="D28" s="139" t="str">
        <f>IF('Identification Form'!F61="","",'Identification Form'!F61)</f>
        <v/>
      </c>
      <c r="E28" s="139"/>
      <c r="F28" s="1" t="str">
        <f>IF('Identification Form'!H61="","",'Identification Form'!H61)</f>
        <v/>
      </c>
      <c r="G28" s="9"/>
      <c r="H28" s="1" t="str">
        <f t="shared" si="0"/>
        <v/>
      </c>
      <c r="I28" s="60"/>
      <c r="J28" s="60"/>
      <c r="K28" s="54"/>
      <c r="L28" s="54"/>
    </row>
    <row r="29" spans="1:12" ht="25.5" customHeight="1" x14ac:dyDescent="0.25">
      <c r="A29" s="1">
        <v>4</v>
      </c>
      <c r="B29" s="139" t="str">
        <f>IF('Identification Form'!B62="","",'Identification Form'!B62)</f>
        <v/>
      </c>
      <c r="C29" s="139"/>
      <c r="D29" s="139" t="str">
        <f>IF('Identification Form'!F62="","",'Identification Form'!F62)</f>
        <v/>
      </c>
      <c r="E29" s="139"/>
      <c r="F29" s="1" t="str">
        <f>IF('Identification Form'!H62="","",'Identification Form'!H62)</f>
        <v/>
      </c>
      <c r="G29" s="9"/>
      <c r="H29" s="1" t="str">
        <f t="shared" si="0"/>
        <v/>
      </c>
      <c r="I29" s="60"/>
      <c r="J29" s="60"/>
      <c r="K29" s="54"/>
      <c r="L29" s="54"/>
    </row>
    <row r="30" spans="1:12" ht="25.5" customHeight="1" x14ac:dyDescent="0.25">
      <c r="A30" s="1">
        <v>5</v>
      </c>
      <c r="B30" s="139" t="str">
        <f>IF('Identification Form'!B63="","",'Identification Form'!B63)</f>
        <v/>
      </c>
      <c r="C30" s="139"/>
      <c r="D30" s="139" t="str">
        <f>IF('Identification Form'!F63="","",'Identification Form'!F63)</f>
        <v/>
      </c>
      <c r="E30" s="139"/>
      <c r="F30" s="1" t="str">
        <f>IF('Identification Form'!H63="","",'Identification Form'!H63)</f>
        <v/>
      </c>
      <c r="G30" s="9"/>
      <c r="H30" s="1" t="str">
        <f t="shared" si="0"/>
        <v/>
      </c>
      <c r="I30" s="60"/>
      <c r="J30" s="60"/>
      <c r="K30" s="54"/>
      <c r="L30" s="54"/>
    </row>
    <row r="31" spans="1:12" ht="25.5" customHeight="1" x14ac:dyDescent="0.25">
      <c r="A31" s="1">
        <v>6</v>
      </c>
      <c r="B31" s="139" t="str">
        <f>IF('Identification Form'!B64="","",'Identification Form'!B64)</f>
        <v/>
      </c>
      <c r="C31" s="139"/>
      <c r="D31" s="139" t="str">
        <f>IF('Identification Form'!F64="","",'Identification Form'!F64)</f>
        <v/>
      </c>
      <c r="E31" s="139"/>
      <c r="F31" s="1" t="str">
        <f>IF('Identification Form'!H64="","",'Identification Form'!H64)</f>
        <v/>
      </c>
      <c r="G31" s="9"/>
      <c r="H31" s="1" t="str">
        <f t="shared" si="0"/>
        <v/>
      </c>
      <c r="I31" s="60"/>
      <c r="J31" s="60"/>
      <c r="K31" s="54"/>
      <c r="L31" s="54"/>
    </row>
    <row r="32" spans="1:12" ht="25.5" customHeight="1" x14ac:dyDescent="0.25">
      <c r="A32" s="1">
        <v>7</v>
      </c>
      <c r="B32" s="139" t="str">
        <f>IF('Identification Form'!B65="","",'Identification Form'!B65)</f>
        <v/>
      </c>
      <c r="C32" s="139"/>
      <c r="D32" s="139" t="str">
        <f>IF('Identification Form'!F65="","",'Identification Form'!F65)</f>
        <v/>
      </c>
      <c r="E32" s="139"/>
      <c r="F32" s="1" t="str">
        <f>IF('Identification Form'!H65="","",'Identification Form'!H65)</f>
        <v/>
      </c>
      <c r="G32" s="9"/>
      <c r="H32" s="1" t="str">
        <f t="shared" si="0"/>
        <v/>
      </c>
      <c r="I32" s="60"/>
      <c r="J32" s="60"/>
      <c r="K32" s="54"/>
      <c r="L32" s="54"/>
    </row>
    <row r="33" spans="1:12" ht="25.5" customHeight="1" x14ac:dyDescent="0.25">
      <c r="A33" s="1">
        <v>8</v>
      </c>
      <c r="B33" s="139" t="str">
        <f>IF('Identification Form'!B66="","",'Identification Form'!B66)</f>
        <v/>
      </c>
      <c r="C33" s="139"/>
      <c r="D33" s="139" t="str">
        <f>IF('Identification Form'!F66="","",'Identification Form'!F66)</f>
        <v/>
      </c>
      <c r="E33" s="139"/>
      <c r="F33" s="1" t="str">
        <f>IF('Identification Form'!H66="","",'Identification Form'!H66)</f>
        <v/>
      </c>
      <c r="G33" s="9"/>
      <c r="H33" s="1" t="str">
        <f t="shared" si="0"/>
        <v/>
      </c>
      <c r="I33" s="60"/>
      <c r="J33" s="60"/>
      <c r="K33" s="54"/>
      <c r="L33" s="54"/>
    </row>
    <row r="34" spans="1:12" ht="25.5" customHeight="1" x14ac:dyDescent="0.25">
      <c r="A34" s="1">
        <v>9</v>
      </c>
      <c r="B34" s="139" t="str">
        <f>IF('Identification Form'!B67="","",'Identification Form'!B67)</f>
        <v/>
      </c>
      <c r="C34" s="139"/>
      <c r="D34" s="139" t="str">
        <f>IF('Identification Form'!F67="","",'Identification Form'!F67)</f>
        <v/>
      </c>
      <c r="E34" s="139"/>
      <c r="F34" s="1" t="str">
        <f>IF('Identification Form'!H67="","",'Identification Form'!H67)</f>
        <v/>
      </c>
      <c r="G34" s="9"/>
      <c r="H34" s="1" t="str">
        <f t="shared" si="0"/>
        <v/>
      </c>
      <c r="I34" s="60"/>
      <c r="J34" s="60"/>
      <c r="K34" s="54"/>
      <c r="L34" s="54"/>
    </row>
    <row r="35" spans="1:12" ht="25.5" customHeight="1" x14ac:dyDescent="0.25">
      <c r="A35" s="1">
        <v>10</v>
      </c>
      <c r="B35" s="139" t="str">
        <f>IF('Identification Form'!B68="","",'Identification Form'!B68)</f>
        <v/>
      </c>
      <c r="C35" s="139"/>
      <c r="D35" s="139" t="str">
        <f>IF('Identification Form'!F68="","",'Identification Form'!F68)</f>
        <v/>
      </c>
      <c r="E35" s="139"/>
      <c r="F35" s="1" t="str">
        <f>IF('Identification Form'!H68="","",'Identification Form'!H68)</f>
        <v/>
      </c>
      <c r="G35" s="9"/>
      <c r="H35" s="1" t="str">
        <f t="shared" si="0"/>
        <v/>
      </c>
      <c r="I35" s="60"/>
      <c r="J35" s="60"/>
      <c r="K35" s="54"/>
      <c r="L35" s="54"/>
    </row>
    <row r="36" spans="1:12" ht="31.5" customHeight="1" x14ac:dyDescent="0.25">
      <c r="A36" s="130" t="s">
        <v>234</v>
      </c>
      <c r="B36" s="130"/>
      <c r="C36" s="130"/>
      <c r="D36" s="130"/>
      <c r="E36" s="130"/>
      <c r="F36" s="130"/>
      <c r="G36" s="130"/>
      <c r="H36" s="130"/>
      <c r="I36" s="130"/>
      <c r="J36" s="130"/>
      <c r="K36" s="130"/>
      <c r="L36" s="130"/>
    </row>
    <row r="37" spans="1:12" ht="174" customHeight="1" x14ac:dyDescent="0.25">
      <c r="A37" s="55" t="s">
        <v>235</v>
      </c>
      <c r="B37" s="55"/>
      <c r="C37" s="55"/>
      <c r="D37" s="55"/>
      <c r="E37" s="55"/>
      <c r="F37" s="55"/>
      <c r="G37" s="55"/>
      <c r="H37" s="55"/>
      <c r="I37" s="55"/>
      <c r="J37" s="55"/>
      <c r="K37" s="55"/>
      <c r="L37" s="55"/>
    </row>
    <row r="38" spans="1:12" ht="63.75" customHeight="1" x14ac:dyDescent="0.25">
      <c r="A38" s="40" t="s">
        <v>163</v>
      </c>
      <c r="B38" s="137" t="s">
        <v>236</v>
      </c>
      <c r="C38" s="137"/>
      <c r="D38" s="137"/>
      <c r="E38" s="137"/>
      <c r="F38" s="40" t="s">
        <v>237</v>
      </c>
      <c r="G38" s="138" t="s">
        <v>238</v>
      </c>
      <c r="H38" s="138"/>
      <c r="I38" s="137" t="s">
        <v>239</v>
      </c>
      <c r="J38" s="137"/>
      <c r="K38" s="137"/>
      <c r="L38" s="137"/>
    </row>
    <row r="39" spans="1:12" ht="21.75" customHeight="1" x14ac:dyDescent="0.25">
      <c r="A39" s="1">
        <v>1</v>
      </c>
      <c r="B39" s="60"/>
      <c r="C39" s="60"/>
      <c r="D39" s="60"/>
      <c r="E39" s="60"/>
      <c r="F39" s="9"/>
      <c r="G39" s="111"/>
      <c r="H39" s="111"/>
      <c r="I39" s="54"/>
      <c r="J39" s="54"/>
      <c r="K39" s="54"/>
      <c r="L39" s="54"/>
    </row>
    <row r="40" spans="1:12" ht="21.75" customHeight="1" x14ac:dyDescent="0.25">
      <c r="A40" s="1">
        <v>2</v>
      </c>
      <c r="B40" s="60"/>
      <c r="C40" s="60"/>
      <c r="D40" s="60"/>
      <c r="E40" s="60"/>
      <c r="F40" s="9"/>
      <c r="G40" s="111"/>
      <c r="H40" s="111"/>
      <c r="I40" s="54"/>
      <c r="J40" s="54"/>
      <c r="K40" s="54"/>
      <c r="L40" s="54"/>
    </row>
    <row r="41" spans="1:12" ht="21.75" customHeight="1" x14ac:dyDescent="0.25">
      <c r="A41" s="1">
        <v>3</v>
      </c>
      <c r="B41" s="60"/>
      <c r="C41" s="60"/>
      <c r="D41" s="60"/>
      <c r="E41" s="60"/>
      <c r="F41" s="9"/>
      <c r="G41" s="111"/>
      <c r="H41" s="111"/>
      <c r="I41" s="54"/>
      <c r="J41" s="54"/>
      <c r="K41" s="54"/>
      <c r="L41" s="54"/>
    </row>
    <row r="42" spans="1:12" ht="21.75" customHeight="1" x14ac:dyDescent="0.25">
      <c r="A42" s="1">
        <v>4</v>
      </c>
      <c r="B42" s="60"/>
      <c r="C42" s="60"/>
      <c r="D42" s="60"/>
      <c r="E42" s="60"/>
      <c r="F42" s="9"/>
      <c r="G42" s="111"/>
      <c r="H42" s="111"/>
      <c r="I42" s="54"/>
      <c r="J42" s="54"/>
      <c r="K42" s="54"/>
      <c r="L42" s="54"/>
    </row>
    <row r="43" spans="1:12" ht="21.75" customHeight="1" x14ac:dyDescent="0.25">
      <c r="A43" s="1">
        <v>5</v>
      </c>
      <c r="B43" s="60"/>
      <c r="C43" s="60"/>
      <c r="D43" s="60"/>
      <c r="E43" s="60"/>
      <c r="F43" s="9"/>
      <c r="G43" s="111"/>
      <c r="H43" s="111"/>
      <c r="I43" s="54"/>
      <c r="J43" s="54"/>
      <c r="K43" s="54"/>
      <c r="L43" s="54"/>
    </row>
    <row r="44" spans="1:12" ht="21.75" customHeight="1" x14ac:dyDescent="0.25">
      <c r="A44" s="1">
        <v>6</v>
      </c>
      <c r="B44" s="60"/>
      <c r="C44" s="60"/>
      <c r="D44" s="60"/>
      <c r="E44" s="60"/>
      <c r="F44" s="9"/>
      <c r="G44" s="111"/>
      <c r="H44" s="111"/>
      <c r="I44" s="54"/>
      <c r="J44" s="54"/>
      <c r="K44" s="54"/>
      <c r="L44" s="54"/>
    </row>
    <row r="45" spans="1:12" ht="21.75" customHeight="1" x14ac:dyDescent="0.25">
      <c r="A45" s="1">
        <v>7</v>
      </c>
      <c r="B45" s="60"/>
      <c r="C45" s="60"/>
      <c r="D45" s="60"/>
      <c r="E45" s="60"/>
      <c r="F45" s="9"/>
      <c r="G45" s="111"/>
      <c r="H45" s="111"/>
      <c r="I45" s="54"/>
      <c r="J45" s="54"/>
      <c r="K45" s="54"/>
      <c r="L45" s="54"/>
    </row>
    <row r="46" spans="1:12" ht="21.75" customHeight="1" x14ac:dyDescent="0.25">
      <c r="A46" s="1">
        <v>8</v>
      </c>
      <c r="B46" s="60"/>
      <c r="C46" s="60"/>
      <c r="D46" s="60"/>
      <c r="E46" s="60"/>
      <c r="F46" s="9"/>
      <c r="G46" s="111"/>
      <c r="H46" s="111"/>
      <c r="I46" s="54"/>
      <c r="J46" s="54"/>
      <c r="K46" s="54"/>
      <c r="L46" s="54"/>
    </row>
    <row r="47" spans="1:12" ht="34.5" customHeight="1" x14ac:dyDescent="0.25">
      <c r="A47" s="130" t="s">
        <v>240</v>
      </c>
      <c r="B47" s="130"/>
      <c r="C47" s="130"/>
      <c r="D47" s="130"/>
      <c r="E47" s="130"/>
      <c r="F47" s="130"/>
      <c r="G47" s="130"/>
      <c r="H47" s="130"/>
      <c r="I47" s="130"/>
      <c r="J47" s="130"/>
      <c r="K47" s="130"/>
      <c r="L47" s="130"/>
    </row>
    <row r="48" spans="1:12" ht="31.5" customHeight="1" x14ac:dyDescent="0.25">
      <c r="A48" s="55" t="s">
        <v>241</v>
      </c>
      <c r="B48" s="55"/>
      <c r="C48" s="55"/>
      <c r="D48" s="55"/>
      <c r="E48" s="55"/>
      <c r="F48" s="55"/>
      <c r="G48" s="55"/>
      <c r="H48" s="55"/>
      <c r="I48" s="55"/>
      <c r="J48" s="55"/>
      <c r="K48" s="55"/>
      <c r="L48" s="55"/>
    </row>
    <row r="49" spans="1:12" ht="79.5" customHeight="1" x14ac:dyDescent="0.25">
      <c r="A49" s="60"/>
      <c r="B49" s="60"/>
      <c r="C49" s="60"/>
      <c r="D49" s="60"/>
      <c r="E49" s="60"/>
      <c r="F49" s="60"/>
      <c r="G49" s="60"/>
      <c r="H49" s="60"/>
      <c r="I49" s="60"/>
      <c r="J49" s="60"/>
      <c r="K49" s="60"/>
      <c r="L49" s="39" t="str">
        <f>LEN(A49)&amp;" / 800"</f>
        <v>0 / 800</v>
      </c>
    </row>
    <row r="50" spans="1:12" ht="34.5" customHeight="1" x14ac:dyDescent="0.25">
      <c r="A50" s="130" t="s">
        <v>242</v>
      </c>
      <c r="B50" s="130"/>
      <c r="C50" s="130"/>
      <c r="D50" s="130"/>
      <c r="E50" s="130"/>
      <c r="F50" s="130"/>
      <c r="G50" s="130"/>
      <c r="H50" s="130"/>
      <c r="I50" s="130"/>
      <c r="J50" s="130"/>
      <c r="K50" s="130"/>
      <c r="L50" s="130"/>
    </row>
    <row r="51" spans="1:12" ht="73.5" customHeight="1" x14ac:dyDescent="0.25">
      <c r="A51" s="53" t="s">
        <v>243</v>
      </c>
      <c r="B51" s="53"/>
      <c r="C51" s="53"/>
      <c r="D51" s="53"/>
      <c r="E51" s="53"/>
      <c r="F51" s="53"/>
      <c r="G51" s="60"/>
      <c r="H51" s="60"/>
      <c r="I51" s="60"/>
      <c r="J51" s="60"/>
      <c r="K51" s="60"/>
      <c r="L51" s="60"/>
    </row>
    <row r="52" spans="1:12" ht="31.5" customHeight="1" x14ac:dyDescent="0.25">
      <c r="A52" s="90" t="s">
        <v>90</v>
      </c>
      <c r="B52" s="90"/>
      <c r="C52" s="90"/>
      <c r="D52" s="90"/>
      <c r="E52" s="90"/>
      <c r="F52" s="89" t="s">
        <v>220</v>
      </c>
      <c r="G52" s="89"/>
      <c r="H52" s="89" t="s">
        <v>221</v>
      </c>
      <c r="I52" s="89"/>
      <c r="J52" s="90" t="s">
        <v>244</v>
      </c>
      <c r="K52" s="90"/>
      <c r="L52" s="90"/>
    </row>
    <row r="53" spans="1:12" ht="30.75" customHeight="1" x14ac:dyDescent="0.25">
      <c r="A53" s="139" t="str">
        <f>IF('Identification Form'!A85="","",'Identification Form'!A85)</f>
        <v>Local community where the project takes place
Místní komunita v místě realizace projektu</v>
      </c>
      <c r="B53" s="139"/>
      <c r="C53" s="139"/>
      <c r="D53" s="139"/>
      <c r="E53" s="139"/>
      <c r="F53" s="145" t="str">
        <f>IF('Identification Form'!G85="","",'Identification Form'!G85)</f>
        <v/>
      </c>
      <c r="G53" s="145"/>
      <c r="H53" s="81"/>
      <c r="I53" s="81"/>
      <c r="J53" s="54"/>
      <c r="K53" s="54"/>
      <c r="L53" s="54"/>
    </row>
    <row r="54" spans="1:12" ht="28.5" customHeight="1" x14ac:dyDescent="0.25">
      <c r="A54" s="139" t="str">
        <f>IF('Identification Form'!A86="","",'Identification Form'!A86)</f>
        <v>Staff and users of the partner institution
Zaměstnanci a uživatelé partnerské instituce</v>
      </c>
      <c r="B54" s="139"/>
      <c r="C54" s="139"/>
      <c r="D54" s="139"/>
      <c r="E54" s="139"/>
      <c r="F54" s="145" t="str">
        <f>IF('Identification Form'!G86="","",'Identification Form'!G86)</f>
        <v/>
      </c>
      <c r="G54" s="145"/>
      <c r="H54" s="81"/>
      <c r="I54" s="81"/>
      <c r="J54" s="54"/>
      <c r="K54" s="54"/>
      <c r="L54" s="54"/>
    </row>
    <row r="55" spans="1:12" ht="29.25" customHeight="1" x14ac:dyDescent="0.25">
      <c r="A55" s="139" t="str">
        <f>IF('Identification Form'!A87="","",'Identification Form'!A87)</f>
        <v>Local or regional media
Místní nebo regionální média</v>
      </c>
      <c r="B55" s="139"/>
      <c r="C55" s="139"/>
      <c r="D55" s="139"/>
      <c r="E55" s="139"/>
      <c r="F55" s="145" t="str">
        <f>IF('Identification Form'!G87="","",'Identification Form'!G87)</f>
        <v/>
      </c>
      <c r="G55" s="145"/>
      <c r="H55" s="81"/>
      <c r="I55" s="81"/>
      <c r="J55" s="54"/>
      <c r="K55" s="54"/>
      <c r="L55" s="54"/>
    </row>
    <row r="56" spans="1:12" ht="31.5" customHeight="1" x14ac:dyDescent="0.25">
      <c r="A56" s="139" t="str">
        <f>IF('Identification Form'!A88="","",'Identification Form'!A88)</f>
        <v>Participants of a public event (handover, opening)
Účastníci veřejné akce (předání, slavnostní otevření)</v>
      </c>
      <c r="B56" s="139"/>
      <c r="C56" s="139"/>
      <c r="D56" s="139"/>
      <c r="E56" s="139"/>
      <c r="F56" s="145" t="str">
        <f>IF('Identification Form'!G88="","",'Identification Form'!G88)</f>
        <v/>
      </c>
      <c r="G56" s="145"/>
      <c r="H56" s="81"/>
      <c r="I56" s="81"/>
      <c r="J56" s="54"/>
      <c r="K56" s="54"/>
      <c r="L56" s="54"/>
    </row>
    <row r="57" spans="1:12" ht="75" customHeight="1" x14ac:dyDescent="0.25">
      <c r="A57" s="53" t="s">
        <v>245</v>
      </c>
      <c r="B57" s="53"/>
      <c r="C57" s="53"/>
      <c r="D57" s="53"/>
      <c r="E57" s="53"/>
      <c r="F57" s="53"/>
      <c r="G57" s="53"/>
      <c r="H57" s="5"/>
      <c r="I57" s="53" t="s">
        <v>246</v>
      </c>
      <c r="J57" s="53"/>
      <c r="K57" s="144" t="str">
        <f>IF('Identification Form'!K90="","",'Identification Form'!K90)</f>
        <v/>
      </c>
      <c r="L57" s="144"/>
    </row>
    <row r="58" spans="1:12" ht="31.5" customHeight="1" x14ac:dyDescent="0.25">
      <c r="A58" s="53" t="s">
        <v>247</v>
      </c>
      <c r="B58" s="53"/>
      <c r="C58" s="53"/>
      <c r="D58" s="53"/>
      <c r="E58" s="53"/>
      <c r="F58" s="53"/>
      <c r="G58" s="53"/>
      <c r="H58" s="53"/>
      <c r="I58" s="9"/>
      <c r="J58" s="2" t="s">
        <v>192</v>
      </c>
      <c r="K58" s="111"/>
      <c r="L58" s="111"/>
    </row>
    <row r="59" spans="1:12" ht="46.5" customHeight="1" x14ac:dyDescent="0.25">
      <c r="A59" s="53" t="s">
        <v>248</v>
      </c>
      <c r="B59" s="53"/>
      <c r="C59" s="53"/>
      <c r="D59" s="53"/>
      <c r="E59" s="53"/>
      <c r="F59" s="53"/>
      <c r="G59" s="54"/>
      <c r="H59" s="54"/>
      <c r="I59" s="54"/>
      <c r="J59" s="54"/>
      <c r="K59" s="54"/>
      <c r="L59" s="54"/>
    </row>
    <row r="60" spans="1:12" ht="41.25" customHeight="1" x14ac:dyDescent="0.25">
      <c r="A60" s="130" t="s">
        <v>249</v>
      </c>
      <c r="B60" s="130"/>
      <c r="C60" s="130"/>
      <c r="D60" s="130"/>
      <c r="E60" s="130"/>
      <c r="F60" s="130"/>
      <c r="G60" s="130"/>
      <c r="H60" s="130"/>
      <c r="I60" s="130"/>
      <c r="J60" s="130"/>
      <c r="K60" s="130"/>
      <c r="L60" s="130"/>
    </row>
    <row r="61" spans="1:12" ht="31.5" customHeight="1" x14ac:dyDescent="0.25">
      <c r="A61" s="137" t="s">
        <v>250</v>
      </c>
      <c r="B61" s="137"/>
      <c r="C61" s="137"/>
      <c r="D61" s="137"/>
      <c r="E61" s="137"/>
      <c r="F61" s="138" t="s">
        <v>251</v>
      </c>
      <c r="G61" s="138"/>
      <c r="H61" s="138" t="s">
        <v>252</v>
      </c>
      <c r="I61" s="138"/>
      <c r="J61" s="138" t="s">
        <v>172</v>
      </c>
      <c r="K61" s="138"/>
      <c r="L61" s="138"/>
    </row>
    <row r="62" spans="1:12" ht="31.5" customHeight="1" x14ac:dyDescent="0.25">
      <c r="A62" s="139" t="s">
        <v>253</v>
      </c>
      <c r="B62" s="139"/>
      <c r="C62" s="139"/>
      <c r="D62" s="139"/>
      <c r="E62" s="139"/>
      <c r="F62" s="141">
        <f>'Identification Form'!I112</f>
        <v>0</v>
      </c>
      <c r="G62" s="141"/>
      <c r="H62" s="141" t="str">
        <f>IF('Financial Report'!$I$65=0,"",'Financial Report'!I20)</f>
        <v/>
      </c>
      <c r="I62" s="141"/>
      <c r="J62" s="141" t="str">
        <f>IF(OR('Financial Report'!$I$65=0,H62=""),"",H62-F62)</f>
        <v/>
      </c>
      <c r="K62" s="141"/>
      <c r="L62" s="141"/>
    </row>
    <row r="63" spans="1:12" ht="31.5" customHeight="1" x14ac:dyDescent="0.25">
      <c r="A63" s="139" t="s">
        <v>254</v>
      </c>
      <c r="B63" s="139"/>
      <c r="C63" s="139"/>
      <c r="D63" s="139"/>
      <c r="E63" s="139"/>
      <c r="F63" s="141">
        <f>'Identification Form'!I120</f>
        <v>0</v>
      </c>
      <c r="G63" s="141"/>
      <c r="H63" s="141" t="str">
        <f>IF('Financial Report'!$I$65=0,"",'Financial Report'!I28)</f>
        <v/>
      </c>
      <c r="I63" s="141"/>
      <c r="J63" s="141" t="str">
        <f>IF(OR('Financial Report'!$I$65=0,H63=""),"",H63-F63)</f>
        <v/>
      </c>
      <c r="K63" s="141"/>
      <c r="L63" s="141"/>
    </row>
    <row r="64" spans="1:12" ht="31.5" customHeight="1" x14ac:dyDescent="0.25">
      <c r="A64" s="139" t="s">
        <v>255</v>
      </c>
      <c r="B64" s="139"/>
      <c r="C64" s="139"/>
      <c r="D64" s="139"/>
      <c r="E64" s="139"/>
      <c r="F64" s="141">
        <f>'Identification Form'!I128</f>
        <v>0</v>
      </c>
      <c r="G64" s="141"/>
      <c r="H64" s="141" t="str">
        <f>IF('Financial Report'!$I$65=0,"",'Financial Report'!I36)</f>
        <v/>
      </c>
      <c r="I64" s="141"/>
      <c r="J64" s="141" t="str">
        <f>IF(OR('Financial Report'!$I$65=0,H64=""),"",H64-F64)</f>
        <v/>
      </c>
      <c r="K64" s="141"/>
      <c r="L64" s="141"/>
    </row>
    <row r="65" spans="1:12" ht="31.5" customHeight="1" x14ac:dyDescent="0.25">
      <c r="A65" s="139" t="s">
        <v>256</v>
      </c>
      <c r="B65" s="139"/>
      <c r="C65" s="139"/>
      <c r="D65" s="139"/>
      <c r="E65" s="139"/>
      <c r="F65" s="141">
        <f>'Identification Form'!I134</f>
        <v>0</v>
      </c>
      <c r="G65" s="141"/>
      <c r="H65" s="141" t="str">
        <f>IF('Financial Report'!$I$65=0,"",'Financial Report'!I42)</f>
        <v/>
      </c>
      <c r="I65" s="141"/>
      <c r="J65" s="141" t="str">
        <f>IF(OR('Financial Report'!$I$65=0,H65=""),"",H65-F65)</f>
        <v/>
      </c>
      <c r="K65" s="141"/>
      <c r="L65" s="141"/>
    </row>
    <row r="66" spans="1:12" ht="31.5" customHeight="1" x14ac:dyDescent="0.25">
      <c r="A66" s="142" t="s">
        <v>123</v>
      </c>
      <c r="B66" s="142"/>
      <c r="C66" s="142"/>
      <c r="D66" s="142"/>
      <c r="E66" s="142"/>
      <c r="F66" s="143">
        <f>'Identification Form'!I135</f>
        <v>0</v>
      </c>
      <c r="G66" s="143"/>
      <c r="H66" s="143" t="str">
        <f>IF('Financial Report'!$I$65=0,"",'Financial Report'!I43)</f>
        <v/>
      </c>
      <c r="I66" s="143"/>
      <c r="J66" s="143" t="str">
        <f>IF(OR('Financial Report'!$I$65=0,H66=""),"",H66-F66)</f>
        <v/>
      </c>
      <c r="K66" s="143"/>
      <c r="L66" s="143"/>
    </row>
    <row r="67" spans="1:12" ht="31.5" customHeight="1" x14ac:dyDescent="0.25">
      <c r="A67" s="139" t="s">
        <v>257</v>
      </c>
      <c r="B67" s="139"/>
      <c r="C67" s="139"/>
      <c r="D67" s="139"/>
      <c r="E67" s="139"/>
      <c r="F67" s="141">
        <f>'Identification Form'!I143</f>
        <v>0</v>
      </c>
      <c r="G67" s="141"/>
      <c r="H67" s="141" t="str">
        <f>IF('Financial Report'!$I$65=0,"",'Financial Report'!I51)</f>
        <v/>
      </c>
      <c r="I67" s="141"/>
      <c r="J67" s="141" t="str">
        <f>IF(OR('Financial Report'!$I$65=0,H67=""),"",H67-F67)</f>
        <v/>
      </c>
      <c r="K67" s="141"/>
      <c r="L67" s="141"/>
    </row>
    <row r="68" spans="1:12" ht="31.5" customHeight="1" x14ac:dyDescent="0.25">
      <c r="A68" s="139" t="s">
        <v>258</v>
      </c>
      <c r="B68" s="139"/>
      <c r="C68" s="139"/>
      <c r="D68" s="139"/>
      <c r="E68" s="139"/>
      <c r="F68" s="141">
        <f>'Identification Form'!I149</f>
        <v>0</v>
      </c>
      <c r="G68" s="141"/>
      <c r="H68" s="141" t="str">
        <f>IF('Financial Report'!$I$65=0,"",'Financial Report'!I57)</f>
        <v/>
      </c>
      <c r="I68" s="141"/>
      <c r="J68" s="141" t="str">
        <f>IF(OR('Financial Report'!$I$65=0,H68=""),"",H68-F68)</f>
        <v/>
      </c>
      <c r="K68" s="141"/>
      <c r="L68" s="141"/>
    </row>
    <row r="69" spans="1:12" ht="31.5" customHeight="1" x14ac:dyDescent="0.25">
      <c r="A69" s="139" t="s">
        <v>259</v>
      </c>
      <c r="B69" s="139"/>
      <c r="C69" s="139"/>
      <c r="D69" s="139"/>
      <c r="E69" s="139"/>
      <c r="F69" s="141">
        <f>'Identification Form'!I155</f>
        <v>0</v>
      </c>
      <c r="G69" s="141"/>
      <c r="H69" s="141" t="str">
        <f>IF('Financial Report'!$I$65=0,"",'Financial Report'!I63)</f>
        <v/>
      </c>
      <c r="I69" s="141"/>
      <c r="J69" s="141" t="str">
        <f>IF(OR('Financial Report'!$I$65=0,H69=""),"",H69-F69)</f>
        <v/>
      </c>
      <c r="K69" s="141"/>
      <c r="L69" s="141"/>
    </row>
    <row r="70" spans="1:12" ht="31.5" customHeight="1" x14ac:dyDescent="0.25">
      <c r="A70" s="142" t="s">
        <v>131</v>
      </c>
      <c r="B70" s="142"/>
      <c r="C70" s="142"/>
      <c r="D70" s="142"/>
      <c r="E70" s="142"/>
      <c r="F70" s="143">
        <f>'Identification Form'!I156</f>
        <v>0</v>
      </c>
      <c r="G70" s="143"/>
      <c r="H70" s="143" t="str">
        <f>IF('Financial Report'!$I$65=0,"",'Financial Report'!I64)</f>
        <v/>
      </c>
      <c r="I70" s="143"/>
      <c r="J70" s="143" t="str">
        <f>IF(OR('Financial Report'!$I$65=0,H70=""),"",H70-F70)</f>
        <v/>
      </c>
      <c r="K70" s="143"/>
      <c r="L70" s="143"/>
    </row>
    <row r="71" spans="1:12" ht="31.5" customHeight="1" x14ac:dyDescent="0.25">
      <c r="A71" s="63" t="s">
        <v>260</v>
      </c>
      <c r="B71" s="63"/>
      <c r="C71" s="63"/>
      <c r="D71" s="63"/>
      <c r="E71" s="63"/>
      <c r="F71" s="140">
        <f>'Identification Form'!I157</f>
        <v>0</v>
      </c>
      <c r="G71" s="140"/>
      <c r="H71" s="140" t="str">
        <f>IF('Financial Report'!$I$65=0,"",'Financial Report'!I65)</f>
        <v/>
      </c>
      <c r="I71" s="140"/>
      <c r="J71" s="140" t="str">
        <f>IF(OR('Financial Report'!$I$65=0,H71=""),"",H71-F71)</f>
        <v/>
      </c>
      <c r="K71" s="140"/>
      <c r="L71" s="140"/>
    </row>
    <row r="72" spans="1:12" ht="31.5" customHeight="1" x14ac:dyDescent="0.25">
      <c r="A72" s="53" t="s">
        <v>180</v>
      </c>
      <c r="B72" s="53"/>
      <c r="C72" s="53"/>
      <c r="D72" s="53"/>
      <c r="E72" s="53"/>
      <c r="F72" s="53"/>
      <c r="G72" s="53"/>
      <c r="H72" s="136" t="str">
        <f>IF('Financial Report'!G69="","",'Financial Report'!G69)</f>
        <v/>
      </c>
      <c r="I72" s="136"/>
      <c r="J72" s="68" t="str">
        <f>IF('Financial Report'!I69="","",'Financial Report'!I69)</f>
        <v/>
      </c>
      <c r="K72" s="68"/>
      <c r="L72" s="68"/>
    </row>
    <row r="73" spans="1:12" ht="31.5" customHeight="1" x14ac:dyDescent="0.25">
      <c r="A73" s="130" t="s">
        <v>261</v>
      </c>
      <c r="B73" s="130"/>
      <c r="C73" s="130"/>
      <c r="D73" s="130"/>
      <c r="E73" s="130"/>
      <c r="F73" s="130"/>
      <c r="G73" s="130"/>
      <c r="H73" s="130"/>
      <c r="I73" s="130"/>
      <c r="J73" s="130"/>
      <c r="K73" s="130"/>
      <c r="L73" s="130"/>
    </row>
    <row r="74" spans="1:12" ht="31.5" customHeight="1" x14ac:dyDescent="0.25">
      <c r="A74" s="55" t="s">
        <v>262</v>
      </c>
      <c r="B74" s="55"/>
      <c r="C74" s="55"/>
      <c r="D74" s="55"/>
      <c r="E74" s="55"/>
      <c r="F74" s="55"/>
      <c r="G74" s="55"/>
      <c r="H74" s="55"/>
      <c r="I74" s="55"/>
      <c r="J74" s="55"/>
      <c r="K74" s="55"/>
      <c r="L74" s="55"/>
    </row>
    <row r="75" spans="1:12" ht="94.5" customHeight="1" x14ac:dyDescent="0.25">
      <c r="A75" s="60"/>
      <c r="B75" s="60"/>
      <c r="C75" s="60"/>
      <c r="D75" s="60"/>
      <c r="E75" s="60"/>
      <c r="F75" s="60"/>
      <c r="G75" s="60"/>
      <c r="H75" s="60"/>
      <c r="I75" s="60"/>
      <c r="J75" s="60"/>
      <c r="K75" s="60"/>
      <c r="L75" s="39" t="str">
        <f>LEN(A75)&amp;" / 1000"</f>
        <v>0 / 1000</v>
      </c>
    </row>
    <row r="76" spans="1:12" ht="31.5" customHeight="1" x14ac:dyDescent="0.25">
      <c r="A76" s="130" t="s">
        <v>263</v>
      </c>
      <c r="B76" s="130"/>
      <c r="C76" s="130"/>
      <c r="D76" s="130"/>
      <c r="E76" s="130"/>
      <c r="F76" s="130"/>
      <c r="G76" s="130"/>
      <c r="H76" s="130"/>
      <c r="I76" s="130"/>
      <c r="J76" s="130"/>
      <c r="K76" s="130"/>
      <c r="L76" s="130"/>
    </row>
    <row r="77" spans="1:12" ht="31.5" customHeight="1" x14ac:dyDescent="0.25">
      <c r="A77" s="53" t="s">
        <v>153</v>
      </c>
      <c r="B77" s="53"/>
      <c r="C77" s="53"/>
      <c r="D77" s="53"/>
      <c r="E77" s="54"/>
      <c r="F77" s="54"/>
      <c r="G77" s="54"/>
      <c r="H77" s="54"/>
      <c r="I77" s="54"/>
      <c r="J77" s="54"/>
      <c r="K77" s="54"/>
      <c r="L77" s="54"/>
    </row>
    <row r="78" spans="1:12" ht="31.5" customHeight="1" x14ac:dyDescent="0.25">
      <c r="A78" s="53" t="s">
        <v>192</v>
      </c>
      <c r="B78" s="53"/>
      <c r="C78" s="53"/>
      <c r="D78" s="53"/>
      <c r="E78" s="54"/>
      <c r="F78" s="54"/>
      <c r="G78" s="54"/>
      <c r="H78" s="54"/>
      <c r="I78" s="54"/>
      <c r="J78" s="54"/>
      <c r="K78" s="54"/>
      <c r="L78" s="54"/>
    </row>
    <row r="79" spans="1:12" ht="31.5" customHeight="1" x14ac:dyDescent="0.25">
      <c r="A79" s="53" t="s">
        <v>155</v>
      </c>
      <c r="B79" s="53"/>
      <c r="C79" s="53"/>
      <c r="D79" s="53"/>
      <c r="E79" s="54"/>
      <c r="F79" s="54"/>
      <c r="G79" s="54"/>
      <c r="H79" s="54"/>
      <c r="I79" s="54"/>
      <c r="J79" s="54"/>
      <c r="K79" s="54"/>
      <c r="L79" s="54"/>
    </row>
    <row r="80" spans="1:12" ht="31.5" customHeight="1" x14ac:dyDescent="0.25">
      <c r="A80" s="53" t="s">
        <v>194</v>
      </c>
      <c r="B80" s="53"/>
      <c r="C80" s="53"/>
      <c r="D80" s="53"/>
      <c r="E80" s="54"/>
      <c r="F80" s="54"/>
      <c r="G80" s="54"/>
      <c r="H80" s="54"/>
      <c r="I80" s="54"/>
      <c r="J80" s="54"/>
      <c r="K80" s="54"/>
      <c r="L80" s="54"/>
    </row>
    <row r="81" spans="1:12" ht="31.5" customHeight="1" x14ac:dyDescent="0.25">
      <c r="A81" s="53" t="s">
        <v>157</v>
      </c>
      <c r="B81" s="53"/>
      <c r="C81" s="53"/>
      <c r="D81" s="53"/>
      <c r="E81" s="54"/>
      <c r="F81" s="54"/>
      <c r="G81" s="54"/>
      <c r="H81" s="54"/>
      <c r="I81" s="54"/>
      <c r="J81" s="54"/>
      <c r="K81" s="54"/>
      <c r="L81" s="54"/>
    </row>
    <row r="82" spans="1:12" ht="39.75" customHeight="1" x14ac:dyDescent="0.25">
      <c r="A82" s="53" t="s">
        <v>158</v>
      </c>
      <c r="B82" s="53"/>
      <c r="C82" s="53"/>
      <c r="D82" s="53"/>
      <c r="E82" s="54"/>
      <c r="F82" s="54"/>
      <c r="G82" s="54"/>
      <c r="H82" s="54"/>
      <c r="I82" s="54"/>
      <c r="J82" s="54"/>
      <c r="K82" s="54"/>
      <c r="L82" s="54"/>
    </row>
  </sheetData>
  <sheetProtection sheet="1" formatCells="0" formatColumns="0" formatRows="0" insertColumns="0" insertRows="0" insertHyperlinks="0"/>
  <mergeCells count="226">
    <mergeCell ref="A1:L1"/>
    <mergeCell ref="A2:L2"/>
    <mergeCell ref="A3:B3"/>
    <mergeCell ref="C3:F3"/>
    <mergeCell ref="G3:H3"/>
    <mergeCell ref="I3:L3"/>
    <mergeCell ref="A4:B4"/>
    <mergeCell ref="C4:F4"/>
    <mergeCell ref="G4:H4"/>
    <mergeCell ref="I4:L4"/>
    <mergeCell ref="A5:B5"/>
    <mergeCell ref="C5:F5"/>
    <mergeCell ref="G5:H5"/>
    <mergeCell ref="I5:L5"/>
    <mergeCell ref="A6:B6"/>
    <mergeCell ref="C6:F6"/>
    <mergeCell ref="G6:H6"/>
    <mergeCell ref="I6:L6"/>
    <mergeCell ref="A7:E7"/>
    <mergeCell ref="G7:H7"/>
    <mergeCell ref="I7:L7"/>
    <mergeCell ref="A8:L8"/>
    <mergeCell ref="A9:F9"/>
    <mergeCell ref="G9:L9"/>
    <mergeCell ref="A10:F10"/>
    <mergeCell ref="G10:L10"/>
    <mergeCell ref="A11:F11"/>
    <mergeCell ref="G11:L11"/>
    <mergeCell ref="A12:F12"/>
    <mergeCell ref="G12:L12"/>
    <mergeCell ref="A13:F13"/>
    <mergeCell ref="G13:L13"/>
    <mergeCell ref="A14:L14"/>
    <mergeCell ref="A15:D15"/>
    <mergeCell ref="E15:L15"/>
    <mergeCell ref="A16:D16"/>
    <mergeCell ref="E16:L16"/>
    <mergeCell ref="A17:D17"/>
    <mergeCell ref="E17:L17"/>
    <mergeCell ref="A18:D18"/>
    <mergeCell ref="E18:L18"/>
    <mergeCell ref="A19:L19"/>
    <mergeCell ref="A20:C20"/>
    <mergeCell ref="D20:E20"/>
    <mergeCell ref="F20:G20"/>
    <mergeCell ref="I20:L20"/>
    <mergeCell ref="A21:C21"/>
    <mergeCell ref="D21:E21"/>
    <mergeCell ref="F21:G21"/>
    <mergeCell ref="I21:L21"/>
    <mergeCell ref="A22:C22"/>
    <mergeCell ref="D22:E22"/>
    <mergeCell ref="F22:G22"/>
    <mergeCell ref="I22:L22"/>
    <mergeCell ref="A23:L23"/>
    <mergeCell ref="A24:L24"/>
    <mergeCell ref="B25:C25"/>
    <mergeCell ref="D25:E25"/>
    <mergeCell ref="I25:J25"/>
    <mergeCell ref="K25:L25"/>
    <mergeCell ref="B26:C26"/>
    <mergeCell ref="D26:E26"/>
    <mergeCell ref="I26:J26"/>
    <mergeCell ref="K26:L26"/>
    <mergeCell ref="B27:C27"/>
    <mergeCell ref="D27:E27"/>
    <mergeCell ref="I27:J27"/>
    <mergeCell ref="K27:L27"/>
    <mergeCell ref="B28:C28"/>
    <mergeCell ref="D28:E28"/>
    <mergeCell ref="I28:J28"/>
    <mergeCell ref="K28:L28"/>
    <mergeCell ref="B29:C29"/>
    <mergeCell ref="D29:E29"/>
    <mergeCell ref="I29:J29"/>
    <mergeCell ref="K29:L29"/>
    <mergeCell ref="B30:C30"/>
    <mergeCell ref="D30:E30"/>
    <mergeCell ref="I30:J30"/>
    <mergeCell ref="K30:L30"/>
    <mergeCell ref="B31:C31"/>
    <mergeCell ref="D31:E31"/>
    <mergeCell ref="I31:J31"/>
    <mergeCell ref="K31:L31"/>
    <mergeCell ref="B32:C32"/>
    <mergeCell ref="D32:E32"/>
    <mergeCell ref="I32:J32"/>
    <mergeCell ref="K32:L32"/>
    <mergeCell ref="B33:C33"/>
    <mergeCell ref="D33:E33"/>
    <mergeCell ref="I33:J33"/>
    <mergeCell ref="K33:L33"/>
    <mergeCell ref="B34:C34"/>
    <mergeCell ref="D34:E34"/>
    <mergeCell ref="I34:J34"/>
    <mergeCell ref="K34:L34"/>
    <mergeCell ref="B35:C35"/>
    <mergeCell ref="D35:E35"/>
    <mergeCell ref="I35:J35"/>
    <mergeCell ref="K35:L35"/>
    <mergeCell ref="A36:L36"/>
    <mergeCell ref="A37:L37"/>
    <mergeCell ref="B38:E38"/>
    <mergeCell ref="G38:H38"/>
    <mergeCell ref="I38:L38"/>
    <mergeCell ref="B39:E39"/>
    <mergeCell ref="G39:H39"/>
    <mergeCell ref="I39:L39"/>
    <mergeCell ref="B40:E40"/>
    <mergeCell ref="G40:H40"/>
    <mergeCell ref="I40:L40"/>
    <mergeCell ref="B41:E41"/>
    <mergeCell ref="G41:H41"/>
    <mergeCell ref="I41:L41"/>
    <mergeCell ref="B42:E42"/>
    <mergeCell ref="G42:H42"/>
    <mergeCell ref="I42:L42"/>
    <mergeCell ref="B43:E43"/>
    <mergeCell ref="G43:H43"/>
    <mergeCell ref="I43:L43"/>
    <mergeCell ref="B44:E44"/>
    <mergeCell ref="G44:H44"/>
    <mergeCell ref="I44:L44"/>
    <mergeCell ref="B45:E45"/>
    <mergeCell ref="G45:H45"/>
    <mergeCell ref="I45:L45"/>
    <mergeCell ref="B46:E46"/>
    <mergeCell ref="G46:H46"/>
    <mergeCell ref="I46:L46"/>
    <mergeCell ref="A47:L47"/>
    <mergeCell ref="A48:L48"/>
    <mergeCell ref="A49:K49"/>
    <mergeCell ref="A50:L50"/>
    <mergeCell ref="A51:F51"/>
    <mergeCell ref="G51:L51"/>
    <mergeCell ref="A52:E52"/>
    <mergeCell ref="F52:G52"/>
    <mergeCell ref="H52:I52"/>
    <mergeCell ref="J52:L52"/>
    <mergeCell ref="A53:E53"/>
    <mergeCell ref="F53:G53"/>
    <mergeCell ref="H53:I53"/>
    <mergeCell ref="J53:L53"/>
    <mergeCell ref="A54:E54"/>
    <mergeCell ref="F54:G54"/>
    <mergeCell ref="H54:I54"/>
    <mergeCell ref="J54:L54"/>
    <mergeCell ref="A55:E55"/>
    <mergeCell ref="F55:G55"/>
    <mergeCell ref="H55:I55"/>
    <mergeCell ref="J55:L55"/>
    <mergeCell ref="A56:E56"/>
    <mergeCell ref="F56:G56"/>
    <mergeCell ref="H56:I56"/>
    <mergeCell ref="J56:L56"/>
    <mergeCell ref="A57:G57"/>
    <mergeCell ref="I57:J57"/>
    <mergeCell ref="K57:L57"/>
    <mergeCell ref="A58:H58"/>
    <mergeCell ref="K58:L58"/>
    <mergeCell ref="A59:F59"/>
    <mergeCell ref="G59:L59"/>
    <mergeCell ref="A60:L60"/>
    <mergeCell ref="A61:E61"/>
    <mergeCell ref="F61:G61"/>
    <mergeCell ref="H61:I61"/>
    <mergeCell ref="J61:L61"/>
    <mergeCell ref="A62:E62"/>
    <mergeCell ref="F62:G62"/>
    <mergeCell ref="H62:I62"/>
    <mergeCell ref="J62:L62"/>
    <mergeCell ref="A63:E63"/>
    <mergeCell ref="F63:G63"/>
    <mergeCell ref="H63:I63"/>
    <mergeCell ref="J63:L63"/>
    <mergeCell ref="A64:E64"/>
    <mergeCell ref="F64:G64"/>
    <mergeCell ref="H64:I64"/>
    <mergeCell ref="J64:L64"/>
    <mergeCell ref="A65:E65"/>
    <mergeCell ref="F65:G65"/>
    <mergeCell ref="H65:I65"/>
    <mergeCell ref="J65:L65"/>
    <mergeCell ref="A66:E66"/>
    <mergeCell ref="F66:G66"/>
    <mergeCell ref="H66:I66"/>
    <mergeCell ref="J66:L66"/>
    <mergeCell ref="A67:E67"/>
    <mergeCell ref="F67:G67"/>
    <mergeCell ref="H67:I67"/>
    <mergeCell ref="J67:L67"/>
    <mergeCell ref="A68:E68"/>
    <mergeCell ref="F68:G68"/>
    <mergeCell ref="H68:I68"/>
    <mergeCell ref="J68:L68"/>
    <mergeCell ref="A69:E69"/>
    <mergeCell ref="F69:G69"/>
    <mergeCell ref="H69:I69"/>
    <mergeCell ref="J69:L69"/>
    <mergeCell ref="A70:E70"/>
    <mergeCell ref="F70:G70"/>
    <mergeCell ref="H70:I70"/>
    <mergeCell ref="J70:L70"/>
    <mergeCell ref="A71:E71"/>
    <mergeCell ref="F71:G71"/>
    <mergeCell ref="H71:I71"/>
    <mergeCell ref="J71:L71"/>
    <mergeCell ref="A72:G72"/>
    <mergeCell ref="H72:I72"/>
    <mergeCell ref="J72:L72"/>
    <mergeCell ref="A73:L73"/>
    <mergeCell ref="A74:L74"/>
    <mergeCell ref="A81:D81"/>
    <mergeCell ref="E81:L81"/>
    <mergeCell ref="A82:D82"/>
    <mergeCell ref="E82:L82"/>
    <mergeCell ref="A75:K75"/>
    <mergeCell ref="A76:L76"/>
    <mergeCell ref="A77:D77"/>
    <mergeCell ref="E77:L77"/>
    <mergeCell ref="A78:D78"/>
    <mergeCell ref="E78:L78"/>
    <mergeCell ref="A79:D79"/>
    <mergeCell ref="E79:L79"/>
    <mergeCell ref="A80:D80"/>
    <mergeCell ref="E80:L80"/>
  </mergeCells>
  <conditionalFormatting sqref="H26:H35">
    <cfRule type="cellIs" dxfId="2" priority="2" operator="equal">
      <formula>"not achieved / nesplněno"</formula>
    </cfRule>
    <cfRule type="cellIs" dxfId="1" priority="3" operator="equal">
      <formula>"not reported / nevykázáno"</formula>
    </cfRule>
  </conditionalFormatting>
  <conditionalFormatting sqref="J72:L72">
    <cfRule type="cellIs" dxfId="0" priority="4" operator="equal">
      <formula>"EXCEEDS THE 8 % LIMIT / PŘEKRAČUJE LIMIT 8 %"</formula>
    </cfRule>
  </conditionalFormatting>
  <dataValidations count="2">
    <dataValidation type="list" allowBlank="1" sqref="F7 I58" xr:uid="{00000000-0002-0000-0100-000000000000}">
      <formula1>"Yes / Ano,No / Ne"</formula1>
      <formula2>0</formula2>
    </dataValidation>
    <dataValidation type="list" allowBlank="1" sqref="G39:H46" xr:uid="{00000000-0002-0000-0100-000001000000}">
      <formula1>"notified only / pouze oznámeno,approved by change request / schváleno žádostí o změnu"</formula1>
      <formula2>0</formula2>
    </dataValidation>
  </dataValidations>
  <printOptions horizontalCentered="1"/>
  <pageMargins left="0.3" right="0.3" top="0.4" bottom="0.4" header="0.511811023622047" footer="0.511811023622047"/>
  <rowBreaks count="3" manualBreakCount="3">
    <brk id="22" max="16383" man="1"/>
    <brk id="49" max="16383" man="1"/>
    <brk id="72"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3</vt:i4>
      </vt:variant>
    </vt:vector>
  </HeadingPairs>
  <TitlesOfParts>
    <vt:vector size="3" baseType="lpstr">
      <vt:lpstr>Identification Form</vt:lpstr>
      <vt:lpstr>Financial Report</vt:lpstr>
      <vt:lpstr>Final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Petr MATYÁŠ</cp:lastModifiedBy>
  <cp:revision>0</cp:revision>
  <cp:lastPrinted>2026-09-11T10:16:51Z</cp:lastPrinted>
  <dcterms:created xsi:type="dcterms:W3CDTF">2026-08-02T21:42:38Z</dcterms:created>
  <dcterms:modified xsi:type="dcterms:W3CDTF">2026-10-30T10:59:07Z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ies>
</file>