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zvcze-my.sharepoint.com/personal/lukas_svatek_mzv_gov_cz/Documents/Desktop/Pracovni/2_informace o ZRS/2025/"/>
    </mc:Choice>
  </mc:AlternateContent>
  <xr:revisionPtr revIDLastSave="23" documentId="8_{23972483-4AC0-49EC-BA4B-0657E7F95A9C}" xr6:coauthVersionLast="47" xr6:coauthVersionMax="47" xr10:uidLastSave="{9B74EA04-D0E8-4932-B76D-6397E2CA3363}"/>
  <bookViews>
    <workbookView xWindow="1305" yWindow="2955" windowWidth="24075" windowHeight="17880" xr2:uid="{00000000-000D-0000-FFFF-FFFF00000000}"/>
  </bookViews>
  <sheets>
    <sheet name="List1" sheetId="1" r:id="rId1"/>
  </sheets>
  <definedNames>
    <definedName name="_xlnm._FilterDatabase" localSheetId="0" hidden="1">List1!$B$417:$I$545</definedName>
    <definedName name="_xlnm.Print_Titles" localSheetId="0">List1!$2:$2</definedName>
    <definedName name="_xlnm.Print_Area" localSheetId="0">List1!$B$1:$I$599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5" i="1" l="1"/>
  <c r="H598" i="1"/>
  <c r="H592" i="1"/>
  <c r="G592" i="1"/>
  <c r="H555" i="1"/>
  <c r="G555" i="1"/>
  <c r="H414" i="1"/>
  <c r="G414" i="1"/>
  <c r="H371" i="1"/>
  <c r="G371" i="1"/>
  <c r="H337" i="1"/>
  <c r="G337" i="1"/>
  <c r="H225" i="1"/>
  <c r="G225" i="1"/>
  <c r="H180" i="1"/>
  <c r="G180" i="1"/>
  <c r="H157" i="1"/>
  <c r="H146" i="1"/>
  <c r="G146" i="1"/>
  <c r="G132" i="1"/>
  <c r="H114" i="1"/>
  <c r="G114" i="1"/>
  <c r="H102" i="1"/>
  <c r="H90" i="1"/>
  <c r="G90" i="1"/>
  <c r="H76" i="1"/>
  <c r="G76" i="1"/>
  <c r="H62" i="1"/>
  <c r="G62" i="1"/>
  <c r="G533" i="1" l="1"/>
  <c r="G534" i="1"/>
  <c r="G539" i="1"/>
  <c r="G545" i="1" l="1"/>
  <c r="G102" i="1"/>
  <c r="H132" i="1" l="1"/>
  <c r="G134" i="1" l="1"/>
  <c r="H134" i="1"/>
</calcChain>
</file>

<file path=xl/sharedStrings.xml><?xml version="1.0" encoding="utf-8"?>
<sst xmlns="http://schemas.openxmlformats.org/spreadsheetml/2006/main" count="2733" uniqueCount="1154">
  <si>
    <t>Gestor</t>
  </si>
  <si>
    <t>Název projektu</t>
  </si>
  <si>
    <t>Realizátor</t>
  </si>
  <si>
    <t xml:space="preserve">Region/země realizace </t>
  </si>
  <si>
    <t>Sektor dle terminologie OECD</t>
  </si>
  <si>
    <t>NNV/RO</t>
  </si>
  <si>
    <t>CELKEM CYBERVAC</t>
  </si>
  <si>
    <t>CELKEM Pomoc na místě</t>
  </si>
  <si>
    <t>CELKEM Program MEDEVAC</t>
  </si>
  <si>
    <t>CELKEM Transformační spolupráce</t>
  </si>
  <si>
    <t>CELKEM Projekty Agenda 2030</t>
  </si>
  <si>
    <t xml:space="preserve">CELKEM Projekty transformační ekonomické a finanční spolupráce </t>
  </si>
  <si>
    <t>humanitární pomoc</t>
  </si>
  <si>
    <t>MZV</t>
  </si>
  <si>
    <t>Člověk v tísni</t>
  </si>
  <si>
    <t>UNHCR</t>
  </si>
  <si>
    <t>CERF</t>
  </si>
  <si>
    <t>WFP</t>
  </si>
  <si>
    <t>Bangladéš</t>
  </si>
  <si>
    <t>Humanitární podpora rohingských uprchlíků a hostitelské komunity s cílem zlepšit jejich životní úroveň a vybudovat mírové soužití v oblasti Cox’s Bazar v Bangladéši</t>
  </si>
  <si>
    <t>Diakonie ČCE</t>
  </si>
  <si>
    <t>Bosna a Hercegovina</t>
  </si>
  <si>
    <t>Burkina Faso</t>
  </si>
  <si>
    <t>Brazílie</t>
  </si>
  <si>
    <t>Etiopie</t>
  </si>
  <si>
    <t>snižování rizka katastrof</t>
  </si>
  <si>
    <t>CARE ČR</t>
  </si>
  <si>
    <t>Charita ČR</t>
  </si>
  <si>
    <t>Filipíny</t>
  </si>
  <si>
    <t>Jemen</t>
  </si>
  <si>
    <t>Kambodža</t>
  </si>
  <si>
    <t>IFRC - DREF</t>
  </si>
  <si>
    <t>Libanon</t>
  </si>
  <si>
    <t>Myanmar</t>
  </si>
  <si>
    <t>New Eden Charity Foundation</t>
  </si>
  <si>
    <t>Good Shepherd Myanmar</t>
  </si>
  <si>
    <t>Niger</t>
  </si>
  <si>
    <t>IFRC</t>
  </si>
  <si>
    <t>Palestina</t>
  </si>
  <si>
    <t>Súdán</t>
  </si>
  <si>
    <t>Sýrie</t>
  </si>
  <si>
    <t xml:space="preserve">Humanitární pomoc po zemětřesení </t>
  </si>
  <si>
    <t>Zambie</t>
  </si>
  <si>
    <t>MV</t>
  </si>
  <si>
    <t>Řecko</t>
  </si>
  <si>
    <t>Severní Makedonie</t>
  </si>
  <si>
    <t>podpora demokracie, média a svobodný přístup k informacím</t>
  </si>
  <si>
    <t>Keňa</t>
  </si>
  <si>
    <t>zdravotnictví</t>
  </si>
  <si>
    <t>Burkina Faso, Niger, Mali</t>
  </si>
  <si>
    <t xml:space="preserve">Fondation Hirondelle - podpora rozhlasového vysílání v Sahelu </t>
  </si>
  <si>
    <t>Hirondelle</t>
  </si>
  <si>
    <t>Srbsko</t>
  </si>
  <si>
    <t>média</t>
  </si>
  <si>
    <t>Fact-checked: journalists and activists against lies and propaganda</t>
  </si>
  <si>
    <t>Transitions</t>
  </si>
  <si>
    <t>Arménie</t>
  </si>
  <si>
    <t>Participativní cesta ke změně v regionech Arménie</t>
  </si>
  <si>
    <t>NESEHNUTÍ Brno</t>
  </si>
  <si>
    <t>Gruzie</t>
  </si>
  <si>
    <t>Empowerment of civil society and independent media</t>
  </si>
  <si>
    <t>JV Asie</t>
  </si>
  <si>
    <t>Integria, z. ú.</t>
  </si>
  <si>
    <t>Moldavsko</t>
  </si>
  <si>
    <t>státní správa a občanská společnost</t>
  </si>
  <si>
    <t>Transparency International - Česká republika, o.p.s.</t>
  </si>
  <si>
    <t>Kosovo</t>
  </si>
  <si>
    <t>Podpora implementace zákona o financování politických stran a monitoringu předvolebních kampaní</t>
  </si>
  <si>
    <t>Agora CE o.p.s.</t>
  </si>
  <si>
    <t>Institut pro evropskou politiku EUROPEUM, z.s.</t>
  </si>
  <si>
    <t>Advancing Media Literacy through Armenian Civil Society Actors</t>
  </si>
  <si>
    <t>Člověk v tísni, o.p.s.</t>
  </si>
  <si>
    <t>životní prostředí</t>
  </si>
  <si>
    <t>Natura 2000 Moldova: Prosazování evropského přístupu k ochraně přírody v Moldavsku</t>
  </si>
  <si>
    <t>Arnika - Centrum pro podporu občanů</t>
  </si>
  <si>
    <t>ARNIKA - program Toxické látky a odpady</t>
  </si>
  <si>
    <t>Ekologická transformace těžebních oblastí Arménie</t>
  </si>
  <si>
    <t>Poradna pro občanství/Občanská a lidská práva, z. s.</t>
  </si>
  <si>
    <t>Burma Center Prague, o.p.s.</t>
  </si>
  <si>
    <t>Asociace pro mezinárodní otázky, z. s.</t>
  </si>
  <si>
    <t>Klenoty přírody Bosny a Hercegoviny: Posílení odolnosti a participace místních komunit</t>
  </si>
  <si>
    <t>Ukrajina</t>
  </si>
  <si>
    <t>vzdělávání</t>
  </si>
  <si>
    <t>POST BELLUM,  z. ú.</t>
  </si>
  <si>
    <t>Diakonie ČCE - Středisko humanitární a rozvojové spolupráce</t>
  </si>
  <si>
    <t>Podpora platformy DEMAS</t>
  </si>
  <si>
    <t>Ghana</t>
  </si>
  <si>
    <t>ZÚ Akkra</t>
  </si>
  <si>
    <t>Demokratická republika Kongo</t>
  </si>
  <si>
    <t>ZÚ Lusaka</t>
  </si>
  <si>
    <t>Latinská Amerika</t>
  </si>
  <si>
    <t>ZÚ Bogota</t>
  </si>
  <si>
    <t>Paraguay</t>
  </si>
  <si>
    <t>ZÚ Buenos Aires</t>
  </si>
  <si>
    <t>ZÚ Madrid</t>
  </si>
  <si>
    <t>ZÚ Hanoj</t>
  </si>
  <si>
    <t>GK Hongkong</t>
  </si>
  <si>
    <t>Pákistán</t>
  </si>
  <si>
    <t>Blízký Východ</t>
  </si>
  <si>
    <t>ZÚ Oslo</t>
  </si>
  <si>
    <t>ZÚ Ankara</t>
  </si>
  <si>
    <t>GK Istanbul</t>
  </si>
  <si>
    <t>ZÚ Bělehrad</t>
  </si>
  <si>
    <t>Černá Hora</t>
  </si>
  <si>
    <t>ZÚ Podgorica</t>
  </si>
  <si>
    <t>ZÚ Sarajevo</t>
  </si>
  <si>
    <t>Albánie</t>
  </si>
  <si>
    <t>ZÚ Tirana</t>
  </si>
  <si>
    <t>ZÚ Jerevan</t>
  </si>
  <si>
    <t>ZÚ Kišiněv</t>
  </si>
  <si>
    <t>Bělorusko</t>
  </si>
  <si>
    <t>ZÚ Varšava</t>
  </si>
  <si>
    <t>ZÚ Kyjev</t>
  </si>
  <si>
    <t>Lokální transformační projekt</t>
  </si>
  <si>
    <t>Lviv Media Forum</t>
  </si>
  <si>
    <t>Místní síla ZÚ Kyjev</t>
  </si>
  <si>
    <t>Audit projektů ZÚ Kyjev</t>
  </si>
  <si>
    <t>MF</t>
  </si>
  <si>
    <t>Uzbekistán</t>
  </si>
  <si>
    <t>Mongolsko</t>
  </si>
  <si>
    <t>Aid for Trade</t>
  </si>
  <si>
    <t>RPSC ideas s.r.o., Olomouc</t>
  </si>
  <si>
    <t>Asociace malých a středních podniků a živnostníků ČR</t>
  </si>
  <si>
    <t>Moldavská republika</t>
  </si>
  <si>
    <t>Zdokonalení výroby obuvi v Mongolsku pomocí předání know-how a potřebné technologie</t>
  </si>
  <si>
    <t>Devise Group, s.r.o., Brno</t>
  </si>
  <si>
    <t>Pyrotechnická služba</t>
  </si>
  <si>
    <t>Ředitelství služby pořádkové policie</t>
  </si>
  <si>
    <t>Školení příslušníků a zdravotníků Bosny a Hercegoviny v moderních postupech ošetření traumatických zranění</t>
  </si>
  <si>
    <t>Zdravotnické zařízení MV</t>
  </si>
  <si>
    <t>Národní centrála proti organizovanému zločinu</t>
  </si>
  <si>
    <t>Generální ředitelství Hasičského záchranného sboru ČR</t>
  </si>
  <si>
    <t>Generální inspekce bezpečnostních sborů</t>
  </si>
  <si>
    <t>Podpora efektivnosti trestního řízení s akcentem na trestnou činnost v souvislosti s napadením Ukrajiny</t>
  </si>
  <si>
    <t>Úřad Vysokého komisaře OSN pro uprchlíky (UNHCR)</t>
  </si>
  <si>
    <t>Mauretánie</t>
  </si>
  <si>
    <t>Pobřeží slonoviny</t>
  </si>
  <si>
    <t>Mezinárodní centrum pro rozvoj migračních politik (ICMPD)</t>
  </si>
  <si>
    <t>Rwanda</t>
  </si>
  <si>
    <t>Tunisko</t>
  </si>
  <si>
    <t>Ghana/ČR</t>
  </si>
  <si>
    <t>stáž</t>
  </si>
  <si>
    <t>VFN</t>
  </si>
  <si>
    <t>mise</t>
  </si>
  <si>
    <t>FNKV</t>
  </si>
  <si>
    <t>FN Bulovka</t>
  </si>
  <si>
    <t>FN Brno</t>
  </si>
  <si>
    <t>Irák</t>
  </si>
  <si>
    <t>školení</t>
  </si>
  <si>
    <t>rekognoskace</t>
  </si>
  <si>
    <t>Jordánsko</t>
  </si>
  <si>
    <t>FN Olomouc</t>
  </si>
  <si>
    <t>FTN</t>
  </si>
  <si>
    <t>Rwanda/ČR</t>
  </si>
  <si>
    <t>mise, školení</t>
  </si>
  <si>
    <t>Senegal</t>
  </si>
  <si>
    <t>NNH</t>
  </si>
  <si>
    <t>Senegal/ČR</t>
  </si>
  <si>
    <t>FN Motol</t>
  </si>
  <si>
    <t>Irsko</t>
  </si>
  <si>
    <t>Island</t>
  </si>
  <si>
    <t>Egypt</t>
  </si>
  <si>
    <t>Kanada</t>
  </si>
  <si>
    <t>Vietnam</t>
  </si>
  <si>
    <t>Hongkong (Čína)</t>
  </si>
  <si>
    <t>Malajsie</t>
  </si>
  <si>
    <t>Bhútán</t>
  </si>
  <si>
    <t>Ázerbajdžán</t>
  </si>
  <si>
    <t>Alžírsko</t>
  </si>
  <si>
    <t>Česká polární věda a její přínos výzkumu klimatických změn v Arktidě</t>
  </si>
  <si>
    <t>Sdílení českého know-how udržitelného zpracování slámy</t>
  </si>
  <si>
    <t>Nové metody v chovu dravců</t>
  </si>
  <si>
    <t>Pitná voda a výzkum odpadních vod v Kanadě</t>
  </si>
  <si>
    <t xml:space="preserve">Prezentace Univerzity Palackého pro vedení Národního parku Cat Ba a navázání spolupráce </t>
  </si>
  <si>
    <t>Česká cesta: oceňování vítězů jako cesta k udržitelné budoucnosti</t>
  </si>
  <si>
    <t>Prezentace udržitelného zemědělství pro Malajsii</t>
  </si>
  <si>
    <t>Posílení připravenosti a odolnosti státních institucí prostřednictvím odborného školení a sdílení dobré praxe v oblasti kybernetické bezpečnosti</t>
  </si>
  <si>
    <t>Genderový mainstreaming jako předpoklad pro udržitelný rozvoj – podpora kapacit poslankyň Parlamentu země</t>
  </si>
  <si>
    <t>Rozvoj sociálních služeb poskytovaných Minsko-mohylevskou arcidiecézní Charitou</t>
  </si>
  <si>
    <t>Sdílení českého know-how v oblasti vzdělávání nevidomých a slabozrakých</t>
  </si>
  <si>
    <t>Podpora účasti českého experta na seminářích a školeních v oblasti plýtvání potravinami v rámci i nad rámec festivalu Yerevan Gastro Days</t>
  </si>
  <si>
    <t>Česká řešení prevence před povodněmi na řece Tejipió v brazilském státě Pernambuco</t>
  </si>
  <si>
    <t xml:space="preserve">Business coaching pro ženy </t>
  </si>
  <si>
    <t>Seminář českých technologií v oblasti efektivního zpracování odpadů</t>
  </si>
  <si>
    <t>Odstraňování nerovnosti žen v socio-ekonomické oblasti</t>
  </si>
  <si>
    <t>Prezentace českých řešení na téma GIS a dálkový průzkum Země</t>
  </si>
  <si>
    <t>Účast na konferenci „Honoring the Past, Shaping the Future“</t>
  </si>
  <si>
    <t>ZÚ Káhira</t>
  </si>
  <si>
    <t>ZÚ Manila</t>
  </si>
  <si>
    <t>ZÚ Ottawa</t>
  </si>
  <si>
    <t>GK Toronto</t>
  </si>
  <si>
    <t>ZÚ Kuala Lumpur</t>
  </si>
  <si>
    <t>ZÚ Dillí</t>
  </si>
  <si>
    <t>ZÚ Minsk</t>
  </si>
  <si>
    <t>ZÚ Priština</t>
  </si>
  <si>
    <t>ZÚ Brasília</t>
  </si>
  <si>
    <t>GK Erbíl</t>
  </si>
  <si>
    <t>ZÚ Baku</t>
  </si>
  <si>
    <t>ZÚ Alžír</t>
  </si>
  <si>
    <t>Seminář „Rovnost žen a mužů v převážně maskulinním prostředí“</t>
  </si>
  <si>
    <t>ZÚ Dublin</t>
  </si>
  <si>
    <t>UNICEF</t>
  </si>
  <si>
    <t>MZV/ORS</t>
  </si>
  <si>
    <t>Kolumbie</t>
  </si>
  <si>
    <t>Indonésie</t>
  </si>
  <si>
    <t>Argentina</t>
  </si>
  <si>
    <t xml:space="preserve">MZV/ORS </t>
  </si>
  <si>
    <t>Mendelova univerzita</t>
  </si>
  <si>
    <t>BaH</t>
  </si>
  <si>
    <t>voda a sanitace</t>
  </si>
  <si>
    <t>Uganda</t>
  </si>
  <si>
    <t>Peru</t>
  </si>
  <si>
    <t>Salvador</t>
  </si>
  <si>
    <t>Laos</t>
  </si>
  <si>
    <t>Environment and Health NGO</t>
  </si>
  <si>
    <t>Člověk v Tísni</t>
  </si>
  <si>
    <t>ADRA</t>
  </si>
  <si>
    <t>stabilizační pomoc</t>
  </si>
  <si>
    <t>ČVUT</t>
  </si>
  <si>
    <t>ČZU</t>
  </si>
  <si>
    <t>potravinová pomoc</t>
  </si>
  <si>
    <t>Podpora programu "Grain from Ukraine"</t>
  </si>
  <si>
    <t>Podpora Fondu pro zmírňování energetické zranitelnosti Moldavska</t>
  </si>
  <si>
    <t>BIRN</t>
  </si>
  <si>
    <t>Vybavení rehabilitačního centra nemocnice Kryvyj Rih</t>
  </si>
  <si>
    <t>Nákup zamrazovačů krve a krevní plazmy</t>
  </si>
  <si>
    <t>FRIGERA s.r.o.</t>
  </si>
  <si>
    <t>LINET spol. s.r.o.</t>
  </si>
  <si>
    <t>Modulární venkovská ordinace</t>
  </si>
  <si>
    <t>Promstal engineering, s.r.o.</t>
  </si>
  <si>
    <t>Comedeq s.r.o.</t>
  </si>
  <si>
    <t>Kamna BETA</t>
  </si>
  <si>
    <t>Karma Český Brod a.s.</t>
  </si>
  <si>
    <t>UNDP</t>
  </si>
  <si>
    <t>Prioritní země ZRS</t>
  </si>
  <si>
    <t>multisektor</t>
  </si>
  <si>
    <t>Český TF při UNDP Instanbul (SDG Donor Fund, Expertise on Demand, Knowlegde Management)</t>
  </si>
  <si>
    <t>Vysílání dobrovolníků k agenciím OSN v prioritních zemích HP a ZRS ČR</t>
  </si>
  <si>
    <t>UNV</t>
  </si>
  <si>
    <t>ochrana životního prostředí</t>
  </si>
  <si>
    <t>UNEP</t>
  </si>
  <si>
    <t>Rozvojové země</t>
  </si>
  <si>
    <t>zemědělství a lesnictví</t>
  </si>
  <si>
    <t>Spolupráce s FAO - český TF (projekty, workshopy, semináře)</t>
  </si>
  <si>
    <t>FAO</t>
  </si>
  <si>
    <t>Early Warnings for All Initative</t>
  </si>
  <si>
    <t>UNDRR</t>
  </si>
  <si>
    <t>ČR</t>
  </si>
  <si>
    <t>řádná veřejná správa</t>
  </si>
  <si>
    <t>Dobrovolný příspěvek na podporu expertizy v oblasti evaluací, statistického výkaznictví, trojitého nexu, genderu, občanské společnosti a zapojování soukromého sektoru do ZRS</t>
  </si>
  <si>
    <t>OECD</t>
  </si>
  <si>
    <t>veřejná správa…</t>
  </si>
  <si>
    <t>zemědělství…</t>
  </si>
  <si>
    <t>ostatní sociální...</t>
  </si>
  <si>
    <t>osvětové aktivity</t>
  </si>
  <si>
    <t>ostatní sociální…</t>
  </si>
  <si>
    <t>ostatní</t>
  </si>
  <si>
    <t>Kamerun</t>
  </si>
  <si>
    <t>Rozvoj rybolovu</t>
  </si>
  <si>
    <t>Rozvoj kamerunské akvakultury</t>
  </si>
  <si>
    <t>Nirex Cameroon Import</t>
  </si>
  <si>
    <t>Multisektorové vzdělávání/odborná příprava</t>
  </si>
  <si>
    <t>Výstavba ubytovacích začízení a edukačního centra pro děti a jejich doprovod ke zvýšení edukačního vlivu na děti z místních komunit</t>
  </si>
  <si>
    <t>Ape Action Africa</t>
  </si>
  <si>
    <t>Gabon</t>
  </si>
  <si>
    <t>Základní sanitace</t>
  </si>
  <si>
    <t>Katolické lyceum Sain Claret v Okondji - Zřízení sociálních prostor (toalety) a internetové učebny</t>
  </si>
  <si>
    <t>Katolická misie Saint Claret Okondja, provincie Haut-Ogooue</t>
  </si>
  <si>
    <t>Zemědělský rozvoj</t>
  </si>
  <si>
    <t>Lisování oleje</t>
  </si>
  <si>
    <t>Plant-for-the-Planet Ghana</t>
  </si>
  <si>
    <t>Odborné vzdělávání</t>
  </si>
  <si>
    <t>Posílení pozice mladých žen prostřednictvím výuky digitálních dovedností</t>
  </si>
  <si>
    <t>RefuSHE</t>
  </si>
  <si>
    <t>Programy potravinové bezpečnosti domácností</t>
  </si>
  <si>
    <t>Přispívání k soužití lidí a šimpanzů a zvyšování odolnosti domácností: chov drůbeže jako možnost udržitelného příjmu v Bulindi</t>
  </si>
  <si>
    <t>Bulindi Chimpanzee and Community Project - BCCP</t>
  </si>
  <si>
    <t>Zdravotnictví, obecně</t>
  </si>
  <si>
    <t>Přeprava, instalace a nastavení zesilovače obrazu ve Všeobecné nemocnici v Lewanice</t>
  </si>
  <si>
    <t>Lewanika General Hospital</t>
  </si>
  <si>
    <t>Základní zásobování pitnou vodou</t>
  </si>
  <si>
    <t>Voda: udržitelnost a dostupnost v patagonské stepi</t>
  </si>
  <si>
    <t>Fundación Cruzada Patagónica</t>
  </si>
  <si>
    <t>Kultura</t>
  </si>
  <si>
    <t>Knihovna Paideia Kulturní Asociace</t>
  </si>
  <si>
    <t>Paideia Associacaco Cultural</t>
  </si>
  <si>
    <t>Prevence výskytu diabetes u nízkopříjmových skupin za užití českého řešení</t>
  </si>
  <si>
    <t>Instituto de saúde vascular, Ltda.</t>
  </si>
  <si>
    <t>Dodavatel systému pitné vody pro vybudování míst k ochlazení ve škole Luis Carlos Sarmiento v Acacias, Meta</t>
  </si>
  <si>
    <t>Fundesarh (Fundación para el Desarrollo Humano)</t>
  </si>
  <si>
    <t>Ekvádor</t>
  </si>
  <si>
    <t>Udržitelná akvakultura v kantonu Naranjal, provincie Guayas, pro 120 rodin žijících v chudobě</t>
  </si>
  <si>
    <t>Fundación Humana Pueblo a Pueblo</t>
  </si>
  <si>
    <t>Rodinné kurníky</t>
  </si>
  <si>
    <t>Fundación Pablo Tesak</t>
  </si>
  <si>
    <t>Guatemala</t>
  </si>
  <si>
    <t>Základní vzdělávání</t>
  </si>
  <si>
    <t>Záchrana prvních let vzdělávání</t>
  </si>
  <si>
    <t>Fondo Unido de Guatemala</t>
  </si>
  <si>
    <t>Honduras</t>
  </si>
  <si>
    <t>Včelařství - přírodní řešení podporující udržitelný rozvoj komunity v přírodní rezervaci Puca</t>
  </si>
  <si>
    <t>Puca Community Foundation</t>
  </si>
  <si>
    <t>Vzdělávání, nespecifikovaná úroveň</t>
  </si>
  <si>
    <t>IT do škol</t>
  </si>
  <si>
    <t>Fundación Alda</t>
  </si>
  <si>
    <t>Vysokoškolské vzdělání</t>
  </si>
  <si>
    <t>Pokročilý výzkum životního prostředí: vytvoření dendrochronologické laboratoře a mikroklimatické sledování</t>
  </si>
  <si>
    <t>Universidad nacional Agraria de la Selva</t>
  </si>
  <si>
    <t>Čistá a elená voda pro lepší budoucnost</t>
  </si>
  <si>
    <t>AHHA Edication</t>
  </si>
  <si>
    <t>Zlepšení vzdělávání autistických a zranitelných dětí skrze přípravu speciální třídy a knihovny</t>
  </si>
  <si>
    <t>Cambodian Agency Development of Disability and the Poor</t>
  </si>
  <si>
    <t>Vzdělávání v raném dětství</t>
  </si>
  <si>
    <t>Inovativní podpora rodičovství pro lepší vývoj dětí</t>
  </si>
  <si>
    <t>Planete Enfants and Développement</t>
  </si>
  <si>
    <t>Populační politiky/programy a reprodukční zdraví</t>
  </si>
  <si>
    <t>Kontrolní bod pro změnu: Hnutí za reprodukční zdraví mádeže</t>
  </si>
  <si>
    <t>Gender Mahardika Yogyakarta</t>
  </si>
  <si>
    <t>Kyrgyzstán</t>
  </si>
  <si>
    <t>Zdravotnické služby</t>
  </si>
  <si>
    <t>Vybavení oddělení včasného zákroku a rehablitace</t>
  </si>
  <si>
    <t>Státní centrum rehabilitace, rozvoje dětí a podpory rodiny</t>
  </si>
  <si>
    <t>Vysoušeč mrazem české produkce pro výrobu lyofilizovaného ovoce k navýšení příjmů znevýhodněných žen</t>
  </si>
  <si>
    <t>Women Union of Ban Ilay Tay</t>
  </si>
  <si>
    <t>Maledivy</t>
  </si>
  <si>
    <t>Environmentální politika a správa</t>
  </si>
  <si>
    <t>Satelitní data k řešení změny klimatu</t>
  </si>
  <si>
    <t>Maldives Space Research Organization (MSRO)</t>
  </si>
  <si>
    <t>Nakládání s odpady/likvidace odpadů</t>
  </si>
  <si>
    <t>Manipulace s kalem a odvodˇování</t>
  </si>
  <si>
    <t>Mongolian Association of Leather Industry</t>
  </si>
  <si>
    <t>Česká malá úpravna vody</t>
  </si>
  <si>
    <t>Make World Green Group</t>
  </si>
  <si>
    <t>Zvýšení produkce zemědělského sektoru za pomoci bio-hnojiva z mořských řas</t>
  </si>
  <si>
    <t>Marine Science Association Myanmar (MSAM)</t>
  </si>
  <si>
    <t>Základní zdravotnická infrastruktura</t>
  </si>
  <si>
    <t>Vybavení pro Českou nemocnici v Arandu</t>
  </si>
  <si>
    <t>Health and Education Development Society (HEDS) Arandu</t>
  </si>
  <si>
    <t>Rozšíření centra organických zdrojů Imulayan</t>
  </si>
  <si>
    <t>Metsa Foundation, Inc.</t>
  </si>
  <si>
    <t>Thajsko</t>
  </si>
  <si>
    <t>Vzdělávací zařízení a odborná příprava</t>
  </si>
  <si>
    <t>Rekonstrukce školy postižené přírodní katastrofou</t>
  </si>
  <si>
    <t>World Vision Foundation of Thailand</t>
  </si>
  <si>
    <t>Základní zdravotnická péče</t>
  </si>
  <si>
    <t>Poskytování vysoce kvalitní lékařřské péče obyvatelům vzdáleným od okresních center</t>
  </si>
  <si>
    <t>Tashkent region Uzbekistan Society of Disabled People Bo´stanlik district</t>
  </si>
  <si>
    <t>Ochrana zdraví studentů etnické menšiny poskytnutím čisté pitné vody a přímého přístupu k ní jako součástí přizpůsobení se klimatickým změnám</t>
  </si>
  <si>
    <t>The Institute of Population, Health and Development</t>
  </si>
  <si>
    <t>Oprava rehabilitačního centra pro děti s dětskou mozkovou obrnou</t>
  </si>
  <si>
    <t>ADA - Association Diocésaine d´Algérie</t>
  </si>
  <si>
    <t>Školení ICT pro drobné podnikatelky - ženy a ženy s hendikepem v horním Egyptě</t>
  </si>
  <si>
    <t>Assiut´Young Businessmen Association</t>
  </si>
  <si>
    <t>Podpora oblasti Darkar zajištěním zdrojů pitné vody</t>
  </si>
  <si>
    <t>Shingala Azad Organization</t>
  </si>
  <si>
    <t>Základní zdravotní péče</t>
  </si>
  <si>
    <t>Posílení primární péče v Sinjaru</t>
  </si>
  <si>
    <t>Nahri Humanity Organization</t>
  </si>
  <si>
    <t>Instalace odsolovacího zařízení vody</t>
  </si>
  <si>
    <t>The Syrian Frech Hospital</t>
  </si>
  <si>
    <t>Úpravna vody pro školu Al-Assieh</t>
  </si>
  <si>
    <t>Al Assieh School - Jaramana</t>
  </si>
  <si>
    <t>Politika vodního sektoru a práva</t>
  </si>
  <si>
    <t>Vodní hospodářství v Severním Kasserine</t>
  </si>
  <si>
    <t>Green Kasserine</t>
  </si>
  <si>
    <t>Zemědělské vodní zdroje</t>
  </si>
  <si>
    <t>Valorizace šedé vody pro zavlažování palmových hájů ve školách</t>
  </si>
  <si>
    <t>Association femmes oasiennes pour un developpement durable</t>
  </si>
  <si>
    <t>Novorozenecké lékařské vybavení pro porodnici Královny Geraldiny</t>
  </si>
  <si>
    <t>University Hospital Obsteric Gynecology "Queen Geraldine"</t>
  </si>
  <si>
    <t>Přepravní lůžka pro krizové situace v Tiraně</t>
  </si>
  <si>
    <t>Directorate of Civil Protection, Tirana Municipality</t>
  </si>
  <si>
    <t>Senzorická místnost pro integraci dětí s postižením</t>
  </si>
  <si>
    <t>Rozvoj měst</t>
  </si>
  <si>
    <t>Slunečná strana ulice (Obnovitelné zdroje energie v nepřístupných oblastech)</t>
  </si>
  <si>
    <t>Local Development Agency Rudo</t>
  </si>
  <si>
    <t>Uplatnění českého know-how v oblasti péči o nevidomé děti a děti s kombinovaným postižením</t>
  </si>
  <si>
    <t>Peja School for Blind</t>
  </si>
  <si>
    <t>Sociální ochrana</t>
  </si>
  <si>
    <t>Za bariérami: bezplatné terapeutické služby pro děti ze zranitelných komunit</t>
  </si>
  <si>
    <t>NGO Autizmi Flet</t>
  </si>
  <si>
    <t>Politika cestovního ruchu a správa</t>
  </si>
  <si>
    <t>Projekt Slavkov - Značení turistických stezek v Severní Makedonii</t>
  </si>
  <si>
    <t>Mountaneering Federation of North Macedonia</t>
  </si>
  <si>
    <t>Demokratická účast a občanská společnost</t>
  </si>
  <si>
    <t>Prostor pro mládež jako most mezi mládeží a státními institucemi</t>
  </si>
  <si>
    <t>OPENS Association</t>
  </si>
  <si>
    <t>Environmentální vzdělávání/odborná příprava</t>
  </si>
  <si>
    <t>Vytovření ekolaboratoře ve škole v obci Kamirguygh pro budoucí vědce</t>
  </si>
  <si>
    <t>Rehabilitační péče a pohybová terapie lidí s fyzickým handicapem</t>
  </si>
  <si>
    <t>Religious mission "Charitable Catholic Instgituion Caritas" Minsk-Mogilev Archdiocese</t>
  </si>
  <si>
    <t>Tvoříme inkluzivní společnost</t>
  </si>
  <si>
    <t>PAAG - Public Advocacy Association of Georgia</t>
  </si>
  <si>
    <t>Hudba nás spojuje</t>
  </si>
  <si>
    <t>Parents´s Bridge</t>
  </si>
  <si>
    <t>Nikdo nesmí zůstat pozadru</t>
  </si>
  <si>
    <t>Consort Georgia</t>
  </si>
  <si>
    <t>Renovace a speciální vybavení lékárny Institutu pro matku a dítě</t>
  </si>
  <si>
    <t>PMSI IMC - Public Medical Sanitary Institution, Institute of Mother and Child</t>
  </si>
  <si>
    <t>Digitalizace a inovativní propagace jedinečného archeologického objevu s podporou Archeologického centra v Olomouci</t>
  </si>
  <si>
    <t>Balti Department of Culture</t>
  </si>
  <si>
    <t>Hear? Plus. Plus.</t>
  </si>
  <si>
    <t>NGO Vidchui</t>
  </si>
  <si>
    <t>Podpora duševního zdraví a pohody</t>
  </si>
  <si>
    <t>Rehabilitace prostřednictvím inovací: Psychoterapeutická místnost pro veterány a oběti průmyslových havárií</t>
  </si>
  <si>
    <t>Dnipropetrovsk Multiprofile Clinical Hospital for Provision of Psychiatric Care</t>
  </si>
  <si>
    <t>Modernizace a zvýšení prestiže vysokého zemědělského školství v Moldavsku, ČZU</t>
  </si>
  <si>
    <t xml:space="preserve">Kambodža </t>
  </si>
  <si>
    <t xml:space="preserve">Rozvoj vzdělávacích a výzkumných kapacit v oblasti udržitelného hospodaření a využití technologií pro správu dat, RUA, Kambodža, Mendelova univerzita </t>
  </si>
  <si>
    <t xml:space="preserve">Mendelova univerzita </t>
  </si>
  <si>
    <t xml:space="preserve">Rozvoj lesnického školství v Zambijské republice (Development of Forestry Education in the Republic of Zambia), Zambie, Mendelova univerzita </t>
  </si>
  <si>
    <t xml:space="preserve">Sustainable water management and urban blue green infrastructure for advancing sponge city perspectives in BiH, BaH, Mendelova univerzita </t>
  </si>
  <si>
    <t>Indie</t>
  </si>
  <si>
    <t>Posilování kapacit a intenzivní výzkumná a výuková činnost v oblasti spolupráce distribuovaných zdrojů a OZE v nestabilních, případně ostrovních, sítích v Indii, Indie, Západočeská univerzita</t>
  </si>
  <si>
    <t xml:space="preserve">Západočeská univerzita </t>
  </si>
  <si>
    <t>NIS2Secure: Právní a regulační přístupy ke kybernetické bezpečnosti, BaH, ČVUT</t>
  </si>
  <si>
    <t xml:space="preserve">Budování kapacit a navázání výzkumné spolupráce s College of Dryland Agriculture and Natural Resources, Mekelle University, Etiopie, Mendelova univerzita </t>
  </si>
  <si>
    <t xml:space="preserve">EthioTech, Etiopie, Západočeská univerzita </t>
  </si>
  <si>
    <t>Rozvoj kapacit v kyberbezpečnosti v Argentině, VUT Brno</t>
  </si>
  <si>
    <t>Vysoké učení technické Brno</t>
  </si>
  <si>
    <t>Path2Sustainability CZ-SRB: Spolupráce ve vzdělávání pro městskou mobilitu, Srbsko, Univerzita Pardubice</t>
  </si>
  <si>
    <t>Univerzita Pardubice</t>
  </si>
  <si>
    <t xml:space="preserve">Rozvoj kapacit v kyberbezpečnosti v Keňské republice, Keňa, VUT Brno, </t>
  </si>
  <si>
    <t>Budování kapacit a odolnosti zemí Jižní Ameriky v oblasti kyberkriminality a kybernetické bezpečnosti Argentina, (4/2025)</t>
  </si>
  <si>
    <t xml:space="preserve">MZV/OSKO, NUKIB, </t>
  </si>
  <si>
    <t>Budování kapacit a odolnosti v kybernetické bezpečnosti v Bhútánu – technické školení. Říjen 2025</t>
  </si>
  <si>
    <t>Aktivní účast a vystoupení expertů z rozvojových zemí na PCSC 2025 , březen 2025</t>
  </si>
  <si>
    <t>MZV/OSKO</t>
  </si>
  <si>
    <t>Seminar on Current Challenges in Fighting Cybercrime and Strengthening Cyber Security, březen 2025</t>
  </si>
  <si>
    <t>Posilování kapacit a mezinárodní spolupráce s Tuniskem v oblasti kybernetické bezpečnosti a boje proti kyberkriminalitě , listopad 2025</t>
  </si>
  <si>
    <t>BaH - účast v projektu OBSE, průběh v rámci roku 2025</t>
  </si>
  <si>
    <t>OBSE</t>
  </si>
  <si>
    <t>Expert Seminar on Strenghtening Cybersecurity and Current Challenges in Fighting Cybercrime, Including AI Challenges , Amman, Jordan, listopad 2025</t>
  </si>
  <si>
    <t xml:space="preserve">Posuzování kontaminace životního prostředí na Ukrajině </t>
  </si>
  <si>
    <t>Podpora implementace Dublinské deklarace pro globální vzdělávání do roku 2050</t>
  </si>
  <si>
    <t>GENE</t>
  </si>
  <si>
    <t>Slovensko</t>
  </si>
  <si>
    <t xml:space="preserve">Podpora slovenské platformy pro rozvojovou spolupráci </t>
  </si>
  <si>
    <t>Ambrela</t>
  </si>
  <si>
    <t>reforma bezpečnostních systémů</t>
  </si>
  <si>
    <t>Podpora platformy Tallinský mechanismus</t>
  </si>
  <si>
    <t>Tallinský mechanismus</t>
  </si>
  <si>
    <t>Comprehensive Humanitarian Response in War-Affected Regions of Ukraine and Recovery by Enhancing Mental Health, Education, and Livelihoods</t>
  </si>
  <si>
    <t>Rozšíření, modernizace a provoz rehabilitačního centra 'Mriya'</t>
  </si>
  <si>
    <t>Koridor UA</t>
  </si>
  <si>
    <t>Humanitární pomoc ohroženému obyvatelstvu východu Ukrajiny</t>
  </si>
  <si>
    <t>Ensuring Sustainable Access to Basic WASH Services and Supplies for War-Affected people in Dnipropetrovska and Kharkivska Oblasts</t>
  </si>
  <si>
    <t>Addressing the immediate Needs and supporting the Integration of crises affected persons in the Moldovan context (ANIM - project)</t>
  </si>
  <si>
    <t>WIN-EDU: Winterization and Integration for Education of Refugees and Moldovans</t>
  </si>
  <si>
    <t>Posilování kapacit a transfer zkušeností s efektivním využitím obnovitelných zdrojů energie v komunitní energetice</t>
  </si>
  <si>
    <t>Role univerzit v poválečné obnově ukrajinského hydro-energetického sektoru</t>
  </si>
  <si>
    <t xml:space="preserve">ČVUT </t>
  </si>
  <si>
    <t>Budování výzkumných a výukových kapacit pro výzkum a ochranu přirozených lesů západní Ukrajiny</t>
  </si>
  <si>
    <t>AgriSci-UA Platform: Posilování vědeckých kapacit a prohloubení spolupráce ukrajinských univerzit v agrárních vědách</t>
  </si>
  <si>
    <t xml:space="preserve">Intenzivní podpora vědeckovýzkumné, pedagogické spolupráce a odborného růstu akademických pracovníků i studentů </t>
  </si>
  <si>
    <t xml:space="preserve">Univerzita Palackého </t>
  </si>
  <si>
    <t>Posilování kapacity a transfer znalostí na VŠ pro rozvoj postižených oblastí Ukrajiny 2</t>
  </si>
  <si>
    <t>Rozvoj výuky, výzkumu a mezinárodní spolupráce na Oles Honchar Dnipro National University (DNU)</t>
  </si>
  <si>
    <t>UK</t>
  </si>
  <si>
    <t>Supporting Ukrainian Students-Refugees through Academic Collaboration between Universities in Moldova and the Czech Republic</t>
  </si>
  <si>
    <t>Monitoring standardů při plánování a realizaci rekonstrukcí na místní úrovni</t>
  </si>
  <si>
    <t>Partnership for Transparency</t>
  </si>
  <si>
    <t>World Food Programme</t>
  </si>
  <si>
    <t>Letní škola investigativní žurnalistiky BIRN 2025</t>
  </si>
  <si>
    <t>Budování kapacit a odolnosti v oblasti kybernetické bezpečnosti na Ukrajině</t>
  </si>
  <si>
    <t>Tábor odolnosti pro děti postižené válkou</t>
  </si>
  <si>
    <t>Iniciativa E+</t>
  </si>
  <si>
    <t>Mezinárodní krajanský tábor</t>
  </si>
  <si>
    <t>Sdružení Čechů z Volyně a jejich přátel, z.s.</t>
  </si>
  <si>
    <t>Škola superhrdinů</t>
  </si>
  <si>
    <t>Olena Zelenska Foundation</t>
  </si>
  <si>
    <t>Podpora vzdělání profesionálních pilotů Kyjevského leteckého institutu - část II</t>
  </si>
  <si>
    <t>Komplexní humanitární pomoc pro sociálně vyloučené Romy na Ukrajině</t>
  </si>
  <si>
    <t>Charity Foundation Romodrom</t>
  </si>
  <si>
    <t>Kybernetické zabezpečení rozhraní SCADA</t>
  </si>
  <si>
    <t>Ukrainian Cluster of Cybersecurity</t>
  </si>
  <si>
    <t xml:space="preserve">Energy Vulnerability Reduction Fund) </t>
  </si>
  <si>
    <t>Posílení odolnosti moldavské IT infrastruktury</t>
  </si>
  <si>
    <t>Information Technology and Cyber Security Services</t>
  </si>
  <si>
    <t>Support for population affected by the energy crises in Transnistria region</t>
  </si>
  <si>
    <t>Association HomeCare</t>
  </si>
  <si>
    <t>Stavba krytu ve škole Borysivka</t>
  </si>
  <si>
    <t>Promstal engineering s.r.o.</t>
  </si>
  <si>
    <t>Mobilní řešení pro darování krve na Ukrajině</t>
  </si>
  <si>
    <t>Royax s.r.o.</t>
  </si>
  <si>
    <t>Kamerové vozidlo pro kanalizační sítě</t>
  </si>
  <si>
    <t>Zikmund electronics s.r.o.</t>
  </si>
  <si>
    <t>Kontejnerová úpravna vody</t>
  </si>
  <si>
    <t>Colt CZ Defence Solutions s.r.o.</t>
  </si>
  <si>
    <t>Rozšíření centra aditivní výroby o vybavení pro digitalizaci a post-processing tištěných dílů</t>
  </si>
  <si>
    <t>3Dees Industries s.r.o.</t>
  </si>
  <si>
    <t>Reakce na naléhavou potřebu pitné vody pro obyvatelstvo postižené válkou v Doněcké oblasti</t>
  </si>
  <si>
    <t>Hutira s.r.o.</t>
  </si>
  <si>
    <t>Energetické záložní zdroje pro komunální podnik Kryvbasvodokanal v Krivém Rohu</t>
  </si>
  <si>
    <t>ŽĎAS a.s.</t>
  </si>
  <si>
    <t>BTL zdravotnická technika a.s.</t>
  </si>
  <si>
    <t>Místní síly</t>
  </si>
  <si>
    <t>MEDEVAC</t>
  </si>
  <si>
    <t>Ensuring food security and shelter for conflict-affected households in Lebanon</t>
  </si>
  <si>
    <t>Access to water, sanitation and Public Hygiene Promotion for internally displaced persons, returnees and host communities by using innovative solar-powered systems, Wag Hemra Zone, Amhara Region, Ethiopia</t>
  </si>
  <si>
    <t>Access to water, sanitation and Public Hygiene Promotion for internally displaced persons, returnees and host communities by using innovative solar-powered systems, 6th phase, East Hararghe Zone, Oromia Region, Ethiopia</t>
  </si>
  <si>
    <t>Podpora zemědělců prostřednictvím udržitelné produkce chilli v uprchlických osadách Meheba a Mayukwayukwa</t>
  </si>
  <si>
    <t>SUD Response: Provision of Life saving WASH and Protection services for war affected population in Port Sudan</t>
  </si>
  <si>
    <t>Enhancing Access to Integrated Basic Social Services (IBSS) for Vulnerable Households in Banka and Surrounding Kebeles, Gofa Zone, Southern Ethiopia: A Comprehensive Humanitarian and Stabilization Assistance Initiative</t>
  </si>
  <si>
    <t>Lifesaving WASH Services and Sustainable Livestock Water Access to Drought- and Conflict-Affected Pastoral Communities in Borena Zone, Ethiopia, Using Climate Resilient Solar-Powered Systems</t>
  </si>
  <si>
    <t>Strengthening education and livelihoods for vulnerable population in Niger (SEL 2)</t>
  </si>
  <si>
    <t>Emergency Relief, Stabilization and Peace Coexistence for IDPs and host communities, Burkina Faso - 2</t>
  </si>
  <si>
    <t>Budování odolnosti vnitřně vysídlených osob na severovýchodě Mynmaru, Kačjinský stát (BRAIN vzdělávání)</t>
  </si>
  <si>
    <t>Comprehensive Action for Restoring Access to Clean Water, Enhancing Hygiene, Protection, and Community Resilience in Azaz District, North-west Syria</t>
  </si>
  <si>
    <t>Damascus Rural Initiative for Potability (DRIP)</t>
  </si>
  <si>
    <t>Enhancing Agricultural Productivity, Sustainable Water Access for Livestock, and Livelihoods of Livestock Owners in Deir-ez-Zor, Northeast Syria</t>
  </si>
  <si>
    <t>Obnova vzdělávání pro děti zasažené konfliktem v Etiopii</t>
  </si>
  <si>
    <t>Adaptive Resilient Initiative for Sustainable DRR Engagement III (ARISE III) 2025</t>
  </si>
  <si>
    <t>Reduced disaster risks and effects for crisis affected communities of Southern Province, Zambia (ReDRES)</t>
  </si>
  <si>
    <t>Improved Disaster Risk Management Capacity Built By Households, Communities And Institutions Of Abela Abaya Woreda, South Ethiopia</t>
  </si>
  <si>
    <t>F.I.R.E.S. (Forefront Initiative for Rapid Early Suppression):  Systém včasného varování pro detekci lesních požárů v přírodním parku Blidinje</t>
  </si>
  <si>
    <t>Enhancing Community Resilience through Strengthened Early Warning Systems and Inclusive Flood Risk Communication in Cambodia</t>
  </si>
  <si>
    <t>Community Action for Resilience and Risk Reduction in Cambodia (CARRC)</t>
  </si>
  <si>
    <t xml:space="preserve">Afghánistán </t>
  </si>
  <si>
    <t>Humanitární pomoc nuceným navrátilcům z Íránu a Pákistánu do Afghánistánu</t>
  </si>
  <si>
    <t>Humanitární pomoc táborům al-Hol a al-Roj v Sýrii</t>
  </si>
  <si>
    <t>Humanitární pomoc dětem a jejich rodinám v Súdánu</t>
  </si>
  <si>
    <t>Potravinová humanitární pomoc Gaze</t>
  </si>
  <si>
    <t>Integration and Recovery of NK refugees in Armenia</t>
  </si>
  <si>
    <t>Mission Armenia</t>
  </si>
  <si>
    <t>Food Essential Direct Aid (FEDA)</t>
  </si>
  <si>
    <t>ADRA Kanada</t>
  </si>
  <si>
    <t>Středoafrická republika</t>
  </si>
  <si>
    <t>Okamžitá humanitární pomoc pro vnitřně vysídlené osoby ze dvou rurálních oblastí SAR dotčených vnitřními konflikty</t>
  </si>
  <si>
    <t>Caritas Bangassou</t>
  </si>
  <si>
    <t>Podpora zdravotnického centra při farnosti sv. rodiny v Gaze</t>
  </si>
  <si>
    <t>Suverénní řád maltézských rytířů</t>
  </si>
  <si>
    <t>Humanitární podpora výživy a WASH v Gaze</t>
  </si>
  <si>
    <t>Welthungerhilfe</t>
  </si>
  <si>
    <t>Humanitarian Response to People Affected by Political Crisis</t>
  </si>
  <si>
    <t>Provision Humanitarian Response of Life-saving Support for Conflict Affected People</t>
  </si>
  <si>
    <t>National Unity Government</t>
  </si>
  <si>
    <t>Humanitární pomoc po povodních v centrální oblasti Vietnamu</t>
  </si>
  <si>
    <t>Vietnamský červený kříž</t>
  </si>
  <si>
    <t>rozvojové země</t>
  </si>
  <si>
    <t xml:space="preserve">Příspěvek do fondu pro snižování rizika katastrof a posilování připravenosti </t>
  </si>
  <si>
    <t>Srí Lanka</t>
  </si>
  <si>
    <t>Humanitární pomoc po cyklónu Ditwah</t>
  </si>
  <si>
    <t>Příspěvek do fondu pro snižování rizika katastrof a posilování připravenosti v reakci na přírodní katastrofy v JV Asii</t>
  </si>
  <si>
    <t>Pomoc lidem postižených přírodními katastrofami nebo konflikty</t>
  </si>
  <si>
    <t>Pomoc nejzranitelnějším komunitám zasažených konfliktem v Jižním Kivu, DR Kongo</t>
  </si>
  <si>
    <t>Dodávka sterilizačních přístrojů a sterilizačních obalových materiálů</t>
  </si>
  <si>
    <t>S.E.D.A. Consulting, s.r.o.</t>
  </si>
  <si>
    <t>Maroko</t>
  </si>
  <si>
    <t>Dodávka technologie na získávání vody ze vzduchu v Maroku</t>
  </si>
  <si>
    <t>Czechoslovak Export a.s.</t>
  </si>
  <si>
    <t>Malawi</t>
  </si>
  <si>
    <t>Vybavení primární péče a klinický simulátor v Kamuzu Central Hospital</t>
  </si>
  <si>
    <t>Comedeq, s.r.o.</t>
  </si>
  <si>
    <t>Namíbie</t>
  </si>
  <si>
    <t>Mobilní řešení umožňující poskytování primární zdravotní péče v Namibii</t>
  </si>
  <si>
    <t>zemědělství</t>
  </si>
  <si>
    <t>Modulární moštárna</t>
  </si>
  <si>
    <t>KOMA MODULAR s.r.o.</t>
  </si>
  <si>
    <t>Gaza Health Emergency Project II.</t>
  </si>
  <si>
    <t>Humanitární podpora zranitelných syrských uprchlíků a libanonské hostitelské komunity v Hay el Gharbeh</t>
  </si>
  <si>
    <t>Building Resilient Communities – Solar-powered water access in Northwest Syria</t>
  </si>
  <si>
    <t>Water Access and Resilience for Development and Agriculture in Jordan (WARDA)</t>
  </si>
  <si>
    <t>Enhancing Food Security, Livelihoods, and Climate Resilience in Syria through Sustainable Agriculture</t>
  </si>
  <si>
    <t>Jednodenní chirurgie (One-Day Surgery Office) pro Gulan Hospital v Akre</t>
  </si>
  <si>
    <t>Jednodenní chirurgie (One-Day Surgery Office) pro Ashti Teaching Hospital v Soran</t>
  </si>
  <si>
    <t>Jednodenní chirurgie (One-Day Surgery Office) pro Emergency Hospital v Zakho</t>
  </si>
  <si>
    <t>Dodávka zdravotnického vybavení pro nemocnici v provincii Najaf v Iráku</t>
  </si>
  <si>
    <t>Posílení kapacity nemocnice specializující se na léčbu a prevenci rakoviny King Hussein Cancer Center v Ammánu</t>
  </si>
  <si>
    <t>Dodání zdravotnického vybavení pro neonatální JIP pro Státní nemocnici Elise Haraouiho v Zahlé</t>
  </si>
  <si>
    <t>TSE, spol. s.r.o.</t>
  </si>
  <si>
    <t>Dodání zdravotnického vybavení pro neonatální JIP pro Státní nemocnici Machgharah v Bekáa</t>
  </si>
  <si>
    <t>Vybudování úpravny vody a vodovodní sítě ve městě Yalda na předměstí Damašku</t>
  </si>
  <si>
    <t>Ekomonitor spol. s.r.o.</t>
  </si>
  <si>
    <t>Vybudování úpravny podzemních vod a páteřní vodovodní sítě ve městě Nová Adra ve Východní Ghútě</t>
  </si>
  <si>
    <t xml:space="preserve">EKOSYSTEM spol. s.r.o. </t>
  </si>
  <si>
    <t>Dodávka zdravotnického vybavení pro Holy Family Hospital v Betlémě</t>
  </si>
  <si>
    <t>MZ Liberec a.s.</t>
  </si>
  <si>
    <t>Dodávka sanitky s mobilní klinikou</t>
  </si>
  <si>
    <t>Royax, s.r.o.</t>
  </si>
  <si>
    <t>Improving Care for Vulnerable Women and Children in Palestine</t>
  </si>
  <si>
    <t>Linet, s.r.o.</t>
  </si>
  <si>
    <t>The development of Surgical and Medical Interventions at the Hospital of Bethlehem Arab Society for Rehabilitation (BASR)</t>
  </si>
  <si>
    <t>výroba energie</t>
  </si>
  <si>
    <t>Botswana</t>
  </si>
  <si>
    <t>Šampioni "nulového odpadu" - podpora udržitelnosti a zelené ekonomiky</t>
  </si>
  <si>
    <t>Green Africa Youth Organisation - GAYO</t>
  </si>
  <si>
    <t>Chov hospodářských zvířat</t>
  </si>
  <si>
    <t>Ordre des Carmes Déchaux, Délégation provinciale en République centrafricaine</t>
  </si>
  <si>
    <t>Sociální služby (vč. rozvoje mládeže a žen a dětí)</t>
  </si>
  <si>
    <t>Emanuel Yeakal Gudategnoch Yebego Adragot Dirijit - EYGYAD</t>
  </si>
  <si>
    <t>Lesotho</t>
  </si>
  <si>
    <t>Solární energie pro izolované sítě a samostatné systémy</t>
  </si>
  <si>
    <t>100MahlaseliEnergy Pty Ltd</t>
  </si>
  <si>
    <t>Cestovní ruch</t>
  </si>
  <si>
    <t>Dusty Orange Projects et AI (DOPE MW)</t>
  </si>
  <si>
    <t>Namibie</t>
  </si>
  <si>
    <t>Development Aid from People to People (DAPP Namibia)</t>
  </si>
  <si>
    <t>Nigérie</t>
  </si>
  <si>
    <t>Jfaden Multimedia Nigeria Ltd</t>
  </si>
  <si>
    <t>Vysokoškolské vzdělávání</t>
  </si>
  <si>
    <t>CROUS - Gaston Bergé St. Louis</t>
  </si>
  <si>
    <t>Jižní Afrika</t>
  </si>
  <si>
    <t>Empower Electrical CC</t>
  </si>
  <si>
    <t>Jižní Súdán</t>
  </si>
  <si>
    <t>Salesian Sisters - Daughters of Mary Help of Christmas</t>
  </si>
  <si>
    <t>Live Well Social Business Ltd.</t>
  </si>
  <si>
    <t>Írán</t>
  </si>
  <si>
    <t>Nákup chillerů (vzduchem chlazený spirálových chladičů pro jedince se závažným postižením) v chlapeckém zařízení v Fašamu</t>
  </si>
  <si>
    <t>Bachehaye Aseman Kamran</t>
  </si>
  <si>
    <t>Renovace základní školy Qafar, fáze 2</t>
  </si>
  <si>
    <t>Rwanga Foundation</t>
  </si>
  <si>
    <t>Dům pro život: Kuchyně a kavárna</t>
  </si>
  <si>
    <t>Zarqa Life Centre</t>
  </si>
  <si>
    <t>Budoucnost umění: keramické centrum v Zarce</t>
  </si>
  <si>
    <t>Lutheran World Federation</t>
  </si>
  <si>
    <t>Zkvalitnění záchranné služby IKLIM - nákup přístroje pro nepřímou srdeční masáž</t>
  </si>
  <si>
    <t>DLP - Development for Life and Peace</t>
  </si>
  <si>
    <t>Nákup vybavení pro komunitní kuchyň</t>
  </si>
  <si>
    <t>Farah Social Foundation</t>
  </si>
  <si>
    <t>Pěstování hub pro zajištění potravinové bezpečnosti, živobytí a posílení postavení obyvatelstva</t>
  </si>
  <si>
    <t>Kostel Zvěstování Panny Marie</t>
  </si>
  <si>
    <t>Výstavba solární elektrárny - budova sirotčince</t>
  </si>
  <si>
    <t>Charitable Association for Relief of the Needy in Douma</t>
  </si>
  <si>
    <t>Západní břeh Jordánu a Gaza</t>
  </si>
  <si>
    <t>Posílení budoucích generací zvýšením povědomí o životním prostřední a klimatické změně</t>
  </si>
  <si>
    <t>Palestinian Hydrology Group for Water and Environmental Resources</t>
  </si>
  <si>
    <t>Posílení ekonomických a sociálních dovedností palestinských žen, se zaměřením na rodiny, které přišly o práci</t>
  </si>
  <si>
    <t>Bethlehem Star Charitable Society</t>
  </si>
  <si>
    <t>Zlepšení hudebního vzdělání v Ramalláhu</t>
  </si>
  <si>
    <t>Al Kamandjati</t>
  </si>
  <si>
    <t>Demokratická participace</t>
  </si>
  <si>
    <t>Návraty domů – uchopení současných výzev v Ukrajině pomocí orální historie</t>
  </si>
  <si>
    <t>Média, svoboda informací</t>
  </si>
  <si>
    <t>Inovativní přístupy pro akademickou i novinářskou praxi</t>
  </si>
  <si>
    <t>Životní prostředí</t>
  </si>
  <si>
    <t>Green Restoration of Ukraine: Udržitelná obnova regionů zasažených válkou</t>
  </si>
  <si>
    <t>východní Evropa, Střední Asie</t>
  </si>
  <si>
    <t>Lidská práva</t>
  </si>
  <si>
    <t>Realizace grantového programu Prague Civil Society Centre</t>
  </si>
  <si>
    <t>Prague Civil Society Centre</t>
  </si>
  <si>
    <t xml:space="preserve">Ukrajina </t>
  </si>
  <si>
    <t>Lokální realizátor</t>
  </si>
  <si>
    <t>Lidská práva, média</t>
  </si>
  <si>
    <t>Combating Sanctions Evasion in the EU Through Media-Driven Investigations</t>
  </si>
  <si>
    <t>StateWatch</t>
  </si>
  <si>
    <t>Média, lidská práva, demokratická participace</t>
  </si>
  <si>
    <t>Disinformation Ahead of Potential Ceasefire and Elections in Ukraine</t>
  </si>
  <si>
    <t>Kyiv Independent Media</t>
  </si>
  <si>
    <t>Média</t>
  </si>
  <si>
    <t>New meanings for Eastern Ukraine</t>
  </si>
  <si>
    <t>Trybun</t>
  </si>
  <si>
    <t>Defending childhood: justice and reintergration for childrent from TOT</t>
  </si>
  <si>
    <t>Almenda</t>
  </si>
  <si>
    <t>Empowering Media from Dnipro Region</t>
  </si>
  <si>
    <t>Collecting first-hand evidence and putting pressure on Russian occupying authorities to release prisoners of the Kremlin</t>
  </si>
  <si>
    <t>ZMINA</t>
  </si>
  <si>
    <t>MPO</t>
  </si>
  <si>
    <t>Česká účast na zdravotnickém veletrhu ReHealth 2025</t>
  </si>
  <si>
    <t>Industrial development</t>
  </si>
  <si>
    <t>Strojírenská mise do Dněpropetrovské oblasti</t>
  </si>
  <si>
    <t>Energy generation, renewable sources</t>
  </si>
  <si>
    <t>Mise do Dněpropetrovské oblasti - energetika</t>
  </si>
  <si>
    <t>Information and communication technology (ICT)</t>
  </si>
  <si>
    <t>Czech Innovations for Ukraine - účast na veletrhu IT Arena 2025</t>
  </si>
  <si>
    <t>GK Lvov</t>
  </si>
  <si>
    <t>Investiční konference Invest in Bravery 2025</t>
  </si>
  <si>
    <t>Water sector policy and administrative management</t>
  </si>
  <si>
    <t xml:space="preserve">Vodohospodářská incomingová mise z Ukrajiny (centrální oblastí a Charkovská oblast). </t>
  </si>
  <si>
    <t>Vodohospodárská incomingová mise z Dnepropetrovské oblasti</t>
  </si>
  <si>
    <t>Incomingová mise z Ukrajiny "Chytrý průmysl III"</t>
  </si>
  <si>
    <t>Networkingová konference Invest in Bravery 2025 v Kyjevě</t>
  </si>
  <si>
    <t>Transport equipment industry</t>
  </si>
  <si>
    <t xml:space="preserve">Incomingová mise z Ukrajiny k tématu Vesmírné technologie </t>
  </si>
  <si>
    <t>Účast českých firem na veletrhu Rebuild Ukraine - listopad 2024</t>
  </si>
  <si>
    <t>Energy</t>
  </si>
  <si>
    <t>Podnikatelská mise energetických firem do Lvovské oblasti</t>
  </si>
  <si>
    <t>Health</t>
  </si>
  <si>
    <t>Seminář o českém lázeňství a zdravotním turismu</t>
  </si>
  <si>
    <t>Podnikatelská mise vládního zmocněnce pro rekonstrukci Ukrajiny – Lvov</t>
  </si>
  <si>
    <t>Incomingová mise z Ukrajiny v oblasti podpory investic</t>
  </si>
  <si>
    <t>Fórum k rozvoji bilaterální spolupráce ČR - Ukrajina ve zdravotnictví</t>
  </si>
  <si>
    <t>Česko-polské podnikatelské fórum v Řešově: spolupráce při obnově Ukrajiny</t>
  </si>
  <si>
    <t>Vodohospodářská mise vládního zmocněnce pro rekonstrukci Ukrajiny</t>
  </si>
  <si>
    <t>Podnikatelská mise vládního zmocněnce pro rekonstrukci Ukrajiny (II)</t>
  </si>
  <si>
    <t>Incomingová mise z Ukrajiny v oblasti kosmických technologií a aplikací</t>
  </si>
  <si>
    <t>Global Health Initiative for Ukraine 2025 – Incomingová mise</t>
  </si>
  <si>
    <t>Zdravotnická incomingová mise z Dněpropetrovské oblasti</t>
  </si>
  <si>
    <t>Incomingová mise na konferenci a výstavu Global Healthcare Initiative for Ukraine</t>
  </si>
  <si>
    <t>Aid for Trade - Ukraine</t>
  </si>
  <si>
    <t>Studie proveditelnosti výstavby kogenerační termální elektrárny na biomasu Vendichany</t>
  </si>
  <si>
    <t>MICo EWC s.r.o., Brno</t>
  </si>
  <si>
    <t>Studie proveditelnosti nového řešení vytápění sanatoria Haivka</t>
  </si>
  <si>
    <t>BFS Industry, s.r.o., Praha</t>
  </si>
  <si>
    <t>Dodání 3D tiskáren, materiálu pro 3D tisk, uživatelských příruček a zaškolení personálu pro obsluhu 3D tiskáren</t>
  </si>
  <si>
    <t>Prusa Research, a.s., Praha</t>
  </si>
  <si>
    <t>Studie proveditelnosti výstavby čističky odpadních vod Umaň</t>
  </si>
  <si>
    <t>KONEKO, spol. s r.o., Ostrava</t>
  </si>
  <si>
    <t>Studie proveditelnosti řešení energetické a tepelné infrastruktury města Umaň</t>
  </si>
  <si>
    <t>SmartPlan s.r.o., Praha</t>
  </si>
  <si>
    <t xml:space="preserve">Studie proveditelnosti rekonstrukce čističky odpadních vod Bojarka </t>
  </si>
  <si>
    <t>Khaanzaa, spol. s.r.o., Praha</t>
  </si>
  <si>
    <t>Studie proveditelnosti rekonstrukce mostu Voronivka</t>
  </si>
  <si>
    <t>Valbek, spol. s.r.o., Liberec</t>
  </si>
  <si>
    <t xml:space="preserve">Technická dokumentace k čerpadlům pro jaderné elektrárny </t>
  </si>
  <si>
    <t>ROEZ, s.r.o., Levice (SK)</t>
  </si>
  <si>
    <t xml:space="preserve">Komplexní bezpečnostní informační a kamerový systém vyhodnocovaný strojovým učením a AI – Gora </t>
  </si>
  <si>
    <t>Z.L.D. s.r.o., Praha</t>
  </si>
  <si>
    <t>Zvýšení dostupnosti veteránské rehabilitační péče</t>
  </si>
  <si>
    <t>Czech Health Technology Institute z.s., Praha</t>
  </si>
  <si>
    <t>Monitorovací systém registračních značek a typů vozidel na území Ukrajiny</t>
  </si>
  <si>
    <t>Krajské ředitelství policie Moravskoslezského kraje</t>
  </si>
  <si>
    <t>Policejní spolupráce mezi Národní centrálou proti organizovanému zločinu SKPV a policejní jednotkou zabývající se bojem proti kybernetické kriminalitě v Moldavsku</t>
  </si>
  <si>
    <t>Seminář speciální policejní taktiky se zaměřením na problematiku činnosti protiteroristických policejních jednotek</t>
  </si>
  <si>
    <t>Útvar rychlého nasazení</t>
  </si>
  <si>
    <t>Záchrana ukrajinského archivního dědictví, sdílení nejlepších postupů při rekonstrukci a výstavbě archivních budov</t>
  </si>
  <si>
    <t>Odbor archivní správy a spisové služby MV</t>
  </si>
  <si>
    <t xml:space="preserve">Posílení spolupráce služeb kriminální policie Ukrajinské národní policie a Policie České republiky </t>
  </si>
  <si>
    <t>Úřad služby kriminální policie a vyšetřování</t>
  </si>
  <si>
    <t>Školení ukrajinských hasičů v oblasti požární ochrany</t>
  </si>
  <si>
    <t xml:space="preserve">Pokračování podpory humanitárního odminování na Ukrajině </t>
  </si>
  <si>
    <t>OAMP - Pomoc na místě</t>
  </si>
  <si>
    <t xml:space="preserve">Podpora pilotních řešení pro hospodářskou obnovu a reintegraci v Dněpropetrovské oblasti </t>
  </si>
  <si>
    <t xml:space="preserve">Zvýšení kapacit pro asistenci vysídleným ukrajinským občanům a zajištění jejich bezpečné mezinárodní mobility </t>
  </si>
  <si>
    <t xml:space="preserve">Posilování zdravotnických kapacit Ukrajiny prostřednictvím vzdělávání v podpůrných zdravotnických profesích </t>
  </si>
  <si>
    <t>OAMP - MEDEVAC</t>
  </si>
  <si>
    <t xml:space="preserve">Psychologická podpora a prevence syndromu vyhoření pro personál Volyňské oblastní klinické nemocnice </t>
  </si>
  <si>
    <t>Primární lékařská péče v Černihivské oblasti: Udržitelnost pracovní síly a mobilní zdravotní služby</t>
  </si>
  <si>
    <t xml:space="preserve">Zajištění zdravotní a psychosociální péče pro komunity postižené konfliktem v Dněpropetrovské oblasti </t>
  </si>
  <si>
    <t>MZd</t>
  </si>
  <si>
    <t>MEDEVAC - Stáž v ČR</t>
  </si>
  <si>
    <t>Všeobecná fakultní nemocnice v Praze</t>
  </si>
  <si>
    <t>Fakultní nemocnice Brno</t>
  </si>
  <si>
    <t>Fakultní nemocnice Motol</t>
  </si>
  <si>
    <t>Fakultní nemocnice Ostrava</t>
  </si>
  <si>
    <t>Fakultní nemocnice Královské Vinohrady</t>
  </si>
  <si>
    <t>MEDEVAC - Lékařská mise + školení</t>
  </si>
  <si>
    <t>Fakultní nemocnice Královské Vinohrady + Všeobecná fakultní nemocnice v Praze + Institut klinické a experimentální medicíny</t>
  </si>
  <si>
    <t>MEDEVAC - Lékařská mise</t>
  </si>
  <si>
    <t>Fakultní nemocnice Královské Vinohrady + Všeobecná fakultní nemocnice v Praze + Fakultní nemocnice Motol</t>
  </si>
  <si>
    <t>Fakultní nemocnice Královské Vinohrady + Institut klinické a experimentální medicíny</t>
  </si>
  <si>
    <t>Služby – tlumočení, fotograf, PR</t>
  </si>
  <si>
    <t>Logistika</t>
  </si>
  <si>
    <t>CZ</t>
  </si>
  <si>
    <t>Sociální rozvoj</t>
  </si>
  <si>
    <t>MŠMT</t>
  </si>
  <si>
    <t>Univerzita Karlova (UJOP)</t>
  </si>
  <si>
    <t>Konžská demokratická republika</t>
  </si>
  <si>
    <t>JAR, Keňa, Nigérie, Pobřeží slonoviny, Tanzánie, Senegal, Zambie</t>
  </si>
  <si>
    <t>AFR/OK</t>
  </si>
  <si>
    <t>Cesta 12 afrických novinářů do ČR, PL a UA</t>
  </si>
  <si>
    <t>OK/AFR</t>
  </si>
  <si>
    <t>Čad, Burkina Faso, Mali, Nigérie</t>
  </si>
  <si>
    <t>svobodný přístup k informacím</t>
  </si>
  <si>
    <t>AFR</t>
  </si>
  <si>
    <t>Afrikanistická konference - seminář na MZV "Jak komunikuje Sahel"</t>
  </si>
  <si>
    <t>Alžírsko, Benin, ET, Ghana, JAR, Kapverdy, Keňa, Lesotho, Maroko, Mozambik, Nigérie, Senegal, Sv. Tomáš, Togo, Zambie</t>
  </si>
  <si>
    <t>média, podpora demokracie</t>
  </si>
  <si>
    <t xml:space="preserve">Cool Czechia - 20 mladých afrických lídrů v ČR </t>
  </si>
  <si>
    <t>kybernetická bezpečnost</t>
  </si>
  <si>
    <t>ORS/OSKO</t>
  </si>
  <si>
    <t xml:space="preserve">Česká řešení - Cybervac - kybernetická bezpečnost - IT technologie + know how </t>
  </si>
  <si>
    <t>Compelson</t>
  </si>
  <si>
    <t>všechna ZÚ ČR v Africe</t>
  </si>
  <si>
    <t>podpora demokracie</t>
  </si>
  <si>
    <t>OK</t>
  </si>
  <si>
    <t>Stratcomové akce ZÚ  - posilování pozice ČR v Africe</t>
  </si>
  <si>
    <t>Mauritánie</t>
  </si>
  <si>
    <t>ochrana hranic, pomoc v místě</t>
  </si>
  <si>
    <t>Peněžní dar pro mezinárodní organizaci ICMPD- prevence migrace, Rosso</t>
  </si>
  <si>
    <t>International Center for Migration Policy Development</t>
  </si>
  <si>
    <t xml:space="preserve">Jemen </t>
  </si>
  <si>
    <t>ICRC</t>
  </si>
  <si>
    <t>logistika</t>
  </si>
  <si>
    <t>Náhrady zvýšených životních nákladů pro ekon-rozvojové diplomaty ZÚ ČR</t>
  </si>
  <si>
    <t>x</t>
  </si>
  <si>
    <t>Výdaje na expertní ekonomické síly</t>
  </si>
  <si>
    <t>Nájem služebního bytu pro ekon-rozvoj.diplomata</t>
  </si>
  <si>
    <t>Výstava Česko pomáhá</t>
  </si>
  <si>
    <t xml:space="preserve">Životní prostředí </t>
  </si>
  <si>
    <t>Edukace mladé generace pro ekologicky odpovědné Srbsko</t>
  </si>
  <si>
    <r>
      <t>Latinská Amerika</t>
    </r>
    <r>
      <rPr>
        <strike/>
        <sz val="11"/>
        <color rgb="FF000000"/>
        <rFont val="Arial"/>
        <family val="2"/>
        <charset val="238"/>
      </rPr>
      <t/>
    </r>
  </si>
  <si>
    <t>Podpora obránců lidských práv a demokracie</t>
  </si>
  <si>
    <t>Demokratická participace a občanská společnost</t>
  </si>
  <si>
    <t>Živá občanská společnost v Republice srbské</t>
  </si>
  <si>
    <t>Vzdělávání</t>
  </si>
  <si>
    <t>Psychosociální podpora pro školy jižní Ukrajiny</t>
  </si>
  <si>
    <t>Práva žen</t>
  </si>
  <si>
    <t>Podporujme vžití se principu rovnosti žen a mužů v Kosovu cestou advokační činnosti</t>
  </si>
  <si>
    <t>Lidská práva, média a svoboda informací</t>
  </si>
  <si>
    <r>
      <t>Posílení postavení mládeže a nezávislých médií pro demokratickou angažovanost</t>
    </r>
    <r>
      <rPr>
        <sz val="11"/>
        <color rgb="FFFF0000"/>
        <rFont val="Arial"/>
        <family val="2"/>
        <charset val="238"/>
      </rPr>
      <t/>
    </r>
  </si>
  <si>
    <r>
      <t>JV Asie</t>
    </r>
    <r>
      <rPr>
        <strike/>
        <sz val="11"/>
        <color rgb="FF000000"/>
        <rFont val="Arial"/>
        <family val="2"/>
        <charset val="238"/>
      </rPr>
      <t/>
    </r>
  </si>
  <si>
    <t>EMANCIPER: Expertní přednášky a Metodická podpora Aktivistů a Novinářů, Cílená Investigace a Profesionalizace nově Etablovaného týmu a Rozvoj legislativní e-knihovny.</t>
  </si>
  <si>
    <t>Občanská společnost</t>
  </si>
  <si>
    <t>Paměť občanské společnosti</t>
  </si>
  <si>
    <t>JVAsie</t>
  </si>
  <si>
    <t>Lidská práva a občanská společnost</t>
  </si>
  <si>
    <t>Zážitkovým učením k aktivnímu občanství v Moldavsku</t>
  </si>
  <si>
    <t>Demokratická participace, právní rozvoj</t>
  </si>
  <si>
    <t>MoRCze 2025-2026 - Moldavská republika a Česko bojující proti střetu zájmů na lokální úrovni v Moldavsku</t>
  </si>
  <si>
    <t>Média a svoboda informací, životní prostředí</t>
  </si>
  <si>
    <t>Posílení kapacit srbských nezávislých médií v informování o výzvách zelené transformace</t>
  </si>
  <si>
    <t>Angažovaná mládež - budoucí aktivní občané Arménie</t>
  </si>
  <si>
    <t>Lidská práva, práva žen</t>
  </si>
  <si>
    <t>Efektivními nástroji prevence a ochrany obětí proti domácímu násilí v Bosně a Hercegovině</t>
  </si>
  <si>
    <t>Občanská společnost, právní rozvoj</t>
  </si>
  <si>
    <t>Posílení právního státu a role občanské společnosti</t>
  </si>
  <si>
    <t>POKRAČOVÁNÍ V ÚČINNÝCH OPATŘENÍCH PROTI PRANÍ ŠPINAVÝCH PENĚZ V BOSNĚ A HERCEGOVINĚ SKRZE ROZVOJ EXPERTNÍCH KAPACIT OBČANSKÉ SPOLEČNOSTI</t>
  </si>
  <si>
    <t>Prevence domácího násilí a podpora rovnosti žen a mužů ve venkovských oblastech Bosny a Hercegoviny</t>
  </si>
  <si>
    <t>ADRA, o.p.s.</t>
  </si>
  <si>
    <t>Ukrajina - Cesta k obnově</t>
  </si>
  <si>
    <t>Právě teď za práva mladých</t>
  </si>
  <si>
    <t>Média a svoboda informací, občanská společnost</t>
  </si>
  <si>
    <t>Pomoc nezávislým médiím a organizacím občanské společnosti při zlepšování přístupu ke spolehlivým informacím o Evropské unii a rozšíření EU na sociálních sítích v Arménii</t>
  </si>
  <si>
    <t>globál</t>
  </si>
  <si>
    <t>DEMAS - Asociace pro podporu demokracie a lidských práv</t>
  </si>
  <si>
    <t>Demokratická participace, životní prostředí</t>
  </si>
  <si>
    <r>
      <t>Latinská Amerika</t>
    </r>
    <r>
      <rPr>
        <sz val="11"/>
        <color rgb="FFFF0000"/>
        <rFont val="Arial"/>
        <family val="2"/>
        <charset val="238"/>
      </rPr>
      <t/>
    </r>
  </si>
  <si>
    <t>Projekt transformační spolupráce</t>
  </si>
  <si>
    <t>Média a svoboda informací</t>
  </si>
  <si>
    <r>
      <t>Východní Evropa</t>
    </r>
    <r>
      <rPr>
        <sz val="11"/>
        <color rgb="FFFF0000"/>
        <rFont val="Arial"/>
        <family val="2"/>
        <charset val="238"/>
      </rPr>
      <t/>
    </r>
  </si>
  <si>
    <t>Východní Evropa</t>
  </si>
  <si>
    <t>Nezávislé zprávy a informace</t>
  </si>
  <si>
    <t>Životní prostředí a občanská společnost</t>
  </si>
  <si>
    <t>Podpora občanských kampaní za lepší životní prostředí</t>
  </si>
  <si>
    <t>Improving sustainability of exile media</t>
  </si>
  <si>
    <t>Demokratická praticipace a občanská společnost</t>
  </si>
  <si>
    <t>Posilování klíčových složek společnosti k obnově demokracie</t>
  </si>
  <si>
    <t>Libri Prohibiti</t>
  </si>
  <si>
    <t>Balkán</t>
  </si>
  <si>
    <t>Pluralism Prodemos II.</t>
  </si>
  <si>
    <t>Lidská práva, občanská společnost</t>
  </si>
  <si>
    <t>PŘÍPRAVA, PODPORA, PROPAGACE: Posílení role mladých aktérů občanské společnosti v oblasti ochrany svobody sdružování a pokojného shromažďování</t>
  </si>
  <si>
    <t>Lidská práva, vzdělávání</t>
  </si>
  <si>
    <t>Budování rovnosti a podpora inkluzivního rozvoje</t>
  </si>
  <si>
    <t>Demokratická participace, občanská společnost</t>
  </si>
  <si>
    <t>Inspired Moldavsko</t>
  </si>
  <si>
    <t>Arménie a Moldavsko</t>
  </si>
  <si>
    <t>Demokratická participace, občasnká společnost</t>
  </si>
  <si>
    <t>Odolná občanská společnost v regionu Východní partnerství</t>
  </si>
  <si>
    <r>
      <t>Afrika</t>
    </r>
    <r>
      <rPr>
        <strike/>
        <sz val="11"/>
        <rFont val="Arial"/>
        <family val="2"/>
        <charset val="238"/>
      </rPr>
      <t/>
    </r>
  </si>
  <si>
    <t>Snížení možnosti kybernetického násilí vůči ženám a dívkám</t>
  </si>
  <si>
    <t>ZÚ Kinshasa</t>
  </si>
  <si>
    <t>Zachraňte naše děti</t>
  </si>
  <si>
    <t>PRODHOJ</t>
  </si>
  <si>
    <t xml:space="preserve">Nigérie  </t>
  </si>
  <si>
    <t>ZÚ Abuja</t>
  </si>
  <si>
    <t xml:space="preserve">Projekt na školení, posilování  a předávání (dovedností) pro ženy (WTED) </t>
  </si>
  <si>
    <t>Stakeholder Democracy Network (Registered locally as NDSICDE)</t>
  </si>
  <si>
    <t>Lidská práva, demokratická participace</t>
  </si>
  <si>
    <t>BEAUTIFUL CAMP - DRUHÁ FÁZE - 7měsíční projekt zaměřující se na rovnost a nediskriminaci s cílem posílení rovné politické  a veřejné participace zapojující mládež z 6 geopolitických zón Nigérie s využitím umění.</t>
  </si>
  <si>
    <t>JOS REPERTORY THEATRE</t>
  </si>
  <si>
    <t xml:space="preserve">Argentina </t>
  </si>
  <si>
    <t>Izvestia Argentiny</t>
  </si>
  <si>
    <t>Demokratický dohled občanů</t>
  </si>
  <si>
    <t>Nucená práce a političtí vězni</t>
  </si>
  <si>
    <t>ZÚ Mexiko</t>
  </si>
  <si>
    <r>
      <t>Latinská Amerika</t>
    </r>
    <r>
      <rPr>
        <strike/>
        <sz val="11"/>
        <rFont val="Arial"/>
        <family val="2"/>
        <charset val="238"/>
      </rPr>
      <t/>
    </r>
  </si>
  <si>
    <t>Boj s cenzurou pomocí narativní žurnalistiky</t>
  </si>
  <si>
    <r>
      <t>Lokální realizátor</t>
    </r>
    <r>
      <rPr>
        <strike/>
        <sz val="11"/>
        <rFont val="Arial"/>
        <family val="2"/>
        <charset val="238"/>
      </rPr>
      <t/>
    </r>
  </si>
  <si>
    <t xml:space="preserve">Filipíny </t>
  </si>
  <si>
    <t>Méda, svoboda informací</t>
  </si>
  <si>
    <r>
      <t>Posilování bezpečnosti médií prostřednictvím předpisů, právních služeb a iniciativ pro svobodu tisku</t>
    </r>
    <r>
      <rPr>
        <sz val="11"/>
        <color rgb="FFFF0000"/>
        <rFont val="Arial"/>
        <family val="2"/>
        <charset val="238"/>
      </rPr>
      <t/>
    </r>
  </si>
  <si>
    <t xml:space="preserve">Indie </t>
  </si>
  <si>
    <t>Kampaň za přijetí zákona o ochraně novinářů a médií v Indii</t>
  </si>
  <si>
    <t>Asian Centre for Human Rights</t>
  </si>
  <si>
    <t xml:space="preserve">Indonésie </t>
  </si>
  <si>
    <t>ZÚ Jakarta</t>
  </si>
  <si>
    <t xml:space="preserve">Young People Contribution to the Elimination of Female Genital Mutilation in Indonesia by 2030 </t>
  </si>
  <si>
    <t>Aliansi Remaja Independen (ARI)</t>
  </si>
  <si>
    <t>Střední Asie</t>
  </si>
  <si>
    <t>Škola bez násilí</t>
  </si>
  <si>
    <r>
      <t>JV Asie</t>
    </r>
    <r>
      <rPr>
        <sz val="11"/>
        <color rgb="FFFF0000"/>
        <rFont val="Arial"/>
        <family val="2"/>
        <charset val="238"/>
      </rPr>
      <t/>
    </r>
  </si>
  <si>
    <t>Poskytování informací a analýz</t>
  </si>
  <si>
    <t xml:space="preserve">Posílení kapacit nezávislého média </t>
  </si>
  <si>
    <t>Ochrana a dokumentace politických vězňů a ochránců lidských práv - stíhaných a uvězněných</t>
  </si>
  <si>
    <r>
      <t xml:space="preserve">JV Asie </t>
    </r>
    <r>
      <rPr>
        <strike/>
        <sz val="11"/>
        <color rgb="FFFF0000"/>
        <rFont val="Arial"/>
        <family val="2"/>
        <charset val="238"/>
      </rPr>
      <t/>
    </r>
  </si>
  <si>
    <t>Mentoring &amp; uplatnění na trhu pro podnikání žen</t>
  </si>
  <si>
    <t>Lidsko-právní školení pro mladé</t>
  </si>
  <si>
    <r>
      <t>JV Asie</t>
    </r>
    <r>
      <rPr>
        <strike/>
        <sz val="11"/>
        <color rgb="FFFF0000"/>
        <rFont val="Arial"/>
        <family val="2"/>
        <charset val="238"/>
      </rPr>
      <t/>
    </r>
  </si>
  <si>
    <r>
      <t>Lokální transformační projekt</t>
    </r>
    <r>
      <rPr>
        <strike/>
        <sz val="11"/>
        <rFont val="Arial"/>
        <family val="2"/>
        <charset val="238"/>
      </rPr>
      <t/>
    </r>
  </si>
  <si>
    <r>
      <t>Lokální realizátor</t>
    </r>
    <r>
      <rPr>
        <sz val="11"/>
        <color rgb="FFFF0000"/>
        <rFont val="Arial"/>
        <family val="2"/>
        <charset val="238"/>
      </rPr>
      <t/>
    </r>
  </si>
  <si>
    <r>
      <t>Afrika</t>
    </r>
    <r>
      <rPr>
        <strike/>
        <sz val="11"/>
        <color rgb="FFFF0000"/>
        <rFont val="Arial"/>
        <family val="2"/>
        <charset val="238"/>
      </rPr>
      <t/>
    </r>
  </si>
  <si>
    <t>Lidská práva, životní prostředí</t>
  </si>
  <si>
    <t>Posílení environmentálních práv komunit</t>
  </si>
  <si>
    <t xml:space="preserve">Zvyšování povědomí a posílení postavení žen k ukončení genderově podmíněného násilí </t>
  </si>
  <si>
    <t xml:space="preserve">Libanon </t>
  </si>
  <si>
    <t>ZÚ Bejrút</t>
  </si>
  <si>
    <t xml:space="preserve">Karama - Lidsko-právní filmový festival v Bejrútu </t>
  </si>
  <si>
    <t>Factory 961 Association</t>
  </si>
  <si>
    <t>Afrika</t>
  </si>
  <si>
    <t xml:space="preserve">Podpora občanských aktérů pod nátlakem </t>
  </si>
  <si>
    <t xml:space="preserve">Albánie  </t>
  </si>
  <si>
    <t>Index přístupnosti a transparence veřejných institucí</t>
  </si>
  <si>
    <t>Albanian Media Institute</t>
  </si>
  <si>
    <t xml:space="preserve">Bosna a Hercegovina </t>
  </si>
  <si>
    <t>Inkluzvní komunity: Posílení sociální integrace a lidských práv pro děti se zdravotním postižením</t>
  </si>
  <si>
    <t>Sdružení rodičů dětí s problémy v rozvoji "Mala sirena"</t>
  </si>
  <si>
    <t>Lidská práva v centru pozornosti</t>
  </si>
  <si>
    <t>Sdružení "Zdravo da ste"</t>
  </si>
  <si>
    <t>Škola mediální etiky</t>
  </si>
  <si>
    <t>Rada pro tisk a online media</t>
  </si>
  <si>
    <t xml:space="preserve">Černá Hora  </t>
  </si>
  <si>
    <t>Zefektivnění působení státních zástupců v případech domácího násilí</t>
  </si>
  <si>
    <t>WRC</t>
  </si>
  <si>
    <t xml:space="preserve">Kosovo </t>
  </si>
  <si>
    <t>Semínka posílení: zacíleno na práva žen</t>
  </si>
  <si>
    <t>Jahjaga Foundation</t>
  </si>
  <si>
    <t>Mediální alternativa</t>
  </si>
  <si>
    <t>Alternativna</t>
  </si>
  <si>
    <t xml:space="preserve">Severní Makedonie </t>
  </si>
  <si>
    <t>Média, lidská práva</t>
  </si>
  <si>
    <t>ZÚ Skopje</t>
  </si>
  <si>
    <t>FUTURE FLUENT 2.0</t>
  </si>
  <si>
    <t>Association for Civic Activism and Mobilization - EFFECT Tetovo</t>
  </si>
  <si>
    <t xml:space="preserve">Srbsko </t>
  </si>
  <si>
    <t>Demokratická participace, lidská práva</t>
  </si>
  <si>
    <t xml:space="preserve">Posilování práv spojených se zaměstnaností a přístup ke spravedlnosti v Srbsku </t>
  </si>
  <si>
    <t>NGO YUCOM (Jugoslovenski komitet pravnika za ljudska prava)</t>
  </si>
  <si>
    <t>Občané jako velvyslanci vlády práva – vyučování pro demokracii</t>
  </si>
  <si>
    <t>NGO „Občanské iniciativy“ (Civic Initiatives)</t>
  </si>
  <si>
    <t>JV Evropa</t>
  </si>
  <si>
    <t xml:space="preserve">Turecko </t>
  </si>
  <si>
    <t>Prosazování rovnoprávnosti pohlaví a prevence násilí proti ženám prostřednictvím podpory mladým dívkám a ženám z řad uprchlíků vystaveným sociální izolaci v Istanbulu</t>
  </si>
  <si>
    <t>Kadinlarla Dayanisma Vakfi (KADAV)</t>
  </si>
  <si>
    <t>Zlepšení přístupu romských dětí ke vzdělání skrze antidiskriminační školení učitelů místních ZŠ</t>
  </si>
  <si>
    <t>KirKayak Kültür</t>
  </si>
  <si>
    <t xml:space="preserve">Arménie </t>
  </si>
  <si>
    <t>Podpora pracovních práv v Arménii</t>
  </si>
  <si>
    <t>Civilitas Foundation</t>
  </si>
  <si>
    <t>Voices of Resistance: Kroniky žen za mřížemi</t>
  </si>
  <si>
    <t>Center for Legal Initiatives NGO</t>
  </si>
  <si>
    <r>
      <t>MZV</t>
    </r>
    <r>
      <rPr>
        <sz val="11"/>
        <color rgb="FFFF0000"/>
        <rFont val="Arial"/>
        <family val="2"/>
        <charset val="238"/>
      </rPr>
      <t/>
    </r>
  </si>
  <si>
    <t xml:space="preserve">Posílení postavení žen: Podpora rovnosti a nediskriminace </t>
  </si>
  <si>
    <r>
      <t>Východní Evropa</t>
    </r>
    <r>
      <rPr>
        <strike/>
        <sz val="11"/>
        <color rgb="FFFF0000"/>
        <rFont val="Arial"/>
        <family val="2"/>
        <charset val="238"/>
      </rPr>
      <t/>
    </r>
  </si>
  <si>
    <t>ZÚ Vilnius</t>
  </si>
  <si>
    <t>Občanská akademie mládeže</t>
  </si>
  <si>
    <t>Vzdělávání voličů</t>
  </si>
  <si>
    <t xml:space="preserve">Moldavsko </t>
  </si>
  <si>
    <t>Mládež Gagauzie: čas jednat a utvářet budoucnost</t>
  </si>
  <si>
    <t>AO "Media Birlii - Uniunia Media" (laf.md)</t>
  </si>
  <si>
    <t>Zvýšení úrovně politické a občanské participace etnických, národnostních a jazykových menšin v Moldavské republice.</t>
  </si>
  <si>
    <t>The Public Association Civil Initiatives for National Minorities</t>
  </si>
  <si>
    <t>Místní média z Basarabeasca pro Evropské
hodnoty</t>
  </si>
  <si>
    <t>LV-Topal Ltd (BAStv)</t>
  </si>
  <si>
    <t>Posílení schopnosti orgánů účinně reagovat na stížnosti osob se zdravotním postižením.</t>
  </si>
  <si>
    <t>Moldova Institute for Human Right - IDOM AO</t>
  </si>
  <si>
    <t>ZÚ Berlín</t>
  </si>
  <si>
    <t>Europe Lab 2025: Fórum pro mladé profesionály</t>
  </si>
  <si>
    <t>Civil Society Forum e. V.</t>
  </si>
  <si>
    <t>Boj proti beztrestnosti postřednictvím strategických soudních sporů a dokumentace případů porušování lidských práv</t>
  </si>
  <si>
    <t>Poskytování právní a jiné podpory obětem porušování lidských práv ve všech fázích soudníhoprocesu</t>
  </si>
  <si>
    <t>Lidská práva, svoboda informací</t>
  </si>
  <si>
    <t>Otevřená data proti vojenské cenzuře</t>
  </si>
  <si>
    <t xml:space="preserve">Nepál </t>
  </si>
  <si>
    <t>Posílení schopností mladých novinářů v boji proti dezinformacím a podpora inkluzivních médií v Nepálu</t>
  </si>
  <si>
    <t>Media Action Nepal (MAN)</t>
  </si>
  <si>
    <t>SZ EU Brusel</t>
  </si>
  <si>
    <t>Hybrid warfare and disinformation: how Moldova counters Russian propaganda</t>
  </si>
  <si>
    <t>Eastern Partnership Civil Society Forum (EaP CSF)</t>
  </si>
  <si>
    <t>Média, občasnská společnost</t>
  </si>
  <si>
    <t>Intenzivní bezpečnostní škola pro ukrajinská média, organizace občanské společnosti a dobrovolníky</t>
  </si>
  <si>
    <t>CEDEM</t>
  </si>
  <si>
    <t>Enhancing awareness of the benefits of the European Union, using the example of the Czech Republic, for mayors from vulnerable communities in the Republic of Moldova</t>
  </si>
  <si>
    <t>Freedom of Speech vs. Freedom to Lie: A Media Project for DMF 2025</t>
  </si>
  <si>
    <t>DII-Ukrajine</t>
  </si>
  <si>
    <t xml:space="preserve">Strengthening Media Resilience and Debunking Disinformation in Ukraine´s Reigons </t>
  </si>
  <si>
    <t>Institute of Mass Information</t>
  </si>
  <si>
    <t>Monitoring transformačních projektů - služební cesty referentů oddělení transformační spolupráce</t>
  </si>
  <si>
    <t xml:space="preserve">MZV </t>
  </si>
  <si>
    <t>Lokální projekt formou přímého daru</t>
  </si>
  <si>
    <t>ZÚ Addis Abeba</t>
  </si>
  <si>
    <t>Posílení postavení marginalizovaných komunit v Akkaki Kality prostřednictvím inkluzivních služeb</t>
  </si>
  <si>
    <t>Bethsaida Charity Organization (BethCO)</t>
  </si>
  <si>
    <t>Občanská práva a mládež v Ghaně</t>
  </si>
  <si>
    <t>Youth Bridge Foundation (YBF)</t>
  </si>
  <si>
    <t>Posilování žen a mládeže pro inkluzivní politickou účast v Malawi</t>
  </si>
  <si>
    <t>The Catholic Commission for Justice and Peace in Lilongwe Archdiocese (CCJP Lilongwe)</t>
  </si>
  <si>
    <t xml:space="preserve">Etiopie </t>
  </si>
  <si>
    <t xml:space="preserve">Ghana </t>
  </si>
  <si>
    <t xml:space="preserve">Malawi </t>
  </si>
  <si>
    <t>Posilování nezávislých médií a propagace lidských práv v Iráku</t>
  </si>
  <si>
    <t xml:space="preserve">Jordánsko </t>
  </si>
  <si>
    <t>ZÚ Ammán</t>
  </si>
  <si>
    <t>Inkluze handikapovaných a jejich ochrana v governorátu Maan</t>
  </si>
  <si>
    <t>Fondazione Terre des Hommes Italia ETS</t>
  </si>
  <si>
    <t>Financial policy and administrative management</t>
  </si>
  <si>
    <t>Projekt technické asistence</t>
  </si>
  <si>
    <t>Nespecifikováno</t>
  </si>
  <si>
    <t>Nespecifikovaný</t>
  </si>
  <si>
    <t>International Development Association</t>
  </si>
  <si>
    <t>Světová banka</t>
  </si>
  <si>
    <t>CONTRIBUTION TO INTERNATIONAL DEVELOPMENT ASSOCIATION - MULTILATERAL DEBT RELIEF INITIATIVE</t>
  </si>
  <si>
    <t>INTERNATIONAL FINANCE CORPORATION</t>
  </si>
  <si>
    <t>CONTRIBUTION TO COUNCIL OF EUROPE DEVELOPMENT BANK</t>
  </si>
  <si>
    <t>Rozvojová banka Rady Evropy</t>
  </si>
  <si>
    <t>PAID-IN CAPITAL INCREASE TO THE EUROPEAN BANK FOR RECONSTRUCTION AND DEVELOPMENT</t>
  </si>
  <si>
    <t>Evropská banka pro obnovu a rozvoj</t>
  </si>
  <si>
    <t>CONTRIBUTION TO EUROPEAN COMMISSION - DEVELOPMENT SHARE OF BUDGET (8,47 %)</t>
  </si>
  <si>
    <t>Evropská komise</t>
  </si>
  <si>
    <t>MFA+ INTEREST RATE SUBSIDIES, UKRAINE</t>
  </si>
  <si>
    <t>CONTRIBUTION TO EUROPEAN DEVELOPMENT FUND</t>
  </si>
  <si>
    <t>vzdělávání, kultura</t>
  </si>
  <si>
    <t xml:space="preserve">MK (rozpočtové opatření) </t>
  </si>
  <si>
    <t xml:space="preserve">Etiopie 2025 (Realizace stále expozice Dětského muzea v Addis Abebě) </t>
  </si>
  <si>
    <t xml:space="preserve">Národní muzeum </t>
  </si>
  <si>
    <t xml:space="preserve">JAR, Mosambik </t>
  </si>
  <si>
    <t>kultura</t>
  </si>
  <si>
    <t>AfroFilmes 2025</t>
  </si>
  <si>
    <t>Národní filmový archiv</t>
  </si>
  <si>
    <t>Z Ošogba do Prahy: Československo a Nigérie v 60. letech 20. století</t>
  </si>
  <si>
    <t>Národní galerie</t>
  </si>
  <si>
    <t>Podpora obchodu s lískovými oříšky</t>
  </si>
  <si>
    <t>Digitální podpisy a posilování e-commerce a obchodu</t>
  </si>
  <si>
    <t>Podpora rozvoje MSP, start-upů a mladých podnikatelů</t>
  </si>
  <si>
    <t>Podpora Green and Circular Economy a integrace do trhu eU</t>
  </si>
  <si>
    <t>ENVIROS, s.r.o., Praha</t>
  </si>
  <si>
    <t>Posílení transformace a inovativnosti businessu za využití AI</t>
  </si>
  <si>
    <t>Posílení rozvoje MSP v agro-businessu</t>
  </si>
  <si>
    <t>Podpora integrace Mongolska do globálního obchodního systému</t>
  </si>
  <si>
    <t>Výzkumný ústav veterinárního lékařství, v.v.i., Brno</t>
  </si>
  <si>
    <t>Prevence proti šíření zánětů u skotu</t>
  </si>
  <si>
    <t>Kyberkriminalita, kryptoměny a digitální důkazy – výzvy a spolupráce v mezinárodním kontextu</t>
  </si>
  <si>
    <t>NCTEKK</t>
  </si>
  <si>
    <t>Cybercrime Mitigation &amp; Governance Forum 2025</t>
  </si>
  <si>
    <t>Výslech osoby mladší 18 let ve speciální výslechové místnosti</t>
  </si>
  <si>
    <t>Výslech osoby mladší 18 let ve speciální výslechové místnosti II</t>
  </si>
  <si>
    <t>Proškolení příslušníků policejních útvarů BaH v moderních postupech ošetření a odsunu zraněných podle principů taktické první pomoci v civilním prostředí</t>
  </si>
  <si>
    <t>Pyrotechnická asanace Žunovnica 2025</t>
  </si>
  <si>
    <t>Společný potápěčský výcvik I – Bezpečnostní rozvojová spolupráce mezi Odborem speciálních potápěčských činností a výcviku ředitelství služby pořádkové policie Policejního prezidia ČR, Federální správou civilní ochrany Bosny a Hercegoviny a Republikovou správou civilní ochrany Republiky Srbské Bosny a Hercegoviny</t>
  </si>
  <si>
    <t>Společný potápěčský výcvik II – Bezpečnostní rozvojová spolupráce mezi Odborem speciálních potápěčských činností a výcviku ředitelství služby pořádkové policie Policejního prezidia ČR, Federální správou civilní ochrany Bosny a Hercegoviny a Republikovou správou civilní ochrany Republiky Srbské Bosny a Hercegoviny</t>
  </si>
  <si>
    <t>Potápěčsko-pyrotechnická likvidační mise I – Bezpečnostní rozvojová spolupráce mezi Odborem speciálních potápěčských činností a výcviku ředitelství služby pořádkové policie Policejního prezidia ČR, Federální správou civilní ochrany Bosny a Hercegoviny a Republikovou správou civilní ochrany Republiky Srbské Bosny a Hercegoviny</t>
  </si>
  <si>
    <t>Potápěčsko-pyrotechnická likvidační mise II – Bezpečnostní rozvojová spolupráce mezi Odborem speciálních potápěčských činností a výcviku ředitelství služby pořádkové policie Policejního prezidia ČR, Federální správou civilní ochrany Bosny a Hercegoviny a Republikovou správou civilní ochrany Republiky Srbské Bosny a Hercegoviny</t>
  </si>
  <si>
    <t>Policejní spolupráce mezi Národní centrálou proti organizovanému zločinu SKPV a Ghana Police Service</t>
  </si>
  <si>
    <t>Školení gruzínských hasičů v oblasti požární ochrany II</t>
  </si>
  <si>
    <t>Zřízení národního fotbalového kontaktního bodu</t>
  </si>
  <si>
    <t>Pokračující rozvoj spolupráce a předávání praktických zkušeností speciálních podpůrných činností inspekčních orgánů mezi Generální inspekcí bezpečnostních sborů ČR a Internal Control, Criminal Investigation and Professional Standards Division, Ministry of Interior, North Macedonia</t>
  </si>
  <si>
    <t>Administrace a vedení účetnictví Programu</t>
  </si>
  <si>
    <t>Odbor mezinárodní spolupráce a Evropské unie</t>
  </si>
  <si>
    <t>Darování výpočetní techniky na podporu Ukrajiny</t>
  </si>
  <si>
    <t>KVŘ sekce legislativy a státní správy</t>
  </si>
  <si>
    <t xml:space="preserve">1 x automobilový žebřík Iveco Magirus DLK 52 - poskytnutí materiální humanitární pomoci Ukrajině </t>
  </si>
  <si>
    <t>GŘ HZS</t>
  </si>
  <si>
    <t xml:space="preserve">24 320 kg pěnidla – poskytnutí materiální humanitární pomoci Ukrajině </t>
  </si>
  <si>
    <t>Čad</t>
  </si>
  <si>
    <t>Podpora súdánských uprchlíků v Čadu</t>
  </si>
  <si>
    <t>Libye</t>
  </si>
  <si>
    <t>Podpora dobrovolných návratů a boje proti obchodování s lidmi</t>
  </si>
  <si>
    <t>Mezinárodní organizace pro migraci (IOM)</t>
  </si>
  <si>
    <t>Rozvoj systému řízení ochrany hranic – pokračování projektu</t>
  </si>
  <si>
    <t>Stabilizace uprchlíků z Mali</t>
  </si>
  <si>
    <t>MERIMNA IV: Podpora bezpečných zón pro nezletilé migranty bez doprovodu v Řecku</t>
  </si>
  <si>
    <t>Podpora zajištění potravinové bezpečnosti pro obyvatele Súdánu</t>
  </si>
  <si>
    <t>Světový potravinový program (WFP)</t>
  </si>
  <si>
    <t>Podpora vnitřně vysídlených osob a navrátilců v Sýrii</t>
  </si>
  <si>
    <t>FN Brno, FN Bulovka</t>
  </si>
  <si>
    <t>FNKV, FN Bulovka</t>
  </si>
  <si>
    <t>FN Bulovka, FN Brno, FN Olomouc, FNKV</t>
  </si>
  <si>
    <t>ÚVN, FN Olomouc</t>
  </si>
  <si>
    <t>FN Olomouc, FN Brno</t>
  </si>
  <si>
    <t>Humanitární pomoc (potravinová pomoc)</t>
  </si>
  <si>
    <t>Humanitární pomoc (kojenecká výživa)</t>
  </si>
  <si>
    <t>Humanitární pomoc</t>
  </si>
  <si>
    <t>Humanitární pomoc (zdravotnictví)</t>
  </si>
  <si>
    <t>ČRA</t>
  </si>
  <si>
    <t>veřejná správa a občanská společnost</t>
  </si>
  <si>
    <t>"Vidnova” - na cestě k místně vedenému, inkluzivnímu a transparentnímu procesu obnovy na Ukrajině</t>
  </si>
  <si>
    <t>Podpora překonání následků války posílením kapacity vybraných ambulantních rehabilitačních center v oblasti rehabilitace a redukční zdravotní péče v Dněpropetrovském regionu</t>
  </si>
  <si>
    <t>Posílení monitoringu znečištění životního prostředí v Dněpropetrovské oblasti v době ozbrojeného konfliktu</t>
  </si>
  <si>
    <t>Arnika</t>
  </si>
  <si>
    <t>Posílení kapacit a kompetencí pracovníků v sektoru vzdělávání v Dněpropetrovské oblasti</t>
  </si>
  <si>
    <t>AMO</t>
  </si>
  <si>
    <t>Odborná konzultace</t>
  </si>
  <si>
    <t>Lucie Nečasová</t>
  </si>
  <si>
    <t>Pavel Janeček</t>
  </si>
  <si>
    <t>Yana Durova</t>
  </si>
  <si>
    <t>Jan Pejřil</t>
  </si>
  <si>
    <t>Petra Mojžíšová</t>
  </si>
  <si>
    <t>Lenka Pešková</t>
  </si>
  <si>
    <t>Pojištění pracovních cest</t>
  </si>
  <si>
    <t>ERV Evropská pojišťovna</t>
  </si>
  <si>
    <t>CELKEM Příspěvky mezinárodním organizacím</t>
  </si>
  <si>
    <t>Technická asistence –transformační ekonomická a finanční spolupráce (ve spolupráci s Ministerstvem financí)</t>
  </si>
  <si>
    <t>CELKEM Humanitární pomoc 2.2.9</t>
  </si>
  <si>
    <t>Ostatní aktivity v gesci MV</t>
  </si>
  <si>
    <t>Program Aid for Trade (ve spolupráci s Ministerstvem průmyslu a obchodu)</t>
  </si>
  <si>
    <t xml:space="preserve">CELKEM Program Aid for Trade </t>
  </si>
  <si>
    <t>Program bezpečnostní rozvojové spolupráce (ve spolupráci s Ministerstvem vnitra)</t>
  </si>
  <si>
    <t xml:space="preserve">CELKEM Program bezpečnostní rozvojové spolupráce </t>
  </si>
  <si>
    <r>
      <t>Rozvojové a  humanuitární aktivity MZV a koordinace ZRS ČR (</t>
    </r>
    <r>
      <rPr>
        <b/>
        <i/>
        <sz val="11"/>
        <color theme="0"/>
        <rFont val="Aptos"/>
        <family val="2"/>
      </rPr>
      <t>Informace o ZRS 2.2.</t>
    </r>
    <r>
      <rPr>
        <b/>
        <sz val="11"/>
        <color theme="0"/>
        <rFont val="Aptos"/>
        <family val="2"/>
      </rPr>
      <t>)</t>
    </r>
  </si>
  <si>
    <r>
      <t xml:space="preserve">CELKEM Posilování kapacit veřejných vysokých škol v rozvojových zemích </t>
    </r>
    <r>
      <rPr>
        <b/>
        <i/>
        <sz val="10"/>
        <color theme="0"/>
        <rFont val="Aptos"/>
        <family val="2"/>
      </rPr>
      <t>(Informace o ZRS 2.2.3)</t>
    </r>
  </si>
  <si>
    <r>
      <t xml:space="preserve">Malé lokální projekty realizované při ZÚ 
</t>
    </r>
    <r>
      <rPr>
        <b/>
        <i/>
        <sz val="10"/>
        <color theme="0"/>
        <rFont val="Aptos"/>
        <family val="2"/>
      </rPr>
      <t>(viz Informace o ZRS 2.2.1.)</t>
    </r>
  </si>
  <si>
    <r>
      <t xml:space="preserve">Posilování kapacit veřejných vysokých škol v rozvojových zemích 
</t>
    </r>
    <r>
      <rPr>
        <b/>
        <i/>
        <sz val="10"/>
        <color theme="0"/>
        <rFont val="Aptos"/>
        <family val="2"/>
      </rPr>
      <t>(Informace o ZRS 2.2.3 )</t>
    </r>
  </si>
  <si>
    <r>
      <t>Public institution Primary School "Vuk Stefanovi</t>
    </r>
    <r>
      <rPr>
        <sz val="11"/>
        <color theme="1"/>
        <rFont val="Aptos"/>
        <family val="2"/>
      </rPr>
      <t>ć</t>
    </r>
    <r>
      <rPr>
        <sz val="11"/>
        <rFont val="Aptos"/>
        <family val="2"/>
      </rPr>
      <t xml:space="preserve"> Karadži</t>
    </r>
    <r>
      <rPr>
        <sz val="11"/>
        <color theme="1"/>
        <rFont val="Aptos"/>
        <family val="2"/>
      </rPr>
      <t>ć"</t>
    </r>
  </si>
  <si>
    <r>
      <t>CELKEM Malé lokální projekty (</t>
    </r>
    <r>
      <rPr>
        <b/>
        <i/>
        <sz val="10"/>
        <color theme="0"/>
        <rFont val="Aptos"/>
        <family val="2"/>
      </rPr>
      <t>Informace o ZRS 2.2.1</t>
    </r>
    <r>
      <rPr>
        <b/>
        <sz val="10"/>
        <color theme="0"/>
        <rFont val="Aptos"/>
        <family val="2"/>
      </rPr>
      <t>.)</t>
    </r>
  </si>
  <si>
    <r>
      <t>Monitoring</t>
    </r>
    <r>
      <rPr>
        <sz val="11"/>
        <color rgb="FFFF0000"/>
        <rFont val="Aptos"/>
        <family val="2"/>
      </rPr>
      <t xml:space="preserve"> </t>
    </r>
    <r>
      <rPr>
        <sz val="11"/>
        <rFont val="Aptos"/>
        <family val="2"/>
      </rPr>
      <t>svobody slova a nezávislosti médií - 2025</t>
    </r>
  </si>
  <si>
    <r>
      <t>Budování zdrojů a iniciativ pro rozvoj</t>
    </r>
    <r>
      <rPr>
        <strike/>
        <sz val="11"/>
        <color rgb="FF000000"/>
        <rFont val="Aptos"/>
        <family val="2"/>
      </rPr>
      <t xml:space="preserve"> </t>
    </r>
    <r>
      <rPr>
        <sz val="11"/>
        <color rgb="FF000000"/>
        <rFont val="Aptos"/>
        <family val="2"/>
      </rPr>
      <t>obránců lidských práv a jejich zapojení z exilu</t>
    </r>
  </si>
  <si>
    <r>
      <t>Mezinárodní doprovod pro</t>
    </r>
    <r>
      <rPr>
        <strike/>
        <sz val="11"/>
        <color rgb="FFFF0000"/>
        <rFont val="Aptos"/>
        <family val="2"/>
      </rPr>
      <t xml:space="preserve"> </t>
    </r>
    <r>
      <rPr>
        <sz val="11"/>
        <rFont val="Aptos"/>
        <family val="2"/>
      </rPr>
      <t>obhájce lidských práv a občanskou společnost v exilu</t>
    </r>
  </si>
  <si>
    <r>
      <rPr>
        <sz val="11"/>
        <rFont val="Aptos"/>
        <family val="2"/>
      </rPr>
      <t>Lokální realizátor</t>
    </r>
    <r>
      <rPr>
        <sz val="11"/>
        <color rgb="FFFF0000"/>
        <rFont val="Arial"/>
        <family val="2"/>
        <charset val="238"/>
      </rPr>
      <t/>
    </r>
  </si>
  <si>
    <r>
      <rPr>
        <sz val="11"/>
        <color rgb="FF000000"/>
        <rFont val="Aptos"/>
        <family val="2"/>
      </rPr>
      <t>Východní Evropa</t>
    </r>
    <r>
      <rPr>
        <strike/>
        <sz val="11"/>
        <color rgb="FF000000"/>
        <rFont val="Arial"/>
        <family val="2"/>
        <charset val="238"/>
      </rPr>
      <t/>
    </r>
  </si>
  <si>
    <t>Holistická podpora budování kapacit exilových týmů z občanské společnosti</t>
  </si>
  <si>
    <r>
      <t>Česká solidarita s</t>
    </r>
    <r>
      <rPr>
        <sz val="11"/>
        <color rgb="FFFF0000"/>
        <rFont val="Aptos"/>
        <family val="2"/>
      </rPr>
      <t xml:space="preserve"> </t>
    </r>
    <r>
      <rPr>
        <sz val="11"/>
        <rFont val="Aptos"/>
        <family val="2"/>
      </rPr>
      <t>politickými vězni</t>
    </r>
  </si>
  <si>
    <t>Kritická pomoc bývalým politickým vězňům a odhalování probíhajících represí</t>
  </si>
  <si>
    <r>
      <t xml:space="preserve">Program CyberVac 
</t>
    </r>
    <r>
      <rPr>
        <b/>
        <i/>
        <sz val="9"/>
        <color theme="0"/>
        <rFont val="Aptos"/>
        <family val="2"/>
      </rPr>
      <t>(Informace o ZRS - 2.2.4)</t>
    </r>
  </si>
  <si>
    <r>
      <t>Rozvojové aktivity ve spolupráci s institucemi státní správy</t>
    </r>
    <r>
      <rPr>
        <b/>
        <i/>
        <sz val="11"/>
        <color theme="0"/>
        <rFont val="Aptos"/>
        <family val="2"/>
      </rPr>
      <t xml:space="preserve"> (Informace o ZRS - 2.2.2.)</t>
    </r>
  </si>
  <si>
    <t>Projekty ZÚ zaměřené na naplňování Agendy 2030 a jejích cílů udržitelného rozvoje (tzv. „PA2030“) - hrazeny z rozpočtu MZV mimo UV 605/2023 (2.2.11 )</t>
  </si>
  <si>
    <r>
      <t>Humanitární pomoc</t>
    </r>
    <r>
      <rPr>
        <b/>
        <i/>
        <sz val="11"/>
        <color theme="0"/>
        <rFont val="Aptos"/>
        <family val="2"/>
      </rPr>
      <t xml:space="preserve"> (Informace o ZRS -  2.2.9)</t>
    </r>
  </si>
  <si>
    <r>
      <t xml:space="preserve">Transformační spolupráce  </t>
    </r>
    <r>
      <rPr>
        <b/>
        <i/>
        <sz val="11"/>
        <color theme="0"/>
        <rFont val="Aptos"/>
        <family val="2"/>
      </rPr>
      <t>(Informace o ZRS - 2.2.10)</t>
    </r>
  </si>
  <si>
    <r>
      <t xml:space="preserve">Program BVA dle UV 350/2024 </t>
    </r>
    <r>
      <rPr>
        <b/>
        <i/>
        <sz val="11"/>
        <color theme="0"/>
        <rFont val="Aptos"/>
        <family val="2"/>
      </rPr>
      <t>(Informace o ZRS - 2.3.2)</t>
    </r>
  </si>
  <si>
    <r>
      <t>Rozvoj kapacit v kyberbezpečnosti, projekt  spolupráce VŠ -</t>
    </r>
    <r>
      <rPr>
        <b/>
        <sz val="11"/>
        <color rgb="FF000000"/>
        <rFont val="Aptos"/>
        <family val="2"/>
      </rPr>
      <t xml:space="preserve"> program Afrika</t>
    </r>
  </si>
  <si>
    <t>Indonesie</t>
  </si>
  <si>
    <t>Cybervac - Incoming</t>
  </si>
  <si>
    <t>MZV/OSO, NUKIB</t>
  </si>
  <si>
    <r>
      <t xml:space="preserve">Příspěvky mezinárodním organizacím, gesce Ministerstvo financí 
</t>
    </r>
    <r>
      <rPr>
        <b/>
        <i/>
        <sz val="11"/>
        <color theme="0"/>
        <rFont val="Aptos"/>
        <family val="2"/>
      </rPr>
      <t>(Informace o ZRS, Mezinárodní finanční instituce, 3.4.)</t>
    </r>
  </si>
  <si>
    <t>Snížení možnosti kybernetického násilí vůči ženám a dívkám. Lokální transformační projekt v rámci Programu transformační spolupráce v regionu Afriky (složené finanacování z Programu Afrika a Programu transformační spolupráce)</t>
  </si>
  <si>
    <t>Celý kontinent, akce v ČR</t>
  </si>
  <si>
    <t>Osvěta</t>
  </si>
  <si>
    <t>Den Afriky</t>
  </si>
  <si>
    <r>
      <t>Zlepšení ekonomické situace matek dětí s postižením vytvořením zájmových skupin.</t>
    </r>
    <r>
      <rPr>
        <b/>
        <sz val="11"/>
        <rFont val="Aptos"/>
        <family val="2"/>
      </rPr>
      <t xml:space="preserve"> Malý lokální projekt.</t>
    </r>
  </si>
  <si>
    <r>
      <t xml:space="preserve">Inteligentní elektrická mikrosíť. </t>
    </r>
    <r>
      <rPr>
        <b/>
        <sz val="11"/>
        <rFont val="Aptos"/>
        <family val="2"/>
      </rPr>
      <t>Malý lokální projekt.</t>
    </r>
  </si>
  <si>
    <r>
      <t xml:space="preserve">Kvalitní vzdělávání skrze rovnost pohlaví a péči o životní prostředí. </t>
    </r>
    <r>
      <rPr>
        <b/>
        <sz val="11"/>
        <rFont val="Aptos"/>
        <family val="2"/>
      </rPr>
      <t>Malý lokální projekt</t>
    </r>
    <r>
      <rPr>
        <sz val="11"/>
        <rFont val="Aptos"/>
        <family val="2"/>
      </rPr>
      <t>.</t>
    </r>
  </si>
  <si>
    <t>Čtenářská zahrada a outdoorová knihovna.  Malý lokální projekt.</t>
  </si>
  <si>
    <r>
      <t xml:space="preserve">Vstříc budoucnosti: Udržitelné inovace díky 3D tisku.  </t>
    </r>
    <r>
      <rPr>
        <b/>
        <sz val="11"/>
        <rFont val="Aptos"/>
        <family val="2"/>
      </rPr>
      <t>Malý lokální projekt.</t>
    </r>
  </si>
  <si>
    <r>
      <t xml:space="preserve">Projekt chovu skotu. </t>
    </r>
    <r>
      <rPr>
        <b/>
        <sz val="11"/>
        <rFont val="Aptos"/>
        <family val="2"/>
      </rPr>
      <t>Malý lokální projekt.</t>
    </r>
  </si>
  <si>
    <r>
      <t xml:space="preserve">Menstruační prádlo pro boj proti záškoláctví. </t>
    </r>
    <r>
      <rPr>
        <b/>
        <sz val="11"/>
        <rFont val="Aptos"/>
        <family val="2"/>
      </rPr>
      <t xml:space="preserve"> Malý lokální projekt.</t>
    </r>
  </si>
  <si>
    <r>
      <t xml:space="preserve">Rozšíření zemědělské produkce pro zlepšení výživy a potravinové a ekonomické bezpečnosti. </t>
    </r>
    <r>
      <rPr>
        <b/>
        <sz val="11"/>
        <rFont val="Aptos"/>
        <family val="2"/>
      </rPr>
      <t xml:space="preserve"> Malý lokální projekt.</t>
    </r>
  </si>
  <si>
    <r>
      <t xml:space="preserve">Komunitní rozvoj skrze festival Lake of stars Malawi Arts Festival.  </t>
    </r>
    <r>
      <rPr>
        <b/>
        <sz val="11"/>
        <rFont val="Aptos"/>
        <family val="2"/>
      </rPr>
      <t>Malý lokální projekt.</t>
    </r>
  </si>
  <si>
    <r>
      <t xml:space="preserve">Projekt elektrifikace venkovských zdravotnických středisek.  </t>
    </r>
    <r>
      <rPr>
        <b/>
        <sz val="11"/>
        <rFont val="Aptos"/>
        <family val="2"/>
      </rPr>
      <t>Malý lokální projekt.</t>
    </r>
  </si>
  <si>
    <t>82000 (nezapočítáno do celkové sumy Programu Afrika)</t>
  </si>
  <si>
    <t>81812,25 (nezapočítáno do celkové sumy Programu Afrika)</t>
  </si>
  <si>
    <t>40000 (nezapočítáno do celkové sumy Programu Afrika)</t>
  </si>
  <si>
    <t>2.000.000 (nezapočítáno do celkové sumy Programu Afrika)</t>
  </si>
  <si>
    <t>238.019,99 (nezapočítáno do celkové sumy Programu Afrika)</t>
  </si>
  <si>
    <r>
      <t xml:space="preserve"> Program MEDEVAC, gesce MV, vyjma Ukrajiny </t>
    </r>
    <r>
      <rPr>
        <b/>
        <i/>
        <sz val="11"/>
        <color theme="0"/>
        <rFont val="Aptos"/>
        <family val="2"/>
      </rPr>
      <t>(Informace o ZRS - 3.2.)</t>
    </r>
  </si>
  <si>
    <t>Plánovaný rozpočet 2025 (Kč)</t>
  </si>
  <si>
    <t>Skutečné čerpání 2025 (Kč)</t>
  </si>
  <si>
    <t>CELKEM Rozvojové aktivity ve spolupráci s institucemi státní správy (Informace o ZRS - 2.2.2.)</t>
  </si>
  <si>
    <r>
      <t xml:space="preserve">Pomoc na místě, gesce MV, vyjma Ukrajiny </t>
    </r>
    <r>
      <rPr>
        <b/>
        <i/>
        <sz val="11"/>
        <color theme="0"/>
        <rFont val="Aptos"/>
        <family val="2"/>
      </rPr>
      <t>(Informace o ZRS - 3.1.)</t>
    </r>
  </si>
  <si>
    <r>
      <t xml:space="preserve">Rozvojové projekty ve spolupráci s mezinárodními organizacemi, peněžní dary </t>
    </r>
    <r>
      <rPr>
        <b/>
        <i/>
        <sz val="11"/>
        <color theme="0"/>
        <rFont val="Aptos"/>
        <family val="2"/>
      </rPr>
      <t>(Informace o ZRS -  2.2.6 a 2.2.12)</t>
    </r>
  </si>
  <si>
    <t>CELKEM Rozvojové projekty ve spolupráci s mezinárodními organizacemi, peněžní dary</t>
  </si>
  <si>
    <t>CELKEM Program BVA dle UV 350/2024</t>
  </si>
  <si>
    <r>
      <t xml:space="preserve">Program spolupráce s Afrikou dle UV 5/2023 </t>
    </r>
    <r>
      <rPr>
        <b/>
        <i/>
        <sz val="11"/>
        <color theme="0"/>
        <rFont val="Aptos"/>
        <family val="2"/>
      </rPr>
      <t>(Informace o ZRS - 2.3.1)</t>
    </r>
  </si>
  <si>
    <t xml:space="preserve">CELKEM Program spolupráce s Afrikou dle UV 5/2023 </t>
  </si>
  <si>
    <t>CELKEM Ostatní aktivity v gesci MV</t>
  </si>
  <si>
    <t>Příloha č. 3 - Projekty a využité finanční prostředky na ZRS ČR v r. 2025 především vycházející z usnesení vlády č. 471/2024 v gesci MZV a jiných resortů</t>
  </si>
  <si>
    <t>Platy místních sil (EMS)</t>
  </si>
  <si>
    <t>MZV Proped</t>
  </si>
  <si>
    <t>MZV - Program UA</t>
  </si>
  <si>
    <t>ZÚ Kyjev - Program UA</t>
  </si>
  <si>
    <t xml:space="preserve">VPD UA - mobilní zařízení pro darování krve </t>
  </si>
  <si>
    <r>
      <t xml:space="preserve">Pomoc Ukrajině -  mimojiné aktivity spadající pod UV 855/2022, viz </t>
    </r>
    <r>
      <rPr>
        <b/>
        <i/>
        <sz val="11"/>
        <color theme="0"/>
        <rFont val="Aptos"/>
        <family val="2"/>
      </rPr>
      <t xml:space="preserve">informace o ZRS - 2.3.3 </t>
    </r>
  </si>
  <si>
    <t xml:space="preserve">CELKEM  Pomoc Ukrajině -  mimojiné aktivity spadající pod UV 855/2022, viz informace o ZRS - 2.3.3 </t>
  </si>
  <si>
    <t>Jazyk jako brána: Soustavné jazykové vzdělávání pro Ukrajince – migranty (říjen - prosinec 2025)</t>
  </si>
  <si>
    <t>Jazyk jako brána: Soustavné jazykové vzdělávání pro Ukrajince – migranty (leden - červenec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</si>
</sst>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#,##0.00_ ;\-#,##0.00\ "/>
  </numFmts>
  <fonts count="3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0"/>
      <name val="Arial CE"/>
      <charset val="238"/>
    </font>
    <font>
      <strike/>
      <sz val="11"/>
      <color rgb="FF000000"/>
      <name val="Arial"/>
      <family val="2"/>
      <charset val="238"/>
    </font>
    <font>
      <strike/>
      <sz val="11"/>
      <name val="Arial"/>
      <family val="2"/>
      <charset val="238"/>
    </font>
    <font>
      <strike/>
      <sz val="11"/>
      <color rgb="FFFF0000"/>
      <name val="Arial"/>
      <family val="2"/>
      <charset val="238"/>
    </font>
    <font>
      <b/>
      <sz val="10"/>
      <color theme="0"/>
      <name val="Aptos"/>
      <family val="2"/>
    </font>
    <font>
      <b/>
      <sz val="12"/>
      <color theme="0"/>
      <name val="Aptos"/>
      <family val="2"/>
    </font>
    <font>
      <sz val="11"/>
      <name val="Aptos"/>
      <family val="2"/>
    </font>
    <font>
      <sz val="11"/>
      <color rgb="FF212529"/>
      <name val="Aptos"/>
      <family val="2"/>
    </font>
    <font>
      <b/>
      <sz val="11"/>
      <color indexed="10"/>
      <name val="Aptos"/>
      <family val="2"/>
    </font>
    <font>
      <b/>
      <sz val="12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b/>
      <i/>
      <sz val="10"/>
      <color theme="0"/>
      <name val="Aptos"/>
      <family val="2"/>
    </font>
    <font>
      <b/>
      <i/>
      <sz val="9"/>
      <color theme="0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b/>
      <sz val="11"/>
      <name val="Aptos"/>
      <family val="2"/>
    </font>
    <font>
      <sz val="11"/>
      <color theme="1"/>
      <name val="Aptos"/>
      <family val="2"/>
    </font>
    <font>
      <sz val="11"/>
      <color indexed="8"/>
      <name val="Aptos"/>
      <family val="2"/>
    </font>
    <font>
      <sz val="11"/>
      <color rgb="FF000000"/>
      <name val="Aptos"/>
      <family val="2"/>
    </font>
    <font>
      <sz val="11"/>
      <color rgb="FFFF0000"/>
      <name val="Aptos"/>
      <family val="2"/>
    </font>
    <font>
      <strike/>
      <sz val="11"/>
      <color rgb="FF000000"/>
      <name val="Aptos"/>
      <family val="2"/>
    </font>
    <font>
      <strike/>
      <sz val="11"/>
      <color rgb="FFFF0000"/>
      <name val="Aptos"/>
      <family val="2"/>
    </font>
    <font>
      <b/>
      <sz val="11"/>
      <color rgb="FF000000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1498C"/>
        <bgColor indexed="64"/>
      </patternFill>
    </fill>
    <fill>
      <patternFill patternType="solid">
        <fgColor rgb="FF1177A9"/>
        <bgColor indexed="64"/>
      </patternFill>
    </fill>
    <fill>
      <patternFill patternType="solid">
        <fgColor rgb="FF88A4C5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43" fontId="4" fillId="0" borderId="0" applyFont="0" applyFill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44" fontId="8" fillId="0" borderId="0" applyFont="0" applyFill="0" applyBorder="0" applyAlignment="0" applyProtection="0"/>
    <xf numFmtId="0" fontId="1" fillId="0" borderId="0"/>
  </cellStyleXfs>
  <cellXfs count="228">
    <xf numFmtId="0" fontId="0" fillId="0" borderId="0" xfId="0"/>
    <xf numFmtId="0" fontId="14" fillId="0" borderId="2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4" fontId="14" fillId="0" borderId="1" xfId="0" applyNumberFormat="1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 wrapText="1"/>
    </xf>
    <xf numFmtId="0" fontId="12" fillId="3" borderId="17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22" fillId="0" borderId="0" xfId="0" applyFont="1"/>
    <xf numFmtId="0" fontId="23" fillId="0" borderId="1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3" borderId="0" xfId="0" applyFont="1" applyFill="1" applyAlignment="1">
      <alignment vertical="center"/>
    </xf>
    <xf numFmtId="0" fontId="22" fillId="0" borderId="0" xfId="0" applyFont="1" applyAlignment="1">
      <alignment horizontal="right"/>
    </xf>
    <xf numFmtId="4" fontId="14" fillId="0" borderId="1" xfId="0" applyNumberFormat="1" applyFont="1" applyBorder="1" applyAlignment="1">
      <alignment horizontal="right" vertical="top" wrapText="1"/>
    </xf>
    <xf numFmtId="0" fontId="2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4" fillId="0" borderId="0" xfId="0" applyFont="1"/>
    <xf numFmtId="4" fontId="14" fillId="0" borderId="0" xfId="0" applyNumberFormat="1" applyFont="1"/>
    <xf numFmtId="0" fontId="17" fillId="6" borderId="0" xfId="0" applyFont="1" applyFill="1" applyAlignment="1">
      <alignment vertical="center"/>
    </xf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/>
    <xf numFmtId="0" fontId="23" fillId="0" borderId="0" xfId="0" applyFont="1"/>
    <xf numFmtId="1" fontId="22" fillId="0" borderId="0" xfId="0" applyNumberFormat="1" applyFont="1"/>
    <xf numFmtId="0" fontId="14" fillId="0" borderId="1" xfId="0" applyFont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4" fontId="13" fillId="3" borderId="6" xfId="0" applyNumberFormat="1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horizontal="right" vertical="top" wrapText="1"/>
    </xf>
    <xf numFmtId="0" fontId="26" fillId="0" borderId="1" xfId="0" applyFont="1" applyBorder="1" applyAlignment="1">
      <alignment horizontal="left" vertical="top" wrapText="1"/>
    </xf>
    <xf numFmtId="3" fontId="14" fillId="0" borderId="1" xfId="1" applyNumberFormat="1" applyFont="1" applyBorder="1" applyAlignment="1">
      <alignment horizontal="left" vertical="top" wrapText="1"/>
    </xf>
    <xf numFmtId="165" fontId="14" fillId="0" borderId="1" xfId="0" applyNumberFormat="1" applyFont="1" applyBorder="1" applyAlignment="1">
      <alignment horizontal="right" vertical="top"/>
    </xf>
    <xf numFmtId="0" fontId="14" fillId="7" borderId="1" xfId="0" applyFont="1" applyFill="1" applyBorder="1" applyAlignment="1">
      <alignment horizontal="left" vertical="top" wrapText="1"/>
    </xf>
    <xf numFmtId="0" fontId="24" fillId="7" borderId="1" xfId="0" applyFont="1" applyFill="1" applyBorder="1" applyAlignment="1">
      <alignment horizontal="center" vertical="top" wrapText="1"/>
    </xf>
    <xf numFmtId="0" fontId="26" fillId="7" borderId="1" xfId="0" applyFont="1" applyFill="1" applyBorder="1" applyAlignment="1">
      <alignment horizontal="left" vertical="top" wrapText="1"/>
    </xf>
    <xf numFmtId="3" fontId="14" fillId="7" borderId="1" xfId="1" applyNumberFormat="1" applyFont="1" applyFill="1" applyBorder="1" applyAlignment="1">
      <alignment horizontal="left" vertical="top" wrapText="1"/>
    </xf>
    <xf numFmtId="165" fontId="14" fillId="7" borderId="1" xfId="0" applyNumberFormat="1" applyFont="1" applyFill="1" applyBorder="1" applyAlignment="1">
      <alignment horizontal="right" vertical="top"/>
    </xf>
    <xf numFmtId="0" fontId="14" fillId="7" borderId="2" xfId="0" applyFont="1" applyFill="1" applyBorder="1" applyAlignment="1">
      <alignment horizontal="left" vertical="top" wrapText="1"/>
    </xf>
    <xf numFmtId="4" fontId="24" fillId="0" borderId="0" xfId="0" applyNumberFormat="1" applyFont="1" applyAlignment="1">
      <alignment vertical="center"/>
    </xf>
    <xf numFmtId="43" fontId="24" fillId="0" borderId="0" xfId="4" applyFont="1" applyAlignment="1">
      <alignment vertical="center"/>
    </xf>
    <xf numFmtId="0" fontId="22" fillId="0" borderId="3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4" fillId="2" borderId="2" xfId="0" applyFont="1" applyFill="1" applyBorder="1" applyAlignment="1">
      <alignment vertical="top" wrapText="1"/>
    </xf>
    <xf numFmtId="4" fontId="14" fillId="0" borderId="1" xfId="0" applyNumberFormat="1" applyFont="1" applyBorder="1" applyAlignment="1">
      <alignment vertical="top" wrapText="1"/>
    </xf>
    <xf numFmtId="4" fontId="14" fillId="0" borderId="3" xfId="0" applyNumberFormat="1" applyFont="1" applyBorder="1" applyAlignment="1">
      <alignment vertical="top" wrapText="1"/>
    </xf>
    <xf numFmtId="0" fontId="14" fillId="7" borderId="2" xfId="0" applyFont="1" applyFill="1" applyBorder="1" applyAlignment="1">
      <alignment vertical="top" wrapText="1"/>
    </xf>
    <xf numFmtId="0" fontId="14" fillId="7" borderId="1" xfId="0" applyFont="1" applyFill="1" applyBorder="1" applyAlignment="1">
      <alignment vertical="top" wrapText="1"/>
    </xf>
    <xf numFmtId="0" fontId="24" fillId="7" borderId="1" xfId="0" applyFont="1" applyFill="1" applyBorder="1" applyAlignment="1">
      <alignment vertical="top" wrapText="1"/>
    </xf>
    <xf numFmtId="4" fontId="14" fillId="7" borderId="1" xfId="0" applyNumberFormat="1" applyFont="1" applyFill="1" applyBorder="1" applyAlignment="1">
      <alignment vertical="top" wrapText="1"/>
    </xf>
    <xf numFmtId="0" fontId="14" fillId="0" borderId="21" xfId="0" applyFont="1" applyBorder="1" applyAlignment="1">
      <alignment vertical="top" wrapText="1" shrinkToFit="1"/>
    </xf>
    <xf numFmtId="0" fontId="14" fillId="0" borderId="22" xfId="0" applyFont="1" applyBorder="1" applyAlignment="1">
      <alignment vertical="top" wrapText="1" shrinkToFit="1"/>
    </xf>
    <xf numFmtId="43" fontId="27" fillId="0" borderId="22" xfId="4" applyFont="1" applyBorder="1" applyAlignment="1">
      <alignment vertical="top"/>
    </xf>
    <xf numFmtId="43" fontId="14" fillId="0" borderId="1" xfId="4" applyFont="1" applyBorder="1" applyAlignment="1">
      <alignment vertical="top" wrapText="1"/>
    </xf>
    <xf numFmtId="4" fontId="24" fillId="0" borderId="3" xfId="0" applyNumberFormat="1" applyFont="1" applyBorder="1" applyAlignment="1">
      <alignment vertical="top" wrapText="1"/>
    </xf>
    <xf numFmtId="0" fontId="27" fillId="0" borderId="21" xfId="1" applyFont="1" applyBorder="1" applyAlignment="1">
      <alignment vertical="top" wrapText="1"/>
    </xf>
    <xf numFmtId="0" fontId="27" fillId="0" borderId="22" xfId="0" applyFont="1" applyBorder="1" applyAlignment="1">
      <alignment vertical="top" wrapText="1"/>
    </xf>
    <xf numFmtId="0" fontId="27" fillId="0" borderId="2" xfId="1" applyFont="1" applyBorder="1" applyAlignment="1">
      <alignment vertical="top" wrapText="1"/>
    </xf>
    <xf numFmtId="43" fontId="27" fillId="0" borderId="1" xfId="4" applyFont="1" applyBorder="1" applyAlignment="1">
      <alignment vertical="top"/>
    </xf>
    <xf numFmtId="0" fontId="25" fillId="0" borderId="2" xfId="0" applyFont="1" applyBorder="1" applyAlignment="1">
      <alignment vertical="top" wrapText="1"/>
    </xf>
    <xf numFmtId="0" fontId="27" fillId="0" borderId="7" xfId="0" applyFont="1" applyBorder="1" applyAlignment="1">
      <alignment vertical="top" wrapText="1"/>
    </xf>
    <xf numFmtId="0" fontId="25" fillId="0" borderId="8" xfId="0" applyFont="1" applyBorder="1" applyAlignment="1">
      <alignment vertical="top" wrapText="1"/>
    </xf>
    <xf numFmtId="43" fontId="14" fillId="0" borderId="1" xfId="4" applyFont="1" applyBorder="1" applyAlignment="1">
      <alignment vertical="top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43" fontId="27" fillId="0" borderId="7" xfId="4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25" fillId="0" borderId="21" xfId="0" applyFont="1" applyBorder="1" applyAlignment="1">
      <alignment vertical="top" wrapText="1"/>
    </xf>
    <xf numFmtId="0" fontId="27" fillId="0" borderId="22" xfId="1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28" fillId="0" borderId="22" xfId="0" applyFont="1" applyBorder="1" applyAlignment="1">
      <alignment vertical="top" wrapText="1" shrinkToFit="1"/>
    </xf>
    <xf numFmtId="0" fontId="29" fillId="0" borderId="21" xfId="1" applyFont="1" applyBorder="1" applyAlignment="1">
      <alignment vertical="top" wrapText="1"/>
    </xf>
    <xf numFmtId="0" fontId="14" fillId="0" borderId="2" xfId="0" applyFont="1" applyBorder="1" applyAlignment="1">
      <alignment vertical="top" wrapText="1" shrinkToFit="1"/>
    </xf>
    <xf numFmtId="0" fontId="14" fillId="0" borderId="1" xfId="0" applyFont="1" applyBorder="1" applyAlignment="1">
      <alignment vertical="top" wrapText="1" shrinkToFit="1"/>
    </xf>
    <xf numFmtId="43" fontId="25" fillId="0" borderId="1" xfId="4" applyFont="1" applyFill="1" applyBorder="1" applyAlignment="1">
      <alignment vertical="top" wrapText="1"/>
    </xf>
    <xf numFmtId="2" fontId="14" fillId="0" borderId="3" xfId="0" applyNumberFormat="1" applyFont="1" applyBorder="1" applyAlignment="1">
      <alignment vertical="top" wrapText="1"/>
    </xf>
    <xf numFmtId="0" fontId="14" fillId="0" borderId="2" xfId="1" applyFont="1" applyBorder="1" applyAlignment="1">
      <alignment vertical="top" wrapText="1"/>
    </xf>
    <xf numFmtId="0" fontId="26" fillId="0" borderId="1" xfId="1" applyFont="1" applyBorder="1" applyAlignment="1">
      <alignment vertical="top" wrapText="1"/>
    </xf>
    <xf numFmtId="2" fontId="14" fillId="0" borderId="3" xfId="0" applyNumberFormat="1" applyFont="1" applyBorder="1" applyAlignment="1">
      <alignment vertical="top"/>
    </xf>
    <xf numFmtId="43" fontId="14" fillId="0" borderId="1" xfId="4" applyFont="1" applyFill="1" applyBorder="1" applyAlignment="1">
      <alignment vertical="top" wrapText="1"/>
    </xf>
    <xf numFmtId="43" fontId="14" fillId="7" borderId="1" xfId="4" applyFont="1" applyFill="1" applyBorder="1" applyAlignment="1">
      <alignment vertical="top" wrapText="1"/>
    </xf>
    <xf numFmtId="2" fontId="14" fillId="7" borderId="3" xfId="0" applyNumberFormat="1" applyFont="1" applyFill="1" applyBorder="1" applyAlignment="1">
      <alignment vertical="top" wrapText="1"/>
    </xf>
    <xf numFmtId="2" fontId="14" fillId="7" borderId="3" xfId="0" applyNumberFormat="1" applyFont="1" applyFill="1" applyBorder="1" applyAlignment="1">
      <alignment vertical="top"/>
    </xf>
    <xf numFmtId="0" fontId="14" fillId="0" borderId="1" xfId="1" applyFont="1" applyBorder="1" applyAlignment="1">
      <alignment vertical="top" wrapText="1"/>
    </xf>
    <xf numFmtId="43" fontId="25" fillId="0" borderId="1" xfId="4" applyFont="1" applyBorder="1" applyAlignment="1">
      <alignment vertical="top" wrapText="1"/>
    </xf>
    <xf numFmtId="43" fontId="14" fillId="0" borderId="3" xfId="4" applyFont="1" applyBorder="1" applyAlignment="1">
      <alignment vertical="top" wrapText="1"/>
    </xf>
    <xf numFmtId="43" fontId="14" fillId="0" borderId="3" xfId="4" applyFont="1" applyBorder="1" applyAlignment="1">
      <alignment vertical="top"/>
    </xf>
    <xf numFmtId="43" fontId="28" fillId="0" borderId="3" xfId="4" applyFont="1" applyBorder="1" applyAlignment="1">
      <alignment vertical="top"/>
    </xf>
    <xf numFmtId="49" fontId="14" fillId="0" borderId="1" xfId="0" applyNumberFormat="1" applyFont="1" applyBorder="1" applyAlignment="1">
      <alignment vertical="top" wrapText="1"/>
    </xf>
    <xf numFmtId="43" fontId="14" fillId="0" borderId="3" xfId="4" applyFont="1" applyFill="1" applyBorder="1" applyAlignment="1">
      <alignment vertical="top"/>
    </xf>
    <xf numFmtId="43" fontId="14" fillId="0" borderId="3" xfId="4" applyFont="1" applyFill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7" fillId="0" borderId="1" xfId="1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5" fillId="0" borderId="1" xfId="6" applyFont="1" applyFill="1" applyBorder="1" applyAlignment="1">
      <alignment vertical="top" wrapText="1"/>
    </xf>
    <xf numFmtId="0" fontId="14" fillId="0" borderId="1" xfId="5" applyFont="1" applyFill="1" applyBorder="1" applyAlignment="1">
      <alignment vertical="top" wrapText="1"/>
    </xf>
    <xf numFmtId="0" fontId="13" fillId="8" borderId="10" xfId="0" applyFont="1" applyFill="1" applyBorder="1" applyAlignment="1">
      <alignment vertical="center" wrapText="1"/>
    </xf>
    <xf numFmtId="43" fontId="18" fillId="8" borderId="16" xfId="4" applyFont="1" applyFill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4" fontId="14" fillId="0" borderId="6" xfId="0" applyNumberFormat="1" applyFont="1" applyBorder="1" applyAlignment="1">
      <alignment horizontal="right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3" fontId="14" fillId="0" borderId="0" xfId="4" applyFont="1" applyFill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/>
    </xf>
    <xf numFmtId="0" fontId="18" fillId="8" borderId="10" xfId="0" applyFont="1" applyFill="1" applyBorder="1" applyAlignment="1">
      <alignment vertical="center" wrapText="1"/>
    </xf>
    <xf numFmtId="0" fontId="18" fillId="8" borderId="18" xfId="0" applyFont="1" applyFill="1" applyBorder="1" applyAlignment="1">
      <alignment vertical="center" wrapText="1"/>
    </xf>
    <xf numFmtId="0" fontId="13" fillId="8" borderId="18" xfId="0" applyFont="1" applyFill="1" applyBorder="1" applyAlignment="1">
      <alignment vertical="center" wrapText="1"/>
    </xf>
    <xf numFmtId="0" fontId="14" fillId="0" borderId="19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4" fontId="14" fillId="0" borderId="5" xfId="0" applyNumberFormat="1" applyFont="1" applyBorder="1" applyAlignment="1">
      <alignment horizontal="left" vertical="top" wrapText="1"/>
    </xf>
    <xf numFmtId="4" fontId="14" fillId="0" borderId="5" xfId="0" applyNumberFormat="1" applyFont="1" applyBorder="1" applyAlignment="1">
      <alignment horizontal="right" vertical="top" wrapText="1"/>
    </xf>
    <xf numFmtId="0" fontId="14" fillId="0" borderId="20" xfId="0" applyFont="1" applyBorder="1" applyAlignment="1">
      <alignment horizontal="left" vertical="top" wrapText="1"/>
    </xf>
    <xf numFmtId="43" fontId="18" fillId="8" borderId="15" xfId="4" applyFont="1" applyFill="1" applyBorder="1" applyAlignment="1">
      <alignment horizontal="right" vertical="center" wrapText="1"/>
    </xf>
    <xf numFmtId="0" fontId="18" fillId="9" borderId="9" xfId="0" applyFont="1" applyFill="1" applyBorder="1" applyAlignment="1">
      <alignment horizontal="left" vertical="center"/>
    </xf>
    <xf numFmtId="0" fontId="18" fillId="9" borderId="10" xfId="0" applyFont="1" applyFill="1" applyBorder="1" applyAlignment="1">
      <alignment horizontal="left" vertical="center"/>
    </xf>
    <xf numFmtId="0" fontId="18" fillId="9" borderId="18" xfId="0" applyFont="1" applyFill="1" applyBorder="1" applyAlignment="1">
      <alignment horizontal="left" vertical="center"/>
    </xf>
    <xf numFmtId="0" fontId="18" fillId="9" borderId="14" xfId="0" applyFont="1" applyFill="1" applyBorder="1" applyAlignment="1">
      <alignment horizontal="left" vertical="center"/>
    </xf>
    <xf numFmtId="0" fontId="18" fillId="9" borderId="15" xfId="0" applyFont="1" applyFill="1" applyBorder="1" applyAlignment="1">
      <alignment horizontal="left" vertical="center"/>
    </xf>
    <xf numFmtId="4" fontId="18" fillId="9" borderId="15" xfId="0" applyNumberFormat="1" applyFont="1" applyFill="1" applyBorder="1" applyAlignment="1">
      <alignment horizontal="right" vertical="center"/>
    </xf>
    <xf numFmtId="4" fontId="18" fillId="9" borderId="16" xfId="0" applyNumberFormat="1" applyFont="1" applyFill="1" applyBorder="1" applyAlignment="1">
      <alignment horizontal="right" vertical="center"/>
    </xf>
    <xf numFmtId="0" fontId="24" fillId="0" borderId="17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4" fontId="12" fillId="3" borderId="0" xfId="0" applyNumberFormat="1" applyFont="1" applyFill="1" applyAlignment="1">
      <alignment horizontal="center" vertical="center"/>
    </xf>
    <xf numFmtId="0" fontId="18" fillId="9" borderId="24" xfId="0" applyFont="1" applyFill="1" applyBorder="1" applyAlignment="1">
      <alignment horizontal="left" vertical="center"/>
    </xf>
    <xf numFmtId="0" fontId="18" fillId="9" borderId="25" xfId="0" applyFont="1" applyFill="1" applyBorder="1" applyAlignment="1">
      <alignment horizontal="left" vertical="center"/>
    </xf>
    <xf numFmtId="0" fontId="18" fillId="9" borderId="23" xfId="0" applyFont="1" applyFill="1" applyBorder="1" applyAlignment="1">
      <alignment horizontal="left" vertical="center"/>
    </xf>
    <xf numFmtId="0" fontId="12" fillId="10" borderId="9" xfId="0" applyFont="1" applyFill="1" applyBorder="1" applyAlignment="1">
      <alignment horizontal="left" vertical="top"/>
    </xf>
    <xf numFmtId="0" fontId="12" fillId="10" borderId="10" xfId="0" applyFont="1" applyFill="1" applyBorder="1" applyAlignment="1">
      <alignment horizontal="left" vertical="top"/>
    </xf>
    <xf numFmtId="0" fontId="12" fillId="10" borderId="18" xfId="0" applyFont="1" applyFill="1" applyBorder="1" applyAlignment="1">
      <alignment horizontal="left" vertical="top"/>
    </xf>
    <xf numFmtId="0" fontId="12" fillId="10" borderId="14" xfId="0" applyFont="1" applyFill="1" applyBorder="1" applyAlignment="1">
      <alignment horizontal="left" vertical="center"/>
    </xf>
    <xf numFmtId="0" fontId="12" fillId="10" borderId="15" xfId="0" applyFont="1" applyFill="1" applyBorder="1" applyAlignment="1">
      <alignment horizontal="left" vertical="top"/>
    </xf>
    <xf numFmtId="4" fontId="12" fillId="10" borderId="15" xfId="0" applyNumberFormat="1" applyFont="1" applyFill="1" applyBorder="1" applyAlignment="1">
      <alignment horizontal="right" vertical="center"/>
    </xf>
    <xf numFmtId="4" fontId="12" fillId="10" borderId="16" xfId="0" applyNumberFormat="1" applyFont="1" applyFill="1" applyBorder="1" applyAlignment="1">
      <alignment horizontal="right" vertical="top"/>
    </xf>
    <xf numFmtId="0" fontId="12" fillId="10" borderId="9" xfId="0" applyFont="1" applyFill="1" applyBorder="1" applyAlignment="1">
      <alignment horizontal="left" vertical="center"/>
    </xf>
    <xf numFmtId="0" fontId="12" fillId="10" borderId="10" xfId="0" applyFont="1" applyFill="1" applyBorder="1" applyAlignment="1">
      <alignment horizontal="left" vertical="center"/>
    </xf>
    <xf numFmtId="4" fontId="12" fillId="10" borderId="10" xfId="0" applyNumberFormat="1" applyFont="1" applyFill="1" applyBorder="1" applyAlignment="1">
      <alignment horizontal="right" vertical="center"/>
    </xf>
    <xf numFmtId="4" fontId="12" fillId="10" borderId="18" xfId="0" applyNumberFormat="1" applyFont="1" applyFill="1" applyBorder="1" applyAlignment="1">
      <alignment horizontal="right" vertical="center"/>
    </xf>
    <xf numFmtId="0" fontId="12" fillId="10" borderId="15" xfId="0" applyFont="1" applyFill="1" applyBorder="1" applyAlignment="1">
      <alignment horizontal="left" vertical="center"/>
    </xf>
    <xf numFmtId="4" fontId="12" fillId="10" borderId="16" xfId="0" applyNumberFormat="1" applyFont="1" applyFill="1" applyBorder="1" applyAlignment="1">
      <alignment horizontal="right" vertical="center"/>
    </xf>
    <xf numFmtId="0" fontId="12" fillId="10" borderId="18" xfId="0" applyFont="1" applyFill="1" applyBorder="1" applyAlignment="1">
      <alignment horizontal="left" vertical="center"/>
    </xf>
    <xf numFmtId="0" fontId="18" fillId="0" borderId="17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2" fillId="9" borderId="10" xfId="0" applyFont="1" applyFill="1" applyBorder="1" applyAlignment="1">
      <alignment vertical="center" wrapText="1"/>
    </xf>
    <xf numFmtId="0" fontId="12" fillId="9" borderId="18" xfId="0" applyFont="1" applyFill="1" applyBorder="1" applyAlignment="1">
      <alignment vertical="center" wrapText="1"/>
    </xf>
    <xf numFmtId="4" fontId="18" fillId="9" borderId="15" xfId="0" applyNumberFormat="1" applyFont="1" applyFill="1" applyBorder="1" applyAlignment="1">
      <alignment horizontal="right" vertical="center" wrapText="1"/>
    </xf>
    <xf numFmtId="0" fontId="12" fillId="9" borderId="16" xfId="0" applyFont="1" applyFill="1" applyBorder="1" applyAlignment="1">
      <alignment vertical="center" wrapText="1"/>
    </xf>
    <xf numFmtId="0" fontId="13" fillId="8" borderId="15" xfId="0" applyFont="1" applyFill="1" applyBorder="1" applyAlignment="1">
      <alignment vertical="center" wrapText="1"/>
    </xf>
    <xf numFmtId="4" fontId="13" fillId="8" borderId="15" xfId="0" applyNumberFormat="1" applyFont="1" applyFill="1" applyBorder="1" applyAlignment="1">
      <alignment horizontal="right" vertical="center" wrapText="1"/>
    </xf>
    <xf numFmtId="4" fontId="13" fillId="8" borderId="16" xfId="0" applyNumberFormat="1" applyFont="1" applyFill="1" applyBorder="1" applyAlignment="1">
      <alignment horizontal="center" vertical="center" wrapText="1"/>
    </xf>
    <xf numFmtId="4" fontId="18" fillId="9" borderId="16" xfId="0" applyNumberFormat="1" applyFont="1" applyFill="1" applyBorder="1" applyAlignment="1">
      <alignment vertical="center" wrapText="1"/>
    </xf>
    <xf numFmtId="43" fontId="18" fillId="9" borderId="15" xfId="4" applyFont="1" applyFill="1" applyBorder="1" applyAlignment="1">
      <alignment horizontal="right" vertical="center" wrapText="1"/>
    </xf>
    <xf numFmtId="164" fontId="18" fillId="9" borderId="15" xfId="0" applyNumberFormat="1" applyFont="1" applyFill="1" applyBorder="1" applyAlignment="1">
      <alignment horizontal="right" vertical="center" wrapText="1"/>
    </xf>
    <xf numFmtId="2" fontId="18" fillId="9" borderId="16" xfId="0" applyNumberFormat="1" applyFont="1" applyFill="1" applyBorder="1" applyAlignment="1">
      <alignment vertical="center" wrapText="1"/>
    </xf>
    <xf numFmtId="4" fontId="17" fillId="0" borderId="0" xfId="0" applyNumberFormat="1" applyFont="1" applyAlignment="1">
      <alignment vertical="center"/>
    </xf>
    <xf numFmtId="4" fontId="14" fillId="0" borderId="6" xfId="0" applyNumberFormat="1" applyFont="1" applyBorder="1" applyAlignment="1">
      <alignment vertical="center"/>
    </xf>
    <xf numFmtId="4" fontId="17" fillId="0" borderId="0" xfId="0" applyNumberFormat="1" applyFont="1" applyAlignment="1">
      <alignment horizontal="right" vertical="center"/>
    </xf>
    <xf numFmtId="43" fontId="18" fillId="9" borderId="16" xfId="4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 wrapText="1"/>
    </xf>
    <xf numFmtId="3" fontId="14" fillId="3" borderId="1" xfId="1" applyNumberFormat="1" applyFont="1" applyFill="1" applyBorder="1" applyAlignment="1">
      <alignment horizontal="left" vertical="top" wrapText="1"/>
    </xf>
    <xf numFmtId="165" fontId="14" fillId="3" borderId="1" xfId="0" applyNumberFormat="1" applyFont="1" applyFill="1" applyBorder="1" applyAlignment="1">
      <alignment horizontal="right" vertical="top"/>
    </xf>
    <xf numFmtId="4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" fontId="14" fillId="7" borderId="3" xfId="0" applyNumberFormat="1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left" vertical="top" wrapText="1"/>
    </xf>
    <xf numFmtId="4" fontId="16" fillId="0" borderId="3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right" vertical="top"/>
    </xf>
    <xf numFmtId="0" fontId="23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18" fillId="9" borderId="32" xfId="0" applyFont="1" applyFill="1" applyBorder="1" applyAlignment="1">
      <alignment horizontal="left" vertical="center"/>
    </xf>
    <xf numFmtId="0" fontId="18" fillId="9" borderId="4" xfId="0" applyFont="1" applyFill="1" applyBorder="1" applyAlignment="1">
      <alignment horizontal="left" vertical="center"/>
    </xf>
    <xf numFmtId="0" fontId="18" fillId="9" borderId="33" xfId="0" applyFont="1" applyFill="1" applyBorder="1" applyAlignment="1">
      <alignment horizontal="left" vertical="center"/>
    </xf>
    <xf numFmtId="0" fontId="23" fillId="0" borderId="34" xfId="0" applyFont="1" applyBorder="1" applyAlignment="1">
      <alignment vertical="center"/>
    </xf>
    <xf numFmtId="43" fontId="14" fillId="0" borderId="0" xfId="4" applyFont="1"/>
    <xf numFmtId="164" fontId="14" fillId="0" borderId="0" xfId="0" applyNumberFormat="1" applyFont="1"/>
    <xf numFmtId="43" fontId="14" fillId="0" borderId="0" xfId="4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25" fillId="0" borderId="1" xfId="1" applyFont="1" applyBorder="1" applyAlignment="1">
      <alignment vertical="top" wrapText="1"/>
    </xf>
    <xf numFmtId="0" fontId="14" fillId="11" borderId="0" xfId="0" applyFont="1" applyFill="1"/>
    <xf numFmtId="43" fontId="14" fillId="0" borderId="35" xfId="4" applyFont="1" applyBorder="1" applyAlignment="1">
      <alignment vertical="top"/>
    </xf>
    <xf numFmtId="43" fontId="14" fillId="0" borderId="0" xfId="4" applyFont="1" applyBorder="1" applyAlignment="1">
      <alignment vertical="top" wrapText="1"/>
    </xf>
    <xf numFmtId="43" fontId="25" fillId="0" borderId="0" xfId="4" applyFont="1" applyFill="1" applyBorder="1" applyAlignment="1">
      <alignment vertical="top" wrapText="1"/>
    </xf>
    <xf numFmtId="43" fontId="27" fillId="0" borderId="1" xfId="4" applyFont="1" applyFill="1" applyBorder="1" applyAlignment="1">
      <alignment vertical="top"/>
    </xf>
    <xf numFmtId="43" fontId="24" fillId="0" borderId="3" xfId="4" applyFont="1" applyFill="1" applyBorder="1" applyAlignment="1">
      <alignment vertical="top" wrapText="1"/>
    </xf>
    <xf numFmtId="43" fontId="14" fillId="0" borderId="35" xfId="4" applyFont="1" applyFill="1" applyBorder="1" applyAlignment="1">
      <alignment vertical="top"/>
    </xf>
    <xf numFmtId="43" fontId="28" fillId="0" borderId="35" xfId="4" applyFont="1" applyFill="1" applyBorder="1" applyAlignment="1">
      <alignment vertical="top"/>
    </xf>
    <xf numFmtId="43" fontId="14" fillId="0" borderId="1" xfId="4" applyFont="1" applyFill="1" applyBorder="1" applyAlignment="1">
      <alignment vertical="top"/>
    </xf>
    <xf numFmtId="43" fontId="14" fillId="0" borderId="1" xfId="4" quotePrefix="1" applyFont="1" applyFill="1" applyBorder="1" applyAlignment="1">
      <alignment vertical="top" wrapText="1"/>
    </xf>
    <xf numFmtId="4" fontId="14" fillId="0" borderId="1" xfId="0" applyNumberFormat="1" applyFont="1" applyBorder="1" applyAlignment="1">
      <alignment horizontal="center" vertical="center" wrapText="1"/>
    </xf>
    <xf numFmtId="0" fontId="18" fillId="8" borderId="14" xfId="0" applyFont="1" applyFill="1" applyBorder="1" applyAlignment="1">
      <alignment vertical="center" wrapText="1"/>
    </xf>
    <xf numFmtId="0" fontId="18" fillId="8" borderId="15" xfId="0" applyFont="1" applyFill="1" applyBorder="1" applyAlignment="1">
      <alignment vertical="center" wrapText="1"/>
    </xf>
    <xf numFmtId="0" fontId="18" fillId="9" borderId="14" xfId="0" applyFont="1" applyFill="1" applyBorder="1" applyAlignment="1">
      <alignment vertical="center" wrapText="1"/>
    </xf>
    <xf numFmtId="0" fontId="18" fillId="9" borderId="15" xfId="0" applyFont="1" applyFill="1" applyBorder="1" applyAlignment="1">
      <alignment vertical="center" wrapText="1"/>
    </xf>
    <xf numFmtId="4" fontId="18" fillId="9" borderId="14" xfId="0" applyNumberFormat="1" applyFont="1" applyFill="1" applyBorder="1" applyAlignment="1">
      <alignment vertical="center" wrapText="1"/>
    </xf>
    <xf numFmtId="4" fontId="18" fillId="9" borderId="15" xfId="0" applyNumberFormat="1" applyFont="1" applyFill="1" applyBorder="1" applyAlignment="1">
      <alignment vertical="center" wrapText="1"/>
    </xf>
    <xf numFmtId="0" fontId="18" fillId="9" borderId="9" xfId="0" applyFont="1" applyFill="1" applyBorder="1" applyAlignment="1">
      <alignment vertical="center" wrapText="1"/>
    </xf>
    <xf numFmtId="0" fontId="18" fillId="9" borderId="10" xfId="0" applyFont="1" applyFill="1" applyBorder="1" applyAlignment="1">
      <alignment vertical="center" wrapText="1"/>
    </xf>
    <xf numFmtId="0" fontId="18" fillId="9" borderId="18" xfId="0" applyFont="1" applyFill="1" applyBorder="1" applyAlignment="1">
      <alignment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left" vertical="center" wrapText="1"/>
    </xf>
    <xf numFmtId="0" fontId="13" fillId="8" borderId="10" xfId="0" applyFont="1" applyFill="1" applyBorder="1" applyAlignment="1">
      <alignment horizontal="left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left" vertical="center" wrapText="1"/>
    </xf>
    <xf numFmtId="0" fontId="13" fillId="8" borderId="14" xfId="0" applyFont="1" applyFill="1" applyBorder="1" applyAlignment="1">
      <alignment horizontal="left" vertical="center" wrapText="1"/>
    </xf>
    <xf numFmtId="0" fontId="13" fillId="8" borderId="15" xfId="0" applyFont="1" applyFill="1" applyBorder="1" applyAlignment="1">
      <alignment horizontal="left" vertical="center" wrapText="1"/>
    </xf>
  </cellXfs>
  <cellStyles count="9">
    <cellStyle name="Čárka" xfId="4" builtinId="3"/>
    <cellStyle name="Měna 2" xfId="7" xr:uid="{00000000-0005-0000-0000-000001000000}"/>
    <cellStyle name="Neutrální" xfId="6" builtinId="28"/>
    <cellStyle name="Normální" xfId="0" builtinId="0"/>
    <cellStyle name="Normální 16 3" xfId="8" xr:uid="{00000000-0005-0000-0000-000004000000}"/>
    <cellStyle name="Normální 2" xfId="2" xr:uid="{00000000-0005-0000-0000-000005000000}"/>
    <cellStyle name="normální 3" xfId="1" xr:uid="{00000000-0005-0000-0000-000006000000}"/>
    <cellStyle name="normální 3 3" xfId="3" xr:uid="{00000000-0005-0000-0000-000007000000}"/>
    <cellStyle name="Správně" xfId="5" builtinId="26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1498C"/>
      <color rgb="FF1177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DH648"/>
  <sheetViews>
    <sheetView tabSelected="1" view="pageBreakPreview" zoomScale="80" zoomScaleNormal="80" zoomScaleSheetLayoutView="80" workbookViewId="0">
      <pane ySplit="2" topLeftCell="A3" activePane="bottomLeft" state="frozen"/>
      <selection pane="bottomLeft" activeCell="I211" sqref="I211"/>
    </sheetView>
  </sheetViews>
  <sheetFormatPr defaultColWidth="16.85546875" defaultRowHeight="13.5" outlineLevelRow="2" x14ac:dyDescent="0.25"/>
  <cols>
    <col min="1" max="1" width="2.7109375" style="9" customWidth="1"/>
    <col min="2" max="2" width="23.5703125" style="9" customWidth="1"/>
    <col min="3" max="3" width="26.85546875" style="9" customWidth="1"/>
    <col min="4" max="4" width="12.42578125" style="28" customWidth="1"/>
    <col min="5" max="5" width="34.42578125" style="23" customWidth="1"/>
    <col min="6" max="6" width="20.5703125" style="9" customWidth="1"/>
    <col min="7" max="7" width="27.85546875" style="9" customWidth="1"/>
    <col min="8" max="8" width="34.5703125" style="26" customWidth="1"/>
    <col min="9" max="9" width="24.5703125" style="26" customWidth="1"/>
    <col min="10" max="10" width="23" style="9" customWidth="1"/>
    <col min="11" max="11" width="9.140625" style="9" customWidth="1"/>
    <col min="12" max="12" width="16.5703125" style="9" bestFit="1" customWidth="1"/>
    <col min="13" max="15" width="9.140625" style="9" customWidth="1"/>
    <col min="16" max="16" width="19.5703125" style="9" bestFit="1" customWidth="1"/>
    <col min="17" max="250" width="9.140625" style="9" customWidth="1"/>
    <col min="251" max="16384" width="16.85546875" style="9"/>
  </cols>
  <sheetData>
    <row r="1" spans="1:112" ht="39.950000000000003" customHeight="1" thickBot="1" x14ac:dyDescent="0.3">
      <c r="B1" s="219" t="s">
        <v>1144</v>
      </c>
      <c r="C1" s="220"/>
      <c r="D1" s="220"/>
      <c r="E1" s="220"/>
      <c r="F1" s="220"/>
      <c r="G1" s="220"/>
      <c r="H1" s="220"/>
      <c r="I1" s="221"/>
    </row>
    <row r="2" spans="1:112" s="10" customFormat="1" ht="14.25" thickBot="1" x14ac:dyDescent="0.3">
      <c r="A2" s="187"/>
      <c r="B2" s="181" t="s">
        <v>3</v>
      </c>
      <c r="C2" s="182" t="s">
        <v>4</v>
      </c>
      <c r="D2" s="182" t="s">
        <v>0</v>
      </c>
      <c r="E2" s="182" t="s">
        <v>1</v>
      </c>
      <c r="F2" s="182" t="s">
        <v>2</v>
      </c>
      <c r="G2" s="182" t="s">
        <v>1134</v>
      </c>
      <c r="H2" s="182" t="s">
        <v>1135</v>
      </c>
      <c r="I2" s="183" t="s">
        <v>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</row>
    <row r="3" spans="1:112" s="11" customFormat="1" ht="30" customHeight="1" x14ac:dyDescent="0.25">
      <c r="B3" s="217" t="s">
        <v>1089</v>
      </c>
      <c r="C3" s="218"/>
      <c r="D3" s="218"/>
      <c r="E3" s="218"/>
      <c r="F3" s="218"/>
      <c r="G3" s="218"/>
      <c r="H3" s="218"/>
      <c r="I3" s="225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</row>
    <row r="4" spans="1:112" s="11" customFormat="1" ht="20.100000000000001" customHeight="1" outlineLevel="1" x14ac:dyDescent="0.25">
      <c r="B4" s="184" t="s">
        <v>1091</v>
      </c>
      <c r="C4" s="185"/>
      <c r="D4" s="185"/>
      <c r="E4" s="185"/>
      <c r="F4" s="185"/>
      <c r="G4" s="185"/>
      <c r="H4" s="185"/>
      <c r="I4" s="186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</row>
    <row r="5" spans="1:112" s="12" customFormat="1" ht="60" outlineLevel="1" x14ac:dyDescent="0.25">
      <c r="B5" s="1" t="s">
        <v>106</v>
      </c>
      <c r="C5" s="2" t="s">
        <v>319</v>
      </c>
      <c r="D5" s="27" t="s">
        <v>13</v>
      </c>
      <c r="E5" s="2" t="s">
        <v>368</v>
      </c>
      <c r="F5" s="2" t="s">
        <v>369</v>
      </c>
      <c r="G5" s="15">
        <v>500000</v>
      </c>
      <c r="H5" s="15">
        <v>483924</v>
      </c>
      <c r="I5" s="4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s="12" customFormat="1" ht="45" outlineLevel="1" x14ac:dyDescent="0.25">
      <c r="B6" s="1" t="s">
        <v>106</v>
      </c>
      <c r="C6" s="2" t="s">
        <v>319</v>
      </c>
      <c r="D6" s="27" t="s">
        <v>13</v>
      </c>
      <c r="E6" s="2" t="s">
        <v>370</v>
      </c>
      <c r="F6" s="2" t="s">
        <v>371</v>
      </c>
      <c r="G6" s="15">
        <v>500000</v>
      </c>
      <c r="H6" s="15">
        <v>476182</v>
      </c>
      <c r="I6" s="4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</row>
    <row r="7" spans="1:112" s="12" customFormat="1" ht="45" outlineLevel="1" x14ac:dyDescent="0.25">
      <c r="B7" s="1" t="s">
        <v>168</v>
      </c>
      <c r="C7" s="2" t="s">
        <v>319</v>
      </c>
      <c r="D7" s="27" t="s">
        <v>13</v>
      </c>
      <c r="E7" s="2" t="s">
        <v>349</v>
      </c>
      <c r="F7" s="2" t="s">
        <v>350</v>
      </c>
      <c r="G7" s="15">
        <v>250000</v>
      </c>
      <c r="H7" s="15">
        <v>249999.89</v>
      </c>
      <c r="I7" s="4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s="12" customFormat="1" ht="30" outlineLevel="1" x14ac:dyDescent="0.25">
      <c r="B8" s="1" t="s">
        <v>205</v>
      </c>
      <c r="C8" s="2" t="s">
        <v>280</v>
      </c>
      <c r="D8" s="27" t="s">
        <v>13</v>
      </c>
      <c r="E8" s="2" t="s">
        <v>281</v>
      </c>
      <c r="F8" s="2" t="s">
        <v>282</v>
      </c>
      <c r="G8" s="15">
        <v>442000</v>
      </c>
      <c r="H8" s="15">
        <v>441999.99</v>
      </c>
      <c r="I8" s="4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</row>
    <row r="9" spans="1:112" s="12" customFormat="1" ht="45" outlineLevel="1" x14ac:dyDescent="0.25">
      <c r="B9" s="1" t="s">
        <v>56</v>
      </c>
      <c r="C9" s="2" t="s">
        <v>387</v>
      </c>
      <c r="D9" s="27" t="s">
        <v>13</v>
      </c>
      <c r="E9" s="2" t="s">
        <v>388</v>
      </c>
      <c r="F9" s="2" t="s">
        <v>214</v>
      </c>
      <c r="G9" s="15">
        <v>410000</v>
      </c>
      <c r="H9" s="15">
        <v>410000</v>
      </c>
      <c r="I9" s="4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</row>
    <row r="10" spans="1:112" s="12" customFormat="1" ht="75" outlineLevel="1" x14ac:dyDescent="0.25">
      <c r="B10" s="1" t="s">
        <v>110</v>
      </c>
      <c r="C10" s="2" t="s">
        <v>378</v>
      </c>
      <c r="D10" s="27" t="s">
        <v>13</v>
      </c>
      <c r="E10" s="2" t="s">
        <v>389</v>
      </c>
      <c r="F10" s="2" t="s">
        <v>390</v>
      </c>
      <c r="G10" s="15">
        <v>201904</v>
      </c>
      <c r="H10" s="15">
        <v>201903.9</v>
      </c>
      <c r="I10" s="4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</row>
    <row r="11" spans="1:112" s="12" customFormat="1" ht="60" outlineLevel="1" x14ac:dyDescent="0.25">
      <c r="B11" s="1" t="s">
        <v>21</v>
      </c>
      <c r="C11" s="2" t="s">
        <v>341</v>
      </c>
      <c r="D11" s="27" t="s">
        <v>13</v>
      </c>
      <c r="E11" s="2" t="s">
        <v>372</v>
      </c>
      <c r="F11" s="2" t="s">
        <v>1093</v>
      </c>
      <c r="G11" s="15">
        <v>456804</v>
      </c>
      <c r="H11" s="15">
        <v>456546.19</v>
      </c>
      <c r="I11" s="4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</row>
    <row r="12" spans="1:112" s="12" customFormat="1" ht="45" outlineLevel="1" x14ac:dyDescent="0.25">
      <c r="B12" s="1" t="s">
        <v>21</v>
      </c>
      <c r="C12" s="2" t="s">
        <v>373</v>
      </c>
      <c r="D12" s="27" t="s">
        <v>13</v>
      </c>
      <c r="E12" s="2" t="s">
        <v>374</v>
      </c>
      <c r="F12" s="2" t="s">
        <v>375</v>
      </c>
      <c r="G12" s="15">
        <v>343533</v>
      </c>
      <c r="H12" s="15">
        <v>246908.91999999998</v>
      </c>
      <c r="I12" s="4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</row>
    <row r="13" spans="1:112" s="12" customFormat="1" ht="45" outlineLevel="1" x14ac:dyDescent="0.25">
      <c r="B13" s="1" t="s">
        <v>23</v>
      </c>
      <c r="C13" s="2" t="s">
        <v>283</v>
      </c>
      <c r="D13" s="27" t="s">
        <v>13</v>
      </c>
      <c r="E13" s="2" t="s">
        <v>284</v>
      </c>
      <c r="F13" s="2" t="s">
        <v>285</v>
      </c>
      <c r="G13" s="15">
        <v>470300</v>
      </c>
      <c r="H13" s="15">
        <v>465481.72</v>
      </c>
      <c r="I13" s="4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</row>
    <row r="14" spans="1:112" s="12" customFormat="1" ht="45" outlineLevel="1" x14ac:dyDescent="0.25">
      <c r="B14" s="1" t="s">
        <v>23</v>
      </c>
      <c r="C14" s="2" t="s">
        <v>277</v>
      </c>
      <c r="D14" s="27" t="s">
        <v>13</v>
      </c>
      <c r="E14" s="2" t="s">
        <v>286</v>
      </c>
      <c r="F14" s="2" t="s">
        <v>287</v>
      </c>
      <c r="G14" s="15">
        <v>495000</v>
      </c>
      <c r="H14" s="15">
        <v>494694.2</v>
      </c>
      <c r="I14" s="4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</row>
    <row r="15" spans="1:112" s="12" customFormat="1" ht="45" outlineLevel="1" x14ac:dyDescent="0.25">
      <c r="B15" s="1" t="s">
        <v>161</v>
      </c>
      <c r="C15" s="2" t="s">
        <v>271</v>
      </c>
      <c r="D15" s="27" t="s">
        <v>13</v>
      </c>
      <c r="E15" s="2" t="s">
        <v>351</v>
      </c>
      <c r="F15" s="2" t="s">
        <v>352</v>
      </c>
      <c r="G15" s="15">
        <v>500000</v>
      </c>
      <c r="H15" s="15">
        <v>499999.77</v>
      </c>
      <c r="I15" s="4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</row>
    <row r="16" spans="1:112" s="12" customFormat="1" ht="45" outlineLevel="1" x14ac:dyDescent="0.25">
      <c r="B16" s="1" t="s">
        <v>290</v>
      </c>
      <c r="C16" s="2" t="s">
        <v>268</v>
      </c>
      <c r="D16" s="27" t="s">
        <v>13</v>
      </c>
      <c r="E16" s="2" t="s">
        <v>291</v>
      </c>
      <c r="F16" s="2" t="s">
        <v>292</v>
      </c>
      <c r="G16" s="15">
        <v>475703</v>
      </c>
      <c r="H16" s="15">
        <v>475698.51</v>
      </c>
      <c r="I16" s="4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</row>
    <row r="17" spans="2:112" s="12" customFormat="1" ht="30" outlineLevel="1" x14ac:dyDescent="0.25">
      <c r="B17" s="1" t="s">
        <v>28</v>
      </c>
      <c r="C17" s="2" t="s">
        <v>268</v>
      </c>
      <c r="D17" s="27" t="s">
        <v>13</v>
      </c>
      <c r="E17" s="2" t="s">
        <v>338</v>
      </c>
      <c r="F17" s="2" t="s">
        <v>339</v>
      </c>
      <c r="G17" s="15">
        <v>264511</v>
      </c>
      <c r="H17" s="15">
        <v>264511</v>
      </c>
      <c r="I17" s="4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</row>
    <row r="18" spans="2:112" s="12" customFormat="1" ht="60" outlineLevel="1" x14ac:dyDescent="0.25">
      <c r="B18" s="1" t="s">
        <v>264</v>
      </c>
      <c r="C18" s="2" t="s">
        <v>265</v>
      </c>
      <c r="D18" s="27" t="s">
        <v>13</v>
      </c>
      <c r="E18" s="2" t="s">
        <v>266</v>
      </c>
      <c r="F18" s="2" t="s">
        <v>267</v>
      </c>
      <c r="G18" s="15">
        <v>500000</v>
      </c>
      <c r="H18" s="15">
        <v>499944.4</v>
      </c>
      <c r="I18" s="4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</row>
    <row r="19" spans="2:112" s="12" customFormat="1" ht="30" outlineLevel="1" x14ac:dyDescent="0.25">
      <c r="B19" s="1" t="s">
        <v>86</v>
      </c>
      <c r="C19" s="2" t="s">
        <v>268</v>
      </c>
      <c r="D19" s="27" t="s">
        <v>13</v>
      </c>
      <c r="E19" s="2" t="s">
        <v>269</v>
      </c>
      <c r="F19" s="2" t="s">
        <v>270</v>
      </c>
      <c r="G19" s="15">
        <v>500000</v>
      </c>
      <c r="H19" s="15">
        <v>499541.96</v>
      </c>
      <c r="I19" s="4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</row>
    <row r="20" spans="2:112" s="12" customFormat="1" ht="60" outlineLevel="1" x14ac:dyDescent="0.25">
      <c r="B20" s="1" t="s">
        <v>59</v>
      </c>
      <c r="C20" s="2" t="s">
        <v>378</v>
      </c>
      <c r="D20" s="27" t="s">
        <v>13</v>
      </c>
      <c r="E20" s="2" t="s">
        <v>391</v>
      </c>
      <c r="F20" s="2" t="s">
        <v>392</v>
      </c>
      <c r="G20" s="15">
        <v>254600</v>
      </c>
      <c r="H20" s="15">
        <v>254599.95</v>
      </c>
      <c r="I20" s="4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</row>
    <row r="21" spans="2:112" s="12" customFormat="1" ht="15" outlineLevel="1" x14ac:dyDescent="0.25">
      <c r="B21" s="1" t="s">
        <v>59</v>
      </c>
      <c r="C21" s="2" t="s">
        <v>283</v>
      </c>
      <c r="D21" s="27" t="s">
        <v>13</v>
      </c>
      <c r="E21" s="2" t="s">
        <v>393</v>
      </c>
      <c r="F21" s="2" t="s">
        <v>394</v>
      </c>
      <c r="G21" s="15">
        <v>279000</v>
      </c>
      <c r="H21" s="15">
        <v>278999.90000000002</v>
      </c>
      <c r="I21" s="4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</row>
    <row r="22" spans="2:112" s="12" customFormat="1" ht="30" outlineLevel="1" x14ac:dyDescent="0.25">
      <c r="B22" s="1" t="s">
        <v>59</v>
      </c>
      <c r="C22" s="2" t="s">
        <v>341</v>
      </c>
      <c r="D22" s="27" t="s">
        <v>13</v>
      </c>
      <c r="E22" s="2" t="s">
        <v>395</v>
      </c>
      <c r="F22" s="2" t="s">
        <v>396</v>
      </c>
      <c r="G22" s="15">
        <v>490000</v>
      </c>
      <c r="H22" s="15">
        <v>489999.88</v>
      </c>
      <c r="I22" s="4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</row>
    <row r="23" spans="2:112" s="12" customFormat="1" ht="30" outlineLevel="1" x14ac:dyDescent="0.25">
      <c r="B23" s="1" t="s">
        <v>295</v>
      </c>
      <c r="C23" s="2" t="s">
        <v>296</v>
      </c>
      <c r="D23" s="27" t="s">
        <v>13</v>
      </c>
      <c r="E23" s="2" t="s">
        <v>297</v>
      </c>
      <c r="F23" s="2" t="s">
        <v>298</v>
      </c>
      <c r="G23" s="15">
        <v>450000</v>
      </c>
      <c r="H23" s="15">
        <v>384701.55</v>
      </c>
      <c r="I23" s="4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</row>
    <row r="24" spans="2:112" s="12" customFormat="1" ht="45" outlineLevel="1" x14ac:dyDescent="0.25">
      <c r="B24" s="1" t="s">
        <v>299</v>
      </c>
      <c r="C24" s="2" t="s">
        <v>268</v>
      </c>
      <c r="D24" s="27" t="s">
        <v>13</v>
      </c>
      <c r="E24" s="2" t="s">
        <v>300</v>
      </c>
      <c r="F24" s="2" t="s">
        <v>301</v>
      </c>
      <c r="G24" s="15">
        <v>500000</v>
      </c>
      <c r="H24" s="15">
        <v>440789.64</v>
      </c>
      <c r="I24" s="4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</row>
    <row r="25" spans="2:112" s="12" customFormat="1" ht="45" outlineLevel="1" x14ac:dyDescent="0.25">
      <c r="B25" s="1" t="s">
        <v>204</v>
      </c>
      <c r="C25" s="2" t="s">
        <v>315</v>
      </c>
      <c r="D25" s="27" t="s">
        <v>13</v>
      </c>
      <c r="E25" s="2" t="s">
        <v>316</v>
      </c>
      <c r="F25" s="2" t="s">
        <v>317</v>
      </c>
      <c r="G25" s="15">
        <v>212000</v>
      </c>
      <c r="H25" s="15">
        <v>208220.22</v>
      </c>
      <c r="I25" s="4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</row>
    <row r="26" spans="2:112" s="12" customFormat="1" ht="30" outlineLevel="1" x14ac:dyDescent="0.25">
      <c r="B26" s="1" t="s">
        <v>147</v>
      </c>
      <c r="C26" s="2" t="s">
        <v>280</v>
      </c>
      <c r="D26" s="27" t="s">
        <v>13</v>
      </c>
      <c r="E26" s="2" t="s">
        <v>353</v>
      </c>
      <c r="F26" s="2" t="s">
        <v>354</v>
      </c>
      <c r="G26" s="15">
        <v>499910</v>
      </c>
      <c r="H26" s="15">
        <v>470817.13</v>
      </c>
      <c r="I26" s="4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</row>
    <row r="27" spans="2:112" s="12" customFormat="1" ht="30" outlineLevel="1" x14ac:dyDescent="0.25">
      <c r="B27" s="1" t="s">
        <v>147</v>
      </c>
      <c r="C27" s="2" t="s">
        <v>355</v>
      </c>
      <c r="D27" s="27" t="s">
        <v>13</v>
      </c>
      <c r="E27" s="2" t="s">
        <v>356</v>
      </c>
      <c r="F27" s="2" t="s">
        <v>357</v>
      </c>
      <c r="G27" s="15">
        <v>500000</v>
      </c>
      <c r="H27" s="15">
        <v>498899</v>
      </c>
      <c r="I27" s="4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</row>
    <row r="28" spans="2:112" s="12" customFormat="1" ht="30" outlineLevel="1" x14ac:dyDescent="0.25">
      <c r="B28" s="1" t="s">
        <v>30</v>
      </c>
      <c r="C28" s="2" t="s">
        <v>280</v>
      </c>
      <c r="D28" s="27" t="s">
        <v>13</v>
      </c>
      <c r="E28" s="2" t="s">
        <v>308</v>
      </c>
      <c r="F28" s="2" t="s">
        <v>309</v>
      </c>
      <c r="G28" s="15">
        <v>481454</v>
      </c>
      <c r="H28" s="15">
        <v>399923.65</v>
      </c>
      <c r="I28" s="4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</row>
    <row r="29" spans="2:112" s="12" customFormat="1" ht="60" outlineLevel="1" x14ac:dyDescent="0.25">
      <c r="B29" s="1" t="s">
        <v>30</v>
      </c>
      <c r="C29" s="2" t="s">
        <v>296</v>
      </c>
      <c r="D29" s="27" t="s">
        <v>13</v>
      </c>
      <c r="E29" s="2" t="s">
        <v>310</v>
      </c>
      <c r="F29" s="2" t="s">
        <v>311</v>
      </c>
      <c r="G29" s="15">
        <v>483153</v>
      </c>
      <c r="H29" s="15">
        <v>473997.84</v>
      </c>
      <c r="I29" s="4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</row>
    <row r="30" spans="2:112" s="12" customFormat="1" ht="30" outlineLevel="1" x14ac:dyDescent="0.25">
      <c r="B30" s="1" t="s">
        <v>30</v>
      </c>
      <c r="C30" s="2" t="s">
        <v>312</v>
      </c>
      <c r="D30" s="27" t="s">
        <v>13</v>
      </c>
      <c r="E30" s="2" t="s">
        <v>313</v>
      </c>
      <c r="F30" s="2" t="s">
        <v>314</v>
      </c>
      <c r="G30" s="15">
        <v>499300</v>
      </c>
      <c r="H30" s="15">
        <v>468481.04</v>
      </c>
      <c r="I30" s="4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</row>
    <row r="31" spans="2:112" s="12" customFormat="1" ht="30" outlineLevel="1" x14ac:dyDescent="0.25">
      <c r="B31" s="1" t="s">
        <v>257</v>
      </c>
      <c r="C31" s="2" t="s">
        <v>258</v>
      </c>
      <c r="D31" s="27" t="s">
        <v>13</v>
      </c>
      <c r="E31" s="2" t="s">
        <v>259</v>
      </c>
      <c r="F31" s="2" t="s">
        <v>260</v>
      </c>
      <c r="G31" s="15">
        <v>496446</v>
      </c>
      <c r="H31" s="15">
        <v>486995.73</v>
      </c>
      <c r="I31" s="4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</row>
    <row r="32" spans="2:112" s="12" customFormat="1" ht="60" outlineLevel="1" x14ac:dyDescent="0.25">
      <c r="B32" s="169" t="s">
        <v>257</v>
      </c>
      <c r="C32" s="170" t="s">
        <v>261</v>
      </c>
      <c r="D32" s="27" t="s">
        <v>13</v>
      </c>
      <c r="E32" s="170" t="s">
        <v>262</v>
      </c>
      <c r="F32" s="170" t="s">
        <v>263</v>
      </c>
      <c r="G32" s="30">
        <v>499988</v>
      </c>
      <c r="H32" s="30">
        <v>0</v>
      </c>
      <c r="I32" s="171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</row>
    <row r="33" spans="2:112" s="12" customFormat="1" ht="45" outlineLevel="1" x14ac:dyDescent="0.25">
      <c r="B33" s="1" t="s">
        <v>47</v>
      </c>
      <c r="C33" s="2" t="s">
        <v>271</v>
      </c>
      <c r="D33" s="27" t="s">
        <v>13</v>
      </c>
      <c r="E33" s="2" t="s">
        <v>272</v>
      </c>
      <c r="F33" s="2" t="s">
        <v>273</v>
      </c>
      <c r="G33" s="15">
        <v>452974</v>
      </c>
      <c r="H33" s="15">
        <v>423274.83</v>
      </c>
      <c r="I33" s="4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</row>
    <row r="34" spans="2:112" s="12" customFormat="1" ht="60" outlineLevel="1" x14ac:dyDescent="0.25">
      <c r="B34" s="1" t="s">
        <v>203</v>
      </c>
      <c r="C34" s="2" t="s">
        <v>280</v>
      </c>
      <c r="D34" s="27" t="s">
        <v>13</v>
      </c>
      <c r="E34" s="2" t="s">
        <v>288</v>
      </c>
      <c r="F34" s="2" t="s">
        <v>289</v>
      </c>
      <c r="G34" s="15">
        <v>498224</v>
      </c>
      <c r="H34" s="15">
        <v>497767.71</v>
      </c>
      <c r="I34" s="4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</row>
    <row r="35" spans="2:112" s="12" customFormat="1" ht="45" outlineLevel="1" x14ac:dyDescent="0.25">
      <c r="B35" s="1" t="s">
        <v>66</v>
      </c>
      <c r="C35" s="2" t="s">
        <v>341</v>
      </c>
      <c r="D35" s="27" t="s">
        <v>13</v>
      </c>
      <c r="E35" s="2" t="s">
        <v>376</v>
      </c>
      <c r="F35" s="2" t="s">
        <v>377</v>
      </c>
      <c r="G35" s="15">
        <v>235000</v>
      </c>
      <c r="H35" s="15">
        <v>234999.93</v>
      </c>
      <c r="I35" s="4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</row>
    <row r="36" spans="2:112" s="12" customFormat="1" ht="45" outlineLevel="1" x14ac:dyDescent="0.25">
      <c r="B36" s="1" t="s">
        <v>66</v>
      </c>
      <c r="C36" s="2" t="s">
        <v>378</v>
      </c>
      <c r="D36" s="27" t="s">
        <v>13</v>
      </c>
      <c r="E36" s="2" t="s">
        <v>379</v>
      </c>
      <c r="F36" s="2" t="s">
        <v>380</v>
      </c>
      <c r="G36" s="15">
        <v>255000</v>
      </c>
      <c r="H36" s="15">
        <v>254999.96</v>
      </c>
      <c r="I36" s="4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</row>
    <row r="37" spans="2:112" s="12" customFormat="1" ht="45" outlineLevel="1" x14ac:dyDescent="0.25">
      <c r="B37" s="1" t="s">
        <v>318</v>
      </c>
      <c r="C37" s="2" t="s">
        <v>319</v>
      </c>
      <c r="D37" s="27" t="s">
        <v>13</v>
      </c>
      <c r="E37" s="2" t="s">
        <v>320</v>
      </c>
      <c r="F37" s="2" t="s">
        <v>321</v>
      </c>
      <c r="G37" s="15">
        <v>433716</v>
      </c>
      <c r="H37" s="15">
        <v>403907.24</v>
      </c>
      <c r="I37" s="4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</row>
    <row r="38" spans="2:112" s="12" customFormat="1" ht="60" outlineLevel="1" x14ac:dyDescent="0.25">
      <c r="B38" s="1" t="s">
        <v>213</v>
      </c>
      <c r="C38" s="2" t="s">
        <v>268</v>
      </c>
      <c r="D38" s="27" t="s">
        <v>13</v>
      </c>
      <c r="E38" s="2" t="s">
        <v>322</v>
      </c>
      <c r="F38" s="2" t="s">
        <v>323</v>
      </c>
      <c r="G38" s="15">
        <v>500000</v>
      </c>
      <c r="H38" s="15">
        <v>499980.52</v>
      </c>
      <c r="I38" s="4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</row>
    <row r="39" spans="2:112" s="12" customFormat="1" ht="45" outlineLevel="1" x14ac:dyDescent="0.25">
      <c r="B39" s="1" t="s">
        <v>324</v>
      </c>
      <c r="C39" s="2" t="s">
        <v>325</v>
      </c>
      <c r="D39" s="27" t="s">
        <v>13</v>
      </c>
      <c r="E39" s="2" t="s">
        <v>326</v>
      </c>
      <c r="F39" s="2" t="s">
        <v>327</v>
      </c>
      <c r="G39" s="15">
        <v>500000</v>
      </c>
      <c r="H39" s="15">
        <v>177360.28000000003</v>
      </c>
      <c r="I39" s="4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</row>
    <row r="40" spans="2:112" s="12" customFormat="1" ht="60" outlineLevel="1" x14ac:dyDescent="0.25">
      <c r="B40" s="1" t="s">
        <v>63</v>
      </c>
      <c r="C40" s="2" t="s">
        <v>319</v>
      </c>
      <c r="D40" s="27" t="s">
        <v>13</v>
      </c>
      <c r="E40" s="2" t="s">
        <v>397</v>
      </c>
      <c r="F40" s="2" t="s">
        <v>398</v>
      </c>
      <c r="G40" s="15">
        <v>238264</v>
      </c>
      <c r="H40" s="15">
        <v>238264</v>
      </c>
      <c r="I40" s="4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</row>
    <row r="41" spans="2:112" s="12" customFormat="1" ht="75" outlineLevel="1" x14ac:dyDescent="0.25">
      <c r="B41" s="1" t="s">
        <v>63</v>
      </c>
      <c r="C41" s="2" t="s">
        <v>283</v>
      </c>
      <c r="D41" s="27" t="s">
        <v>13</v>
      </c>
      <c r="E41" s="2" t="s">
        <v>399</v>
      </c>
      <c r="F41" s="2" t="s">
        <v>400</v>
      </c>
      <c r="G41" s="15">
        <v>494714</v>
      </c>
      <c r="H41" s="15">
        <v>494714</v>
      </c>
      <c r="I41" s="4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</row>
    <row r="42" spans="2:112" s="12" customFormat="1" ht="45" outlineLevel="1" x14ac:dyDescent="0.25">
      <c r="B42" s="1" t="s">
        <v>119</v>
      </c>
      <c r="C42" s="2" t="s">
        <v>328</v>
      </c>
      <c r="D42" s="27" t="s">
        <v>13</v>
      </c>
      <c r="E42" s="2" t="s">
        <v>329</v>
      </c>
      <c r="F42" s="2" t="s">
        <v>330</v>
      </c>
      <c r="G42" s="15">
        <v>435000</v>
      </c>
      <c r="H42" s="15">
        <v>434977.68</v>
      </c>
      <c r="I42" s="4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</row>
    <row r="43" spans="2:112" s="12" customFormat="1" ht="30" outlineLevel="1" x14ac:dyDescent="0.25">
      <c r="B43" s="1" t="s">
        <v>33</v>
      </c>
      <c r="C43" s="2" t="s">
        <v>280</v>
      </c>
      <c r="D43" s="27" t="s">
        <v>13</v>
      </c>
      <c r="E43" s="2" t="s">
        <v>331</v>
      </c>
      <c r="F43" s="2" t="s">
        <v>332</v>
      </c>
      <c r="G43" s="15">
        <v>500000</v>
      </c>
      <c r="H43" s="15">
        <v>199980.37</v>
      </c>
      <c r="I43" s="4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</row>
    <row r="44" spans="2:112" s="12" customFormat="1" ht="45" outlineLevel="1" x14ac:dyDescent="0.25">
      <c r="B44" s="1" t="s">
        <v>33</v>
      </c>
      <c r="C44" s="2" t="s">
        <v>268</v>
      </c>
      <c r="D44" s="27" t="s">
        <v>13</v>
      </c>
      <c r="E44" s="2" t="s">
        <v>333</v>
      </c>
      <c r="F44" s="2" t="s">
        <v>334</v>
      </c>
      <c r="G44" s="15">
        <v>475067</v>
      </c>
      <c r="H44" s="15">
        <v>475047.12</v>
      </c>
      <c r="I44" s="4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</row>
    <row r="45" spans="2:112" s="12" customFormat="1" ht="75" outlineLevel="1" x14ac:dyDescent="0.25">
      <c r="B45" s="1" t="s">
        <v>97</v>
      </c>
      <c r="C45" s="2" t="s">
        <v>335</v>
      </c>
      <c r="D45" s="27" t="s">
        <v>13</v>
      </c>
      <c r="E45" s="2" t="s">
        <v>336</v>
      </c>
      <c r="F45" s="2" t="s">
        <v>337</v>
      </c>
      <c r="G45" s="15">
        <v>499687</v>
      </c>
      <c r="H45" s="15">
        <v>499687</v>
      </c>
      <c r="I45" s="4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</row>
    <row r="46" spans="2:112" s="12" customFormat="1" ht="30" outlineLevel="1" x14ac:dyDescent="0.25">
      <c r="B46" s="1" t="s">
        <v>92</v>
      </c>
      <c r="C46" s="2" t="s">
        <v>302</v>
      </c>
      <c r="D46" s="27" t="s">
        <v>13</v>
      </c>
      <c r="E46" s="2" t="s">
        <v>303</v>
      </c>
      <c r="F46" s="2" t="s">
        <v>304</v>
      </c>
      <c r="G46" s="15">
        <v>314000</v>
      </c>
      <c r="H46" s="15">
        <v>314000</v>
      </c>
      <c r="I46" s="4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</row>
    <row r="47" spans="2:112" s="12" customFormat="1" ht="60" outlineLevel="1" x14ac:dyDescent="0.25">
      <c r="B47" s="1" t="s">
        <v>211</v>
      </c>
      <c r="C47" s="2" t="s">
        <v>305</v>
      </c>
      <c r="D47" s="27" t="s">
        <v>13</v>
      </c>
      <c r="E47" s="2" t="s">
        <v>306</v>
      </c>
      <c r="F47" s="2" t="s">
        <v>307</v>
      </c>
      <c r="G47" s="15">
        <v>499998</v>
      </c>
      <c r="H47" s="15">
        <v>499997.71</v>
      </c>
      <c r="I47" s="4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</row>
    <row r="48" spans="2:112" s="12" customFormat="1" ht="30" outlineLevel="1" x14ac:dyDescent="0.25">
      <c r="B48" s="1" t="s">
        <v>212</v>
      </c>
      <c r="C48" s="2" t="s">
        <v>274</v>
      </c>
      <c r="D48" s="27" t="s">
        <v>13</v>
      </c>
      <c r="E48" s="2" t="s">
        <v>293</v>
      </c>
      <c r="F48" s="2" t="s">
        <v>294</v>
      </c>
      <c r="G48" s="15">
        <v>470637</v>
      </c>
      <c r="H48" s="15">
        <v>415300.78</v>
      </c>
      <c r="I48" s="4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</row>
    <row r="49" spans="2:112" s="12" customFormat="1" ht="45" outlineLevel="1" x14ac:dyDescent="0.25">
      <c r="B49" s="1" t="s">
        <v>45</v>
      </c>
      <c r="C49" s="2" t="s">
        <v>381</v>
      </c>
      <c r="D49" s="27" t="s">
        <v>13</v>
      </c>
      <c r="E49" s="2" t="s">
        <v>382</v>
      </c>
      <c r="F49" s="2" t="s">
        <v>383</v>
      </c>
      <c r="G49" s="15">
        <v>251769</v>
      </c>
      <c r="H49" s="15">
        <v>224135.37</v>
      </c>
      <c r="I49" s="4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</row>
    <row r="50" spans="2:112" s="12" customFormat="1" ht="30" outlineLevel="1" x14ac:dyDescent="0.25">
      <c r="B50" s="1" t="s">
        <v>52</v>
      </c>
      <c r="C50" s="2" t="s">
        <v>384</v>
      </c>
      <c r="D50" s="27" t="s">
        <v>13</v>
      </c>
      <c r="E50" s="2" t="s">
        <v>385</v>
      </c>
      <c r="F50" s="2" t="s">
        <v>386</v>
      </c>
      <c r="G50" s="15">
        <v>489318</v>
      </c>
      <c r="H50" s="15">
        <v>489318</v>
      </c>
      <c r="I50" s="4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</row>
    <row r="51" spans="2:112" s="12" customFormat="1" ht="30" outlineLevel="1" x14ac:dyDescent="0.25">
      <c r="B51" s="1" t="s">
        <v>40</v>
      </c>
      <c r="C51" s="2" t="s">
        <v>280</v>
      </c>
      <c r="D51" s="27" t="s">
        <v>13</v>
      </c>
      <c r="E51" s="2" t="s">
        <v>358</v>
      </c>
      <c r="F51" s="2" t="s">
        <v>359</v>
      </c>
      <c r="G51" s="15">
        <v>494197</v>
      </c>
      <c r="H51" s="15">
        <v>481066</v>
      </c>
      <c r="I51" s="4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</row>
    <row r="52" spans="2:112" s="12" customFormat="1" ht="30" outlineLevel="1" x14ac:dyDescent="0.25">
      <c r="B52" s="1" t="s">
        <v>40</v>
      </c>
      <c r="C52" s="2" t="s">
        <v>280</v>
      </c>
      <c r="D52" s="27" t="s">
        <v>13</v>
      </c>
      <c r="E52" s="2" t="s">
        <v>360</v>
      </c>
      <c r="F52" s="2" t="s">
        <v>361</v>
      </c>
      <c r="G52" s="15">
        <v>494893</v>
      </c>
      <c r="H52" s="15">
        <v>449710</v>
      </c>
      <c r="I52" s="4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</row>
    <row r="53" spans="2:112" s="12" customFormat="1" ht="45" outlineLevel="1" x14ac:dyDescent="0.25">
      <c r="B53" s="1" t="s">
        <v>340</v>
      </c>
      <c r="C53" s="2" t="s">
        <v>341</v>
      </c>
      <c r="D53" s="27" t="s">
        <v>13</v>
      </c>
      <c r="E53" s="2" t="s">
        <v>342</v>
      </c>
      <c r="F53" s="2" t="s">
        <v>343</v>
      </c>
      <c r="G53" s="15">
        <v>410000</v>
      </c>
      <c r="H53" s="15">
        <v>402998.05</v>
      </c>
      <c r="I53" s="4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</row>
    <row r="54" spans="2:112" s="12" customFormat="1" ht="30" outlineLevel="1" x14ac:dyDescent="0.25">
      <c r="B54" s="1" t="s">
        <v>139</v>
      </c>
      <c r="C54" s="2" t="s">
        <v>362</v>
      </c>
      <c r="D54" s="27" t="s">
        <v>13</v>
      </c>
      <c r="E54" s="2" t="s">
        <v>363</v>
      </c>
      <c r="F54" s="2" t="s">
        <v>364</v>
      </c>
      <c r="G54" s="15">
        <v>485337</v>
      </c>
      <c r="H54" s="15">
        <v>455726.2</v>
      </c>
      <c r="I54" s="4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</row>
    <row r="55" spans="2:112" s="12" customFormat="1" ht="60" outlineLevel="1" x14ac:dyDescent="0.25">
      <c r="B55" s="1" t="s">
        <v>139</v>
      </c>
      <c r="C55" s="2" t="s">
        <v>365</v>
      </c>
      <c r="D55" s="27" t="s">
        <v>13</v>
      </c>
      <c r="E55" s="2" t="s">
        <v>366</v>
      </c>
      <c r="F55" s="2" t="s">
        <v>367</v>
      </c>
      <c r="G55" s="15">
        <v>496423</v>
      </c>
      <c r="H55" s="15">
        <v>487022.01</v>
      </c>
      <c r="I55" s="4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</row>
    <row r="56" spans="2:112" s="12" customFormat="1" ht="60" outlineLevel="1" x14ac:dyDescent="0.25">
      <c r="B56" s="1" t="s">
        <v>210</v>
      </c>
      <c r="C56" s="2" t="s">
        <v>274</v>
      </c>
      <c r="D56" s="27" t="s">
        <v>13</v>
      </c>
      <c r="E56" s="2" t="s">
        <v>275</v>
      </c>
      <c r="F56" s="2" t="s">
        <v>276</v>
      </c>
      <c r="G56" s="15">
        <v>448198</v>
      </c>
      <c r="H56" s="15">
        <v>444730.68</v>
      </c>
      <c r="I56" s="4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</row>
    <row r="57" spans="2:112" s="12" customFormat="1" ht="15" outlineLevel="1" x14ac:dyDescent="0.25">
      <c r="B57" s="1" t="s">
        <v>81</v>
      </c>
      <c r="C57" s="2" t="s">
        <v>319</v>
      </c>
      <c r="D57" s="27" t="s">
        <v>13</v>
      </c>
      <c r="E57" s="2" t="s">
        <v>401</v>
      </c>
      <c r="F57" s="2" t="s">
        <v>402</v>
      </c>
      <c r="G57" s="15">
        <v>499730</v>
      </c>
      <c r="H57" s="15">
        <v>499729.91999999998</v>
      </c>
      <c r="I57" s="4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</row>
    <row r="58" spans="2:112" s="12" customFormat="1" ht="75" outlineLevel="1" x14ac:dyDescent="0.25">
      <c r="B58" s="1" t="s">
        <v>81</v>
      </c>
      <c r="C58" s="2" t="s">
        <v>403</v>
      </c>
      <c r="D58" s="27" t="s">
        <v>13</v>
      </c>
      <c r="E58" s="2" t="s">
        <v>404</v>
      </c>
      <c r="F58" s="2" t="s">
        <v>405</v>
      </c>
      <c r="G58" s="15">
        <v>298700</v>
      </c>
      <c r="H58" s="15">
        <v>298699.65999999997</v>
      </c>
      <c r="I58" s="4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</row>
    <row r="59" spans="2:112" s="12" customFormat="1" ht="60" outlineLevel="1" x14ac:dyDescent="0.25">
      <c r="B59" s="1" t="s">
        <v>118</v>
      </c>
      <c r="C59" s="2" t="s">
        <v>344</v>
      </c>
      <c r="D59" s="27" t="s">
        <v>13</v>
      </c>
      <c r="E59" s="2" t="s">
        <v>345</v>
      </c>
      <c r="F59" s="2" t="s">
        <v>346</v>
      </c>
      <c r="G59" s="15">
        <v>456200</v>
      </c>
      <c r="H59" s="15">
        <v>8872.5</v>
      </c>
      <c r="I59" s="4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</row>
    <row r="60" spans="2:112" s="12" customFormat="1" ht="75" outlineLevel="1" x14ac:dyDescent="0.25">
      <c r="B60" s="1" t="s">
        <v>163</v>
      </c>
      <c r="C60" s="2" t="s">
        <v>280</v>
      </c>
      <c r="D60" s="27" t="s">
        <v>13</v>
      </c>
      <c r="E60" s="2" t="s">
        <v>347</v>
      </c>
      <c r="F60" s="2" t="s">
        <v>348</v>
      </c>
      <c r="G60" s="15">
        <v>427989</v>
      </c>
      <c r="H60" s="15">
        <v>427988.97</v>
      </c>
      <c r="I60" s="4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</row>
    <row r="61" spans="2:112" s="12" customFormat="1" ht="45" outlineLevel="1" x14ac:dyDescent="0.25">
      <c r="B61" s="1" t="s">
        <v>42</v>
      </c>
      <c r="C61" s="2" t="s">
        <v>277</v>
      </c>
      <c r="D61" s="27" t="s">
        <v>13</v>
      </c>
      <c r="E61" s="2" t="s">
        <v>278</v>
      </c>
      <c r="F61" s="2" t="s">
        <v>279</v>
      </c>
      <c r="G61" s="15">
        <v>220000</v>
      </c>
      <c r="H61" s="15">
        <v>213856.72</v>
      </c>
      <c r="I61" s="4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</row>
    <row r="62" spans="2:112" s="12" customFormat="1" ht="20.100000000000001" customHeight="1" thickBot="1" x14ac:dyDescent="0.3">
      <c r="B62" s="123" t="s">
        <v>1094</v>
      </c>
      <c r="C62" s="124"/>
      <c r="D62" s="124"/>
      <c r="E62" s="124"/>
      <c r="F62" s="124"/>
      <c r="G62" s="125">
        <f>SUM(G5:G61)</f>
        <v>24230641</v>
      </c>
      <c r="H62" s="125">
        <f>SUM(H5:H61)</f>
        <v>21971875.190000001</v>
      </c>
      <c r="I62" s="126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</row>
    <row r="63" spans="2:112" s="12" customFormat="1" ht="6" customHeight="1" thickBot="1" x14ac:dyDescent="0.3">
      <c r="B63" s="127"/>
      <c r="C63" s="128"/>
      <c r="D63" s="129"/>
      <c r="E63" s="128"/>
      <c r="F63" s="128"/>
      <c r="G63" s="130"/>
      <c r="H63" s="130"/>
      <c r="I63" s="106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</row>
    <row r="64" spans="2:112" s="12" customFormat="1" ht="20.100000000000001" customHeight="1" outlineLevel="1" x14ac:dyDescent="0.25">
      <c r="B64" s="120" t="s">
        <v>1092</v>
      </c>
      <c r="C64" s="121"/>
      <c r="D64" s="121"/>
      <c r="E64" s="121"/>
      <c r="F64" s="121"/>
      <c r="G64" s="121"/>
      <c r="H64" s="121"/>
      <c r="I64" s="122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</row>
    <row r="65" spans="2:112" s="12" customFormat="1" ht="30" outlineLevel="1" x14ac:dyDescent="0.25">
      <c r="B65" s="1" t="s">
        <v>205</v>
      </c>
      <c r="C65" s="2"/>
      <c r="D65" s="27" t="s">
        <v>206</v>
      </c>
      <c r="E65" s="31" t="s">
        <v>418</v>
      </c>
      <c r="F65" s="172" t="s">
        <v>419</v>
      </c>
      <c r="G65" s="173">
        <v>1096771.75</v>
      </c>
      <c r="H65" s="173">
        <v>994729.52</v>
      </c>
      <c r="I65" s="171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</row>
    <row r="66" spans="2:112" s="12" customFormat="1" ht="75" outlineLevel="1" x14ac:dyDescent="0.25">
      <c r="B66" s="1" t="s">
        <v>208</v>
      </c>
      <c r="C66" s="2"/>
      <c r="D66" s="27" t="s">
        <v>206</v>
      </c>
      <c r="E66" s="31" t="s">
        <v>411</v>
      </c>
      <c r="F66" s="172" t="s">
        <v>409</v>
      </c>
      <c r="G66" s="173">
        <v>897524</v>
      </c>
      <c r="H66" s="173">
        <v>897524</v>
      </c>
      <c r="I66" s="171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</row>
    <row r="67" spans="2:112" s="12" customFormat="1" ht="45" outlineLevel="1" x14ac:dyDescent="0.25">
      <c r="B67" s="1" t="s">
        <v>208</v>
      </c>
      <c r="C67" s="2"/>
      <c r="D67" s="27" t="s">
        <v>206</v>
      </c>
      <c r="E67" s="31" t="s">
        <v>415</v>
      </c>
      <c r="F67" s="172" t="s">
        <v>218</v>
      </c>
      <c r="G67" s="173">
        <v>718205.4</v>
      </c>
      <c r="H67" s="173">
        <v>718205.4</v>
      </c>
      <c r="I67" s="171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</row>
    <row r="68" spans="2:112" s="12" customFormat="1" ht="75" outlineLevel="1" x14ac:dyDescent="0.25">
      <c r="B68" s="1" t="s">
        <v>24</v>
      </c>
      <c r="C68" s="2"/>
      <c r="D68" s="27" t="s">
        <v>206</v>
      </c>
      <c r="E68" s="31" t="s">
        <v>416</v>
      </c>
      <c r="F68" s="172" t="s">
        <v>409</v>
      </c>
      <c r="G68" s="173">
        <v>900000</v>
      </c>
      <c r="H68" s="173">
        <v>900000</v>
      </c>
      <c r="I68" s="171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</row>
    <row r="69" spans="2:112" s="12" customFormat="1" ht="30" outlineLevel="1" x14ac:dyDescent="0.25">
      <c r="B69" s="1" t="s">
        <v>24</v>
      </c>
      <c r="C69" s="2"/>
      <c r="D69" s="27" t="s">
        <v>206</v>
      </c>
      <c r="E69" s="31" t="s">
        <v>417</v>
      </c>
      <c r="F69" s="172" t="s">
        <v>414</v>
      </c>
      <c r="G69" s="173">
        <v>879310</v>
      </c>
      <c r="H69" s="173">
        <v>879310</v>
      </c>
      <c r="I69" s="171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</row>
    <row r="70" spans="2:112" s="12" customFormat="1" ht="90" outlineLevel="1" x14ac:dyDescent="0.25">
      <c r="B70" s="1" t="s">
        <v>412</v>
      </c>
      <c r="C70" s="2"/>
      <c r="D70" s="27" t="s">
        <v>206</v>
      </c>
      <c r="E70" s="31" t="s">
        <v>413</v>
      </c>
      <c r="F70" s="172" t="s">
        <v>414</v>
      </c>
      <c r="G70" s="173">
        <v>905000</v>
      </c>
      <c r="H70" s="173">
        <v>905000</v>
      </c>
      <c r="I70" s="171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</row>
    <row r="71" spans="2:112" s="12" customFormat="1" ht="75" outlineLevel="1" x14ac:dyDescent="0.25">
      <c r="B71" s="1" t="s">
        <v>407</v>
      </c>
      <c r="C71" s="2"/>
      <c r="D71" s="27" t="s">
        <v>206</v>
      </c>
      <c r="E71" s="31" t="s">
        <v>408</v>
      </c>
      <c r="F71" s="172" t="s">
        <v>409</v>
      </c>
      <c r="G71" s="173">
        <v>1022140</v>
      </c>
      <c r="H71" s="173">
        <v>1022140</v>
      </c>
      <c r="I71" s="171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</row>
    <row r="72" spans="2:112" s="12" customFormat="1" ht="45" outlineLevel="1" x14ac:dyDescent="0.25">
      <c r="B72" s="1" t="s">
        <v>47</v>
      </c>
      <c r="C72" s="2"/>
      <c r="D72" s="27" t="s">
        <v>206</v>
      </c>
      <c r="E72" s="31" t="s">
        <v>422</v>
      </c>
      <c r="F72" s="172" t="s">
        <v>419</v>
      </c>
      <c r="G72" s="173">
        <v>1313809.1299999999</v>
      </c>
      <c r="H72" s="173">
        <v>1083336.95</v>
      </c>
      <c r="I72" s="171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</row>
    <row r="73" spans="2:112" s="12" customFormat="1" ht="45" outlineLevel="1" x14ac:dyDescent="0.25">
      <c r="B73" s="1" t="s">
        <v>63</v>
      </c>
      <c r="C73" s="2"/>
      <c r="D73" s="27" t="s">
        <v>206</v>
      </c>
      <c r="E73" s="31" t="s">
        <v>406</v>
      </c>
      <c r="F73" s="172" t="s">
        <v>219</v>
      </c>
      <c r="G73" s="173">
        <v>1185000</v>
      </c>
      <c r="H73" s="173">
        <v>1185000</v>
      </c>
      <c r="I73" s="171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</row>
    <row r="74" spans="2:112" s="12" customFormat="1" ht="60" outlineLevel="1" x14ac:dyDescent="0.25">
      <c r="B74" s="1" t="s">
        <v>52</v>
      </c>
      <c r="C74" s="2"/>
      <c r="D74" s="27" t="s">
        <v>206</v>
      </c>
      <c r="E74" s="31" t="s">
        <v>420</v>
      </c>
      <c r="F74" s="172" t="s">
        <v>421</v>
      </c>
      <c r="G74" s="173">
        <v>146048.57999999999</v>
      </c>
      <c r="H74" s="173">
        <v>115392.62999999999</v>
      </c>
      <c r="I74" s="171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</row>
    <row r="75" spans="2:112" s="12" customFormat="1" ht="75" outlineLevel="1" x14ac:dyDescent="0.25">
      <c r="B75" s="1" t="s">
        <v>42</v>
      </c>
      <c r="C75" s="2"/>
      <c r="D75" s="27" t="s">
        <v>206</v>
      </c>
      <c r="E75" s="31" t="s">
        <v>410</v>
      </c>
      <c r="F75" s="172" t="s">
        <v>409</v>
      </c>
      <c r="G75" s="173">
        <v>1250000</v>
      </c>
      <c r="H75" s="173">
        <v>1250000</v>
      </c>
      <c r="I75" s="171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</row>
    <row r="76" spans="2:112" s="12" customFormat="1" ht="20.100000000000001" customHeight="1" thickBot="1" x14ac:dyDescent="0.3">
      <c r="B76" s="123" t="s">
        <v>1090</v>
      </c>
      <c r="C76" s="124"/>
      <c r="D76" s="124"/>
      <c r="E76" s="124"/>
      <c r="F76" s="124"/>
      <c r="G76" s="125">
        <f>SUM(G65:G75)</f>
        <v>10313808.860000001</v>
      </c>
      <c r="H76" s="125">
        <f>SUM(H65:H75)</f>
        <v>9950638.5000000019</v>
      </c>
      <c r="I76" s="126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</row>
    <row r="77" spans="2:112" s="12" customFormat="1" ht="6" customHeight="1" thickBot="1" x14ac:dyDescent="0.3">
      <c r="B77" s="127"/>
      <c r="C77" s="128"/>
      <c r="D77" s="129"/>
      <c r="E77" s="128"/>
      <c r="F77" s="128"/>
      <c r="G77" s="130"/>
      <c r="H77" s="130"/>
      <c r="I77" s="106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</row>
    <row r="78" spans="2:112" s="12" customFormat="1" ht="20.100000000000001" customHeight="1" outlineLevel="1" x14ac:dyDescent="0.2">
      <c r="B78" s="120" t="s">
        <v>1103</v>
      </c>
      <c r="C78" s="121"/>
      <c r="D78" s="121"/>
      <c r="E78" s="121"/>
      <c r="F78" s="121"/>
      <c r="G78" s="121"/>
      <c r="H78" s="121"/>
      <c r="I78" s="122"/>
    </row>
    <row r="79" spans="2:112" s="12" customFormat="1" ht="60" outlineLevel="1" x14ac:dyDescent="0.2">
      <c r="B79" s="1" t="s">
        <v>205</v>
      </c>
      <c r="C79" s="2"/>
      <c r="D79" s="27" t="s">
        <v>202</v>
      </c>
      <c r="E79" s="31" t="s">
        <v>423</v>
      </c>
      <c r="F79" s="32" t="s">
        <v>424</v>
      </c>
      <c r="G79" s="33">
        <v>917167.49</v>
      </c>
      <c r="H79" s="33">
        <v>917167.49</v>
      </c>
      <c r="I79" s="174"/>
    </row>
    <row r="80" spans="2:112" s="12" customFormat="1" ht="30" outlineLevel="1" x14ac:dyDescent="0.2">
      <c r="B80" s="1" t="s">
        <v>208</v>
      </c>
      <c r="C80" s="2"/>
      <c r="D80" s="27" t="s">
        <v>202</v>
      </c>
      <c r="E80" s="31" t="s">
        <v>430</v>
      </c>
      <c r="F80" s="32" t="s">
        <v>431</v>
      </c>
      <c r="G80" s="33">
        <v>75000</v>
      </c>
      <c r="H80" s="33">
        <v>72818.16</v>
      </c>
      <c r="I80" s="174"/>
    </row>
    <row r="81" spans="2:9" s="12" customFormat="1" ht="60" outlineLevel="1" x14ac:dyDescent="0.2">
      <c r="B81" s="1" t="s">
        <v>166</v>
      </c>
      <c r="C81" s="2"/>
      <c r="D81" s="27" t="s">
        <v>202</v>
      </c>
      <c r="E81" s="31" t="s">
        <v>425</v>
      </c>
      <c r="F81" s="32" t="s">
        <v>424</v>
      </c>
      <c r="G81" s="33">
        <v>316000</v>
      </c>
      <c r="H81" s="33">
        <v>224171.8</v>
      </c>
      <c r="I81" s="175"/>
    </row>
    <row r="82" spans="2:9" s="12" customFormat="1" ht="60" outlineLevel="1" x14ac:dyDescent="0.2">
      <c r="B82" s="39" t="s">
        <v>23</v>
      </c>
      <c r="C82" s="34" t="s">
        <v>64</v>
      </c>
      <c r="D82" s="35" t="s">
        <v>43</v>
      </c>
      <c r="E82" s="36" t="s">
        <v>1022</v>
      </c>
      <c r="F82" s="37" t="s">
        <v>1023</v>
      </c>
      <c r="G82" s="38">
        <v>8009.44</v>
      </c>
      <c r="H82" s="38">
        <v>8009.44</v>
      </c>
      <c r="I82" s="176"/>
    </row>
    <row r="83" spans="2:9" s="12" customFormat="1" ht="75" outlineLevel="1" x14ac:dyDescent="0.2">
      <c r="B83" s="1" t="s">
        <v>150</v>
      </c>
      <c r="C83" s="2"/>
      <c r="D83" s="27" t="s">
        <v>202</v>
      </c>
      <c r="E83" s="31" t="s">
        <v>432</v>
      </c>
      <c r="F83" s="32" t="s">
        <v>1112</v>
      </c>
      <c r="G83" s="33">
        <v>717000</v>
      </c>
      <c r="H83" s="33">
        <v>225709.45</v>
      </c>
      <c r="I83" s="175"/>
    </row>
    <row r="84" spans="2:9" s="12" customFormat="1" ht="30" outlineLevel="1" x14ac:dyDescent="0.2">
      <c r="B84" s="39" t="s">
        <v>150</v>
      </c>
      <c r="C84" s="34" t="s">
        <v>64</v>
      </c>
      <c r="D84" s="35" t="s">
        <v>43</v>
      </c>
      <c r="E84" s="36" t="s">
        <v>1024</v>
      </c>
      <c r="F84" s="37" t="s">
        <v>1023</v>
      </c>
      <c r="G84" s="38">
        <v>6271.63</v>
      </c>
      <c r="H84" s="38">
        <v>6271.63</v>
      </c>
      <c r="I84" s="177"/>
    </row>
    <row r="85" spans="2:9" s="12" customFormat="1" ht="15" outlineLevel="1" x14ac:dyDescent="0.2">
      <c r="B85" s="1" t="s">
        <v>1110</v>
      </c>
      <c r="C85" s="2"/>
      <c r="D85" s="27" t="s">
        <v>202</v>
      </c>
      <c r="E85" s="31" t="s">
        <v>1111</v>
      </c>
      <c r="F85" s="32" t="s">
        <v>13</v>
      </c>
      <c r="G85" s="33">
        <v>112660</v>
      </c>
      <c r="H85" s="33">
        <v>112660</v>
      </c>
      <c r="I85" s="175"/>
    </row>
    <row r="86" spans="2:9" s="12" customFormat="1" ht="45" outlineLevel="1" x14ac:dyDescent="0.2">
      <c r="B86" s="1" t="s">
        <v>47</v>
      </c>
      <c r="C86" s="2"/>
      <c r="D86" s="27" t="s">
        <v>202</v>
      </c>
      <c r="E86" s="31" t="s">
        <v>1109</v>
      </c>
      <c r="F86" s="32" t="s">
        <v>419</v>
      </c>
      <c r="G86" s="33">
        <v>700000</v>
      </c>
      <c r="H86" s="33">
        <v>592474.73</v>
      </c>
      <c r="I86" s="174"/>
    </row>
    <row r="87" spans="2:9" s="12" customFormat="1" ht="45" outlineLevel="1" x14ac:dyDescent="0.2">
      <c r="B87" s="1" t="s">
        <v>90</v>
      </c>
      <c r="C87" s="2"/>
      <c r="D87" s="27" t="s">
        <v>202</v>
      </c>
      <c r="E87" s="31" t="s">
        <v>426</v>
      </c>
      <c r="F87" s="32" t="s">
        <v>427</v>
      </c>
      <c r="G87" s="33">
        <v>194000</v>
      </c>
      <c r="H87" s="33">
        <v>76719</v>
      </c>
      <c r="I87" s="175"/>
    </row>
    <row r="88" spans="2:9" s="12" customFormat="1" ht="60" outlineLevel="1" x14ac:dyDescent="0.2">
      <c r="B88" s="1" t="s">
        <v>90</v>
      </c>
      <c r="C88" s="2"/>
      <c r="D88" s="27" t="s">
        <v>202</v>
      </c>
      <c r="E88" s="31" t="s">
        <v>428</v>
      </c>
      <c r="F88" s="32" t="s">
        <v>427</v>
      </c>
      <c r="G88" s="33">
        <v>1300000</v>
      </c>
      <c r="H88" s="33">
        <v>954205.92</v>
      </c>
      <c r="I88" s="174"/>
    </row>
    <row r="89" spans="2:9" s="12" customFormat="1" ht="75" outlineLevel="1" x14ac:dyDescent="0.2">
      <c r="B89" s="1" t="s">
        <v>139</v>
      </c>
      <c r="C89" s="2"/>
      <c r="D89" s="27" t="s">
        <v>202</v>
      </c>
      <c r="E89" s="31" t="s">
        <v>429</v>
      </c>
      <c r="F89" s="32" t="s">
        <v>424</v>
      </c>
      <c r="G89" s="33">
        <v>608000</v>
      </c>
      <c r="H89" s="33">
        <v>325644.13</v>
      </c>
      <c r="I89" s="175"/>
    </row>
    <row r="90" spans="2:9" s="12" customFormat="1" ht="20.100000000000001" customHeight="1" thickBot="1" x14ac:dyDescent="0.25">
      <c r="B90" s="123" t="s">
        <v>6</v>
      </c>
      <c r="C90" s="124"/>
      <c r="D90" s="124"/>
      <c r="E90" s="124"/>
      <c r="F90" s="124"/>
      <c r="G90" s="125">
        <f>SUM(G79:G89)</f>
        <v>4954108.5599999996</v>
      </c>
      <c r="H90" s="125">
        <f>H79+H80+H81+H82+H83+H84+H86+H87+H88+H89</f>
        <v>3403191.7499999995</v>
      </c>
      <c r="I90" s="126"/>
    </row>
    <row r="91" spans="2:9" s="13" customFormat="1" ht="6" customHeight="1" thickBot="1" x14ac:dyDescent="0.25">
      <c r="B91" s="7"/>
      <c r="C91" s="131"/>
      <c r="D91" s="132"/>
      <c r="E91" s="131"/>
      <c r="F91" s="131"/>
      <c r="G91" s="133"/>
      <c r="H91" s="133"/>
      <c r="I91" s="29"/>
    </row>
    <row r="92" spans="2:9" s="12" customFormat="1" ht="20.100000000000001" customHeight="1" outlineLevel="1" thickBot="1" x14ac:dyDescent="0.25">
      <c r="B92" s="134" t="s">
        <v>1104</v>
      </c>
      <c r="C92" s="135"/>
      <c r="D92" s="135"/>
      <c r="E92" s="135"/>
      <c r="F92" s="135"/>
      <c r="G92" s="135"/>
      <c r="H92" s="135"/>
      <c r="I92" s="136"/>
    </row>
    <row r="93" spans="2:9" s="12" customFormat="1" ht="20.100000000000001" customHeight="1" outlineLevel="2" x14ac:dyDescent="0.2">
      <c r="B93" s="137" t="s">
        <v>1082</v>
      </c>
      <c r="C93" s="138"/>
      <c r="D93" s="138"/>
      <c r="E93" s="138"/>
      <c r="F93" s="138"/>
      <c r="G93" s="138"/>
      <c r="H93" s="138"/>
      <c r="I93" s="139"/>
    </row>
    <row r="94" spans="2:9" s="12" customFormat="1" ht="45" outlineLevel="2" x14ac:dyDescent="0.2">
      <c r="B94" s="1" t="s">
        <v>103</v>
      </c>
      <c r="C94" s="8" t="s">
        <v>986</v>
      </c>
      <c r="D94" s="27" t="s">
        <v>117</v>
      </c>
      <c r="E94" s="2" t="s">
        <v>987</v>
      </c>
      <c r="F94" s="2" t="s">
        <v>117</v>
      </c>
      <c r="G94" s="204">
        <v>3000000</v>
      </c>
      <c r="H94" s="30">
        <v>26684</v>
      </c>
      <c r="I94" s="178"/>
    </row>
    <row r="95" spans="2:9" s="12" customFormat="1" ht="45" outlineLevel="2" x14ac:dyDescent="0.2">
      <c r="B95" s="1" t="s">
        <v>103</v>
      </c>
      <c r="C95" s="8" t="s">
        <v>986</v>
      </c>
      <c r="D95" s="27" t="s">
        <v>117</v>
      </c>
      <c r="E95" s="2" t="s">
        <v>987</v>
      </c>
      <c r="F95" s="2" t="s">
        <v>117</v>
      </c>
      <c r="G95" s="204"/>
      <c r="H95" s="30">
        <v>174654</v>
      </c>
      <c r="I95" s="178"/>
    </row>
    <row r="96" spans="2:9" s="12" customFormat="1" ht="45" outlineLevel="2" x14ac:dyDescent="0.2">
      <c r="B96" s="1" t="s">
        <v>147</v>
      </c>
      <c r="C96" s="8" t="s">
        <v>986</v>
      </c>
      <c r="D96" s="27" t="s">
        <v>117</v>
      </c>
      <c r="E96" s="2" t="s">
        <v>987</v>
      </c>
      <c r="F96" s="2" t="s">
        <v>117</v>
      </c>
      <c r="G96" s="204"/>
      <c r="H96" s="30">
        <v>146558</v>
      </c>
      <c r="I96" s="178"/>
    </row>
    <row r="97" spans="2:9" s="12" customFormat="1" ht="45" outlineLevel="2" x14ac:dyDescent="0.2">
      <c r="B97" s="1" t="s">
        <v>56</v>
      </c>
      <c r="C97" s="8" t="s">
        <v>986</v>
      </c>
      <c r="D97" s="27" t="s">
        <v>117</v>
      </c>
      <c r="E97" s="2" t="s">
        <v>987</v>
      </c>
      <c r="F97" s="2" t="s">
        <v>117</v>
      </c>
      <c r="G97" s="204"/>
      <c r="H97" s="30">
        <v>200921</v>
      </c>
      <c r="I97" s="178"/>
    </row>
    <row r="98" spans="2:9" s="12" customFormat="1" ht="45" outlineLevel="2" x14ac:dyDescent="0.2">
      <c r="B98" s="1" t="s">
        <v>204</v>
      </c>
      <c r="C98" s="8" t="s">
        <v>986</v>
      </c>
      <c r="D98" s="27" t="s">
        <v>117</v>
      </c>
      <c r="E98" s="2" t="s">
        <v>987</v>
      </c>
      <c r="F98" s="2" t="s">
        <v>117</v>
      </c>
      <c r="G98" s="204"/>
      <c r="H98" s="30">
        <v>209095</v>
      </c>
      <c r="I98" s="178"/>
    </row>
    <row r="99" spans="2:9" s="12" customFormat="1" ht="45" outlineLevel="2" x14ac:dyDescent="0.2">
      <c r="B99" s="1" t="s">
        <v>147</v>
      </c>
      <c r="C99" s="8" t="s">
        <v>986</v>
      </c>
      <c r="D99" s="27" t="s">
        <v>117</v>
      </c>
      <c r="E99" s="2" t="s">
        <v>987</v>
      </c>
      <c r="F99" s="2" t="s">
        <v>117</v>
      </c>
      <c r="G99" s="204"/>
      <c r="H99" s="30">
        <v>161861</v>
      </c>
      <c r="I99" s="178"/>
    </row>
    <row r="100" spans="2:9" s="12" customFormat="1" ht="45" outlineLevel="2" x14ac:dyDescent="0.2">
      <c r="B100" s="1" t="s">
        <v>81</v>
      </c>
      <c r="C100" s="8" t="s">
        <v>986</v>
      </c>
      <c r="D100" s="27" t="s">
        <v>117</v>
      </c>
      <c r="E100" s="2" t="s">
        <v>987</v>
      </c>
      <c r="F100" s="2" t="s">
        <v>117</v>
      </c>
      <c r="G100" s="204"/>
      <c r="H100" s="30">
        <v>144818</v>
      </c>
      <c r="I100" s="178"/>
    </row>
    <row r="101" spans="2:9" s="12" customFormat="1" ht="45" outlineLevel="2" x14ac:dyDescent="0.2">
      <c r="B101" s="1" t="s">
        <v>81</v>
      </c>
      <c r="C101" s="8" t="s">
        <v>986</v>
      </c>
      <c r="D101" s="27" t="s">
        <v>117</v>
      </c>
      <c r="E101" s="2" t="s">
        <v>987</v>
      </c>
      <c r="F101" s="2" t="s">
        <v>117</v>
      </c>
      <c r="G101" s="204"/>
      <c r="H101" s="30">
        <v>81473</v>
      </c>
      <c r="I101" s="178"/>
    </row>
    <row r="102" spans="2:9" s="12" customFormat="1" ht="20.100000000000001" customHeight="1" outlineLevel="1" thickBot="1" x14ac:dyDescent="0.25">
      <c r="B102" s="140" t="s">
        <v>11</v>
      </c>
      <c r="C102" s="141"/>
      <c r="D102" s="141"/>
      <c r="E102" s="141"/>
      <c r="F102" s="141"/>
      <c r="G102" s="142">
        <f>SUM(G94:G101)</f>
        <v>3000000</v>
      </c>
      <c r="H102" s="142">
        <f>SUM(H94:H101)</f>
        <v>1146064</v>
      </c>
      <c r="I102" s="143"/>
    </row>
    <row r="103" spans="2:9" s="12" customFormat="1" ht="6" customHeight="1" outlineLevel="1" thickBot="1" x14ac:dyDescent="0.25">
      <c r="B103" s="214"/>
      <c r="C103" s="215"/>
      <c r="D103" s="215"/>
      <c r="E103" s="215"/>
      <c r="F103" s="215"/>
      <c r="G103" s="215"/>
      <c r="H103" s="215"/>
      <c r="I103" s="216"/>
    </row>
    <row r="104" spans="2:9" s="12" customFormat="1" ht="15.75" customHeight="1" outlineLevel="2" x14ac:dyDescent="0.2">
      <c r="B104" s="144" t="s">
        <v>1085</v>
      </c>
      <c r="C104" s="145"/>
      <c r="D104" s="145"/>
      <c r="E104" s="145"/>
      <c r="F104" s="145"/>
      <c r="G104" s="146"/>
      <c r="H104" s="146"/>
      <c r="I104" s="147"/>
    </row>
    <row r="105" spans="2:9" s="12" customFormat="1" ht="30" outlineLevel="2" x14ac:dyDescent="0.2">
      <c r="B105" s="1" t="s">
        <v>21</v>
      </c>
      <c r="C105" s="2" t="s">
        <v>120</v>
      </c>
      <c r="D105" s="27" t="s">
        <v>657</v>
      </c>
      <c r="E105" s="2" t="s">
        <v>1013</v>
      </c>
      <c r="F105" s="2" t="s">
        <v>121</v>
      </c>
      <c r="G105" s="15">
        <v>889000</v>
      </c>
      <c r="H105" s="15">
        <v>889000</v>
      </c>
      <c r="I105" s="179"/>
    </row>
    <row r="106" spans="2:9" s="12" customFormat="1" ht="45" outlineLevel="2" x14ac:dyDescent="0.2">
      <c r="B106" s="1" t="s">
        <v>24</v>
      </c>
      <c r="C106" s="2" t="s">
        <v>120</v>
      </c>
      <c r="D106" s="27" t="s">
        <v>657</v>
      </c>
      <c r="E106" s="2" t="s">
        <v>1014</v>
      </c>
      <c r="F106" s="2" t="s">
        <v>122</v>
      </c>
      <c r="G106" s="15">
        <v>1100000</v>
      </c>
      <c r="H106" s="15">
        <v>1100000</v>
      </c>
      <c r="I106" s="179"/>
    </row>
    <row r="107" spans="2:9" s="12" customFormat="1" ht="30" outlineLevel="2" x14ac:dyDescent="0.2">
      <c r="B107" s="1" t="s">
        <v>28</v>
      </c>
      <c r="C107" s="2" t="s">
        <v>120</v>
      </c>
      <c r="D107" s="27" t="s">
        <v>657</v>
      </c>
      <c r="E107" s="2" t="s">
        <v>1021</v>
      </c>
      <c r="F107" s="2" t="s">
        <v>125</v>
      </c>
      <c r="G107" s="15">
        <v>994600</v>
      </c>
      <c r="H107" s="15">
        <v>994600</v>
      </c>
      <c r="I107" s="179"/>
    </row>
    <row r="108" spans="2:9" s="12" customFormat="1" ht="45" outlineLevel="2" x14ac:dyDescent="0.2">
      <c r="B108" s="1" t="s">
        <v>59</v>
      </c>
      <c r="C108" s="2" t="s">
        <v>120</v>
      </c>
      <c r="D108" s="27" t="s">
        <v>657</v>
      </c>
      <c r="E108" s="2" t="s">
        <v>1012</v>
      </c>
      <c r="F108" s="2" t="s">
        <v>122</v>
      </c>
      <c r="G108" s="15">
        <v>438716.97</v>
      </c>
      <c r="H108" s="15">
        <v>438716.97</v>
      </c>
      <c r="I108" s="179"/>
    </row>
    <row r="109" spans="2:9" s="12" customFormat="1" ht="45" outlineLevel="2" x14ac:dyDescent="0.2">
      <c r="B109" s="1" t="s">
        <v>59</v>
      </c>
      <c r="C109" s="2" t="s">
        <v>120</v>
      </c>
      <c r="D109" s="27" t="s">
        <v>657</v>
      </c>
      <c r="E109" s="2" t="s">
        <v>1017</v>
      </c>
      <c r="F109" s="2" t="s">
        <v>122</v>
      </c>
      <c r="G109" s="15">
        <v>970000</v>
      </c>
      <c r="H109" s="15">
        <v>970000</v>
      </c>
      <c r="I109" s="179"/>
    </row>
    <row r="110" spans="2:9" s="12" customFormat="1" ht="30" outlineLevel="2" x14ac:dyDescent="0.2">
      <c r="B110" s="1" t="s">
        <v>123</v>
      </c>
      <c r="C110" s="2" t="s">
        <v>120</v>
      </c>
      <c r="D110" s="27" t="s">
        <v>657</v>
      </c>
      <c r="E110" s="2" t="s">
        <v>1015</v>
      </c>
      <c r="F110" s="2" t="s">
        <v>1016</v>
      </c>
      <c r="G110" s="15">
        <v>963160</v>
      </c>
      <c r="H110" s="15">
        <v>963160</v>
      </c>
      <c r="I110" s="179"/>
    </row>
    <row r="111" spans="2:9" s="12" customFormat="1" ht="45" outlineLevel="2" x14ac:dyDescent="0.2">
      <c r="B111" s="1" t="s">
        <v>119</v>
      </c>
      <c r="C111" s="2" t="s">
        <v>120</v>
      </c>
      <c r="D111" s="27" t="s">
        <v>657</v>
      </c>
      <c r="E111" s="2" t="s">
        <v>124</v>
      </c>
      <c r="F111" s="2" t="s">
        <v>122</v>
      </c>
      <c r="G111" s="15">
        <v>1470990</v>
      </c>
      <c r="H111" s="15">
        <v>1470989.99</v>
      </c>
      <c r="I111" s="179"/>
    </row>
    <row r="112" spans="2:9" s="12" customFormat="1" ht="45" outlineLevel="2" x14ac:dyDescent="0.2">
      <c r="B112" s="1" t="s">
        <v>119</v>
      </c>
      <c r="C112" s="2" t="s">
        <v>120</v>
      </c>
      <c r="D112" s="27" t="s">
        <v>657</v>
      </c>
      <c r="E112" s="2" t="s">
        <v>1019</v>
      </c>
      <c r="F112" s="2" t="s">
        <v>1020</v>
      </c>
      <c r="G112" s="15">
        <v>1180000</v>
      </c>
      <c r="H112" s="15">
        <v>0</v>
      </c>
      <c r="I112" s="179"/>
    </row>
    <row r="113" spans="2:10" s="12" customFormat="1" ht="45" outlineLevel="2" x14ac:dyDescent="0.2">
      <c r="B113" s="1" t="s">
        <v>42</v>
      </c>
      <c r="C113" s="2" t="s">
        <v>120</v>
      </c>
      <c r="D113" s="27" t="s">
        <v>657</v>
      </c>
      <c r="E113" s="2" t="s">
        <v>1018</v>
      </c>
      <c r="F113" s="2" t="s">
        <v>122</v>
      </c>
      <c r="G113" s="15">
        <v>988000</v>
      </c>
      <c r="H113" s="15">
        <v>988000</v>
      </c>
      <c r="I113" s="179"/>
    </row>
    <row r="114" spans="2:10" s="12" customFormat="1" ht="20.100000000000001" customHeight="1" outlineLevel="1" thickBot="1" x14ac:dyDescent="0.25">
      <c r="B114" s="140" t="s">
        <v>1086</v>
      </c>
      <c r="C114" s="148"/>
      <c r="D114" s="148"/>
      <c r="E114" s="148"/>
      <c r="F114" s="148"/>
      <c r="G114" s="142">
        <f>SUM(G105:G113)</f>
        <v>8994466.9699999988</v>
      </c>
      <c r="H114" s="142">
        <f>SUM(H105:H113)</f>
        <v>7814466.96</v>
      </c>
      <c r="I114" s="149"/>
    </row>
    <row r="115" spans="2:10" s="12" customFormat="1" ht="6" customHeight="1" outlineLevel="1" thickBot="1" x14ac:dyDescent="0.25">
      <c r="B115" s="214"/>
      <c r="C115" s="215"/>
      <c r="D115" s="215"/>
      <c r="E115" s="215"/>
      <c r="F115" s="215"/>
      <c r="G115" s="215"/>
      <c r="H115" s="215"/>
      <c r="I115" s="216"/>
    </row>
    <row r="116" spans="2:10" s="12" customFormat="1" ht="15.75" customHeight="1" outlineLevel="2" x14ac:dyDescent="0.2">
      <c r="B116" s="144" t="s">
        <v>1087</v>
      </c>
      <c r="C116" s="145"/>
      <c r="D116" s="145"/>
      <c r="E116" s="145"/>
      <c r="F116" s="145"/>
      <c r="G116" s="145"/>
      <c r="H116" s="145"/>
      <c r="I116" s="150"/>
      <c r="J116" s="41"/>
    </row>
    <row r="117" spans="2:10" s="12" customFormat="1" ht="45" outlineLevel="2" x14ac:dyDescent="0.2">
      <c r="B117" s="1" t="s">
        <v>56</v>
      </c>
      <c r="C117" s="2" t="s">
        <v>64</v>
      </c>
      <c r="D117" s="27" t="s">
        <v>43</v>
      </c>
      <c r="E117" s="2" t="s">
        <v>1025</v>
      </c>
      <c r="F117" s="2" t="s">
        <v>718</v>
      </c>
      <c r="G117" s="15">
        <v>203782</v>
      </c>
      <c r="H117" s="15">
        <v>131105</v>
      </c>
      <c r="I117" s="179"/>
      <c r="J117" s="41"/>
    </row>
    <row r="118" spans="2:10" s="12" customFormat="1" ht="45" outlineLevel="2" x14ac:dyDescent="0.2">
      <c r="B118" s="1" t="s">
        <v>56</v>
      </c>
      <c r="C118" s="2" t="s">
        <v>64</v>
      </c>
      <c r="D118" s="27" t="s">
        <v>43</v>
      </c>
      <c r="E118" s="2" t="s">
        <v>1026</v>
      </c>
      <c r="F118" s="2" t="s">
        <v>718</v>
      </c>
      <c r="G118" s="15">
        <v>196700</v>
      </c>
      <c r="H118" s="15">
        <v>108953</v>
      </c>
      <c r="I118" s="179"/>
      <c r="J118" s="41"/>
    </row>
    <row r="119" spans="2:10" s="12" customFormat="1" ht="75" outlineLevel="2" x14ac:dyDescent="0.2">
      <c r="B119" s="1" t="s">
        <v>21</v>
      </c>
      <c r="C119" s="2" t="s">
        <v>64</v>
      </c>
      <c r="D119" s="27" t="s">
        <v>43</v>
      </c>
      <c r="E119" s="2" t="s">
        <v>1027</v>
      </c>
      <c r="F119" s="2" t="s">
        <v>129</v>
      </c>
      <c r="G119" s="180">
        <v>289131</v>
      </c>
      <c r="H119" s="180">
        <v>245720</v>
      </c>
      <c r="I119" s="179"/>
      <c r="J119" s="41"/>
    </row>
    <row r="120" spans="2:10" s="12" customFormat="1" ht="60" outlineLevel="2" x14ac:dyDescent="0.2">
      <c r="B120" s="1" t="s">
        <v>21</v>
      </c>
      <c r="C120" s="2" t="s">
        <v>64</v>
      </c>
      <c r="D120" s="27" t="s">
        <v>43</v>
      </c>
      <c r="E120" s="2" t="s">
        <v>128</v>
      </c>
      <c r="F120" s="2" t="s">
        <v>129</v>
      </c>
      <c r="G120" s="15">
        <v>184400</v>
      </c>
      <c r="H120" s="15">
        <v>119656</v>
      </c>
      <c r="I120" s="179"/>
      <c r="J120" s="41"/>
    </row>
    <row r="121" spans="2:10" s="12" customFormat="1" ht="30" outlineLevel="2" x14ac:dyDescent="0.2">
      <c r="B121" s="1" t="s">
        <v>21</v>
      </c>
      <c r="C121" s="2" t="s">
        <v>64</v>
      </c>
      <c r="D121" s="27" t="s">
        <v>43</v>
      </c>
      <c r="E121" s="2" t="s">
        <v>1028</v>
      </c>
      <c r="F121" s="2" t="s">
        <v>126</v>
      </c>
      <c r="G121" s="15">
        <v>529152</v>
      </c>
      <c r="H121" s="15">
        <v>492728.05</v>
      </c>
      <c r="I121" s="179"/>
      <c r="J121" s="41"/>
    </row>
    <row r="122" spans="2:10" s="12" customFormat="1" ht="165" outlineLevel="2" x14ac:dyDescent="0.2">
      <c r="B122" s="1" t="s">
        <v>21</v>
      </c>
      <c r="C122" s="2" t="s">
        <v>64</v>
      </c>
      <c r="D122" s="27" t="s">
        <v>43</v>
      </c>
      <c r="E122" s="2" t="s">
        <v>1029</v>
      </c>
      <c r="F122" s="2" t="s">
        <v>127</v>
      </c>
      <c r="G122" s="15">
        <v>1492940</v>
      </c>
      <c r="H122" s="15">
        <v>1395360</v>
      </c>
      <c r="I122" s="179"/>
      <c r="J122" s="41"/>
    </row>
    <row r="123" spans="2:10" s="12" customFormat="1" ht="165" outlineLevel="2" x14ac:dyDescent="0.2">
      <c r="B123" s="1" t="s">
        <v>21</v>
      </c>
      <c r="C123" s="2" t="s">
        <v>64</v>
      </c>
      <c r="D123" s="27" t="s">
        <v>43</v>
      </c>
      <c r="E123" s="2" t="s">
        <v>1030</v>
      </c>
      <c r="F123" s="2" t="s">
        <v>127</v>
      </c>
      <c r="G123" s="15">
        <v>1492940</v>
      </c>
      <c r="H123" s="15">
        <v>1319945</v>
      </c>
      <c r="I123" s="179"/>
      <c r="J123" s="41"/>
    </row>
    <row r="124" spans="2:10" s="12" customFormat="1" ht="165" outlineLevel="2" x14ac:dyDescent="0.2">
      <c r="B124" s="1" t="s">
        <v>21</v>
      </c>
      <c r="C124" s="2" t="s">
        <v>64</v>
      </c>
      <c r="D124" s="27" t="s">
        <v>43</v>
      </c>
      <c r="E124" s="2" t="s">
        <v>1031</v>
      </c>
      <c r="F124" s="2" t="s">
        <v>127</v>
      </c>
      <c r="G124" s="15">
        <v>1028320</v>
      </c>
      <c r="H124" s="15">
        <v>931701</v>
      </c>
      <c r="I124" s="179"/>
      <c r="J124" s="41"/>
    </row>
    <row r="125" spans="2:10" s="12" customFormat="1" ht="165" outlineLevel="2" x14ac:dyDescent="0.2">
      <c r="B125" s="1" t="s">
        <v>21</v>
      </c>
      <c r="C125" s="2" t="s">
        <v>64</v>
      </c>
      <c r="D125" s="27" t="s">
        <v>43</v>
      </c>
      <c r="E125" s="2" t="s">
        <v>1032</v>
      </c>
      <c r="F125" s="2" t="s">
        <v>127</v>
      </c>
      <c r="G125" s="15">
        <v>1028320</v>
      </c>
      <c r="H125" s="15">
        <v>939274</v>
      </c>
      <c r="I125" s="179"/>
      <c r="J125" s="41"/>
    </row>
    <row r="126" spans="2:10" s="12" customFormat="1" ht="45" outlineLevel="2" x14ac:dyDescent="0.2">
      <c r="B126" s="1" t="s">
        <v>247</v>
      </c>
      <c r="C126" s="2" t="s">
        <v>64</v>
      </c>
      <c r="D126" s="27" t="s">
        <v>43</v>
      </c>
      <c r="E126" s="2" t="s">
        <v>1037</v>
      </c>
      <c r="F126" s="2" t="s">
        <v>1038</v>
      </c>
      <c r="G126" s="15">
        <v>80000</v>
      </c>
      <c r="H126" s="15">
        <v>80000</v>
      </c>
      <c r="I126" s="179"/>
      <c r="J126" s="41"/>
    </row>
    <row r="127" spans="2:10" s="12" customFormat="1" ht="60" outlineLevel="2" x14ac:dyDescent="0.2">
      <c r="B127" s="1" t="s">
        <v>86</v>
      </c>
      <c r="C127" s="2" t="s">
        <v>64</v>
      </c>
      <c r="D127" s="27" t="s">
        <v>43</v>
      </c>
      <c r="E127" s="2" t="s">
        <v>1033</v>
      </c>
      <c r="F127" s="2" t="s">
        <v>130</v>
      </c>
      <c r="G127" s="15">
        <v>375000</v>
      </c>
      <c r="H127" s="15">
        <v>203258</v>
      </c>
      <c r="I127" s="179"/>
      <c r="J127" s="41"/>
    </row>
    <row r="128" spans="2:10" s="12" customFormat="1" ht="60" outlineLevel="2" x14ac:dyDescent="0.2">
      <c r="B128" s="1" t="s">
        <v>59</v>
      </c>
      <c r="C128" s="2" t="s">
        <v>64</v>
      </c>
      <c r="D128" s="27" t="s">
        <v>43</v>
      </c>
      <c r="E128" s="2" t="s">
        <v>1034</v>
      </c>
      <c r="F128" s="2" t="s">
        <v>131</v>
      </c>
      <c r="G128" s="15">
        <v>679800</v>
      </c>
      <c r="H128" s="15">
        <v>501658</v>
      </c>
      <c r="I128" s="179"/>
      <c r="J128" s="41"/>
    </row>
    <row r="129" spans="2:10" s="12" customFormat="1" ht="45" outlineLevel="2" x14ac:dyDescent="0.2">
      <c r="B129" s="1" t="s">
        <v>63</v>
      </c>
      <c r="C129" s="2" t="s">
        <v>64</v>
      </c>
      <c r="D129" s="27" t="s">
        <v>43</v>
      </c>
      <c r="E129" s="2" t="s">
        <v>1035</v>
      </c>
      <c r="F129" s="2" t="s">
        <v>718</v>
      </c>
      <c r="G129" s="15">
        <v>329180</v>
      </c>
      <c r="H129" s="15">
        <v>247322.63</v>
      </c>
      <c r="I129" s="179"/>
      <c r="J129" s="41"/>
    </row>
    <row r="130" spans="2:10" s="12" customFormat="1" ht="135" outlineLevel="2" x14ac:dyDescent="0.2">
      <c r="B130" s="1" t="s">
        <v>45</v>
      </c>
      <c r="C130" s="2" t="s">
        <v>64</v>
      </c>
      <c r="D130" s="27" t="s">
        <v>43</v>
      </c>
      <c r="E130" s="2" t="s">
        <v>1036</v>
      </c>
      <c r="F130" s="2" t="s">
        <v>132</v>
      </c>
      <c r="G130" s="15">
        <v>202700</v>
      </c>
      <c r="H130" s="15">
        <v>155435</v>
      </c>
      <c r="I130" s="179"/>
      <c r="J130" s="41"/>
    </row>
    <row r="131" spans="2:10" s="12" customFormat="1" ht="60" outlineLevel="2" x14ac:dyDescent="0.2">
      <c r="B131" s="1" t="s">
        <v>81</v>
      </c>
      <c r="C131" s="2" t="s">
        <v>64</v>
      </c>
      <c r="D131" s="27" t="s">
        <v>43</v>
      </c>
      <c r="E131" s="2" t="s">
        <v>133</v>
      </c>
      <c r="F131" s="2" t="s">
        <v>130</v>
      </c>
      <c r="G131" s="15">
        <v>155040</v>
      </c>
      <c r="H131" s="15">
        <v>25159</v>
      </c>
      <c r="I131" s="179"/>
      <c r="J131" s="41"/>
    </row>
    <row r="132" spans="2:10" s="12" customFormat="1" ht="20.100000000000001" customHeight="1" outlineLevel="1" thickBot="1" x14ac:dyDescent="0.25">
      <c r="B132" s="140" t="s">
        <v>1088</v>
      </c>
      <c r="C132" s="148"/>
      <c r="D132" s="148"/>
      <c r="E132" s="148"/>
      <c r="F132" s="148"/>
      <c r="G132" s="142">
        <f>SUM(G117:G131)</f>
        <v>8267405</v>
      </c>
      <c r="H132" s="142">
        <f>SUM(H117:H131)</f>
        <v>6897274.6799999997</v>
      </c>
      <c r="I132" s="149"/>
      <c r="J132" s="41"/>
    </row>
    <row r="133" spans="2:10" s="12" customFormat="1" ht="6" customHeight="1" outlineLevel="1" x14ac:dyDescent="0.2">
      <c r="B133" s="222"/>
      <c r="C133" s="223"/>
      <c r="D133" s="223"/>
      <c r="E133" s="223"/>
      <c r="F133" s="223"/>
      <c r="G133" s="223"/>
      <c r="H133" s="223"/>
      <c r="I133" s="224"/>
      <c r="J133" s="41"/>
    </row>
    <row r="134" spans="2:10" s="12" customFormat="1" ht="20.100000000000001" customHeight="1" thickBot="1" x14ac:dyDescent="0.25">
      <c r="B134" s="123" t="s">
        <v>1136</v>
      </c>
      <c r="C134" s="123"/>
      <c r="D134" s="123"/>
      <c r="E134" s="123"/>
      <c r="F134" s="124"/>
      <c r="G134" s="125">
        <f>SUM(G102+G114+G132)</f>
        <v>20261871.969999999</v>
      </c>
      <c r="H134" s="125">
        <f>SUM(H102+H114+H132)</f>
        <v>15857805.640000001</v>
      </c>
      <c r="I134" s="126"/>
      <c r="J134" s="41"/>
    </row>
    <row r="135" spans="2:10" s="12" customFormat="1" ht="6" customHeight="1" thickBot="1" x14ac:dyDescent="0.25">
      <c r="B135" s="151"/>
      <c r="C135" s="152"/>
      <c r="D135" s="152"/>
      <c r="E135" s="152"/>
      <c r="F135" s="152"/>
      <c r="G135" s="152"/>
      <c r="H135" s="152"/>
      <c r="I135" s="153"/>
    </row>
    <row r="136" spans="2:10" s="12" customFormat="1" ht="27" customHeight="1" outlineLevel="1" x14ac:dyDescent="0.2">
      <c r="B136" s="120" t="s">
        <v>1138</v>
      </c>
      <c r="C136" s="121"/>
      <c r="D136" s="121"/>
      <c r="E136" s="121"/>
      <c r="F136" s="121"/>
      <c r="G136" s="154"/>
      <c r="H136" s="154"/>
      <c r="I136" s="155"/>
    </row>
    <row r="137" spans="2:10" s="12" customFormat="1" ht="45" outlineLevel="1" x14ac:dyDescent="0.2">
      <c r="B137" s="1" t="s">
        <v>247</v>
      </c>
      <c r="C137" s="2" t="s">
        <v>82</v>
      </c>
      <c r="D137" s="27" t="s">
        <v>13</v>
      </c>
      <c r="E137" s="2" t="s">
        <v>434</v>
      </c>
      <c r="F137" s="2" t="s">
        <v>435</v>
      </c>
      <c r="G137" s="15">
        <v>4000000</v>
      </c>
      <c r="H137" s="15">
        <v>4000000</v>
      </c>
      <c r="I137" s="4"/>
      <c r="J137" s="40"/>
    </row>
    <row r="138" spans="2:10" s="12" customFormat="1" ht="45" outlineLevel="1" x14ac:dyDescent="0.2">
      <c r="B138" s="1" t="s">
        <v>234</v>
      </c>
      <c r="C138" s="2" t="s">
        <v>235</v>
      </c>
      <c r="D138" s="27" t="s">
        <v>13</v>
      </c>
      <c r="E138" s="2" t="s">
        <v>236</v>
      </c>
      <c r="F138" s="2" t="s">
        <v>233</v>
      </c>
      <c r="G138" s="15">
        <v>17000000</v>
      </c>
      <c r="H138" s="15">
        <v>17000000</v>
      </c>
      <c r="I138" s="5"/>
    </row>
    <row r="139" spans="2:10" s="12" customFormat="1" ht="45" outlineLevel="1" x14ac:dyDescent="0.2">
      <c r="B139" s="1" t="s">
        <v>234</v>
      </c>
      <c r="C139" s="2" t="s">
        <v>235</v>
      </c>
      <c r="D139" s="27" t="s">
        <v>13</v>
      </c>
      <c r="E139" s="2" t="s">
        <v>236</v>
      </c>
      <c r="F139" s="2" t="s">
        <v>233</v>
      </c>
      <c r="G139" s="15">
        <v>6000000</v>
      </c>
      <c r="H139" s="15">
        <v>6000000</v>
      </c>
      <c r="I139" s="5"/>
    </row>
    <row r="140" spans="2:10" s="12" customFormat="1" ht="45" outlineLevel="1" x14ac:dyDescent="0.2">
      <c r="B140" s="1" t="s">
        <v>234</v>
      </c>
      <c r="C140" s="2" t="s">
        <v>235</v>
      </c>
      <c r="D140" s="27" t="s">
        <v>13</v>
      </c>
      <c r="E140" s="2" t="s">
        <v>237</v>
      </c>
      <c r="F140" s="2" t="s">
        <v>238</v>
      </c>
      <c r="G140" s="15">
        <v>10000000</v>
      </c>
      <c r="H140" s="15">
        <v>10000000</v>
      </c>
      <c r="I140" s="5"/>
    </row>
    <row r="141" spans="2:10" s="12" customFormat="1" ht="30" outlineLevel="1" x14ac:dyDescent="0.2">
      <c r="B141" s="6" t="s">
        <v>241</v>
      </c>
      <c r="C141" s="2" t="s">
        <v>242</v>
      </c>
      <c r="D141" s="27" t="s">
        <v>13</v>
      </c>
      <c r="E141" s="2" t="s">
        <v>243</v>
      </c>
      <c r="F141" s="2" t="s">
        <v>244</v>
      </c>
      <c r="G141" s="15">
        <v>2000000</v>
      </c>
      <c r="H141" s="15">
        <v>2000000</v>
      </c>
      <c r="I141" s="5"/>
    </row>
    <row r="142" spans="2:10" s="12" customFormat="1" ht="30" outlineLevel="1" x14ac:dyDescent="0.2">
      <c r="B142" s="6" t="s">
        <v>436</v>
      </c>
      <c r="C142" s="2" t="s">
        <v>248</v>
      </c>
      <c r="D142" s="27" t="s">
        <v>13</v>
      </c>
      <c r="E142" s="2" t="s">
        <v>437</v>
      </c>
      <c r="F142" s="2" t="s">
        <v>438</v>
      </c>
      <c r="G142" s="15">
        <v>2000000</v>
      </c>
      <c r="H142" s="15">
        <v>2000000</v>
      </c>
      <c r="I142" s="5"/>
    </row>
    <row r="143" spans="2:10" s="12" customFormat="1" ht="30" outlineLevel="1" x14ac:dyDescent="0.2">
      <c r="B143" s="1" t="s">
        <v>81</v>
      </c>
      <c r="C143" s="2" t="s">
        <v>239</v>
      </c>
      <c r="D143" s="27" t="s">
        <v>13</v>
      </c>
      <c r="E143" s="2" t="s">
        <v>433</v>
      </c>
      <c r="F143" s="2" t="s">
        <v>240</v>
      </c>
      <c r="G143" s="15">
        <v>5000000</v>
      </c>
      <c r="H143" s="15">
        <v>5000000</v>
      </c>
      <c r="I143" s="5"/>
    </row>
    <row r="144" spans="2:10" s="12" customFormat="1" ht="30" outlineLevel="1" x14ac:dyDescent="0.2">
      <c r="B144" s="6" t="s">
        <v>81</v>
      </c>
      <c r="C144" s="2" t="s">
        <v>439</v>
      </c>
      <c r="D144" s="27" t="s">
        <v>13</v>
      </c>
      <c r="E144" s="2" t="s">
        <v>440</v>
      </c>
      <c r="F144" s="2" t="s">
        <v>441</v>
      </c>
      <c r="G144" s="15">
        <v>10000000</v>
      </c>
      <c r="H144" s="15">
        <v>10000000</v>
      </c>
      <c r="I144" s="5"/>
    </row>
    <row r="145" spans="2:10" s="12" customFormat="1" ht="90" outlineLevel="1" x14ac:dyDescent="0.2">
      <c r="B145" s="6" t="s">
        <v>241</v>
      </c>
      <c r="C145" s="2" t="s">
        <v>248</v>
      </c>
      <c r="D145" s="27" t="s">
        <v>13</v>
      </c>
      <c r="E145" s="2" t="s">
        <v>249</v>
      </c>
      <c r="F145" s="2" t="s">
        <v>250</v>
      </c>
      <c r="G145" s="15">
        <v>4000000</v>
      </c>
      <c r="H145" s="15">
        <v>4000000</v>
      </c>
      <c r="I145" s="5"/>
    </row>
    <row r="146" spans="2:10" ht="20.100000000000001" customHeight="1" thickBot="1" x14ac:dyDescent="0.3">
      <c r="B146" s="123" t="s">
        <v>1139</v>
      </c>
      <c r="C146" s="124"/>
      <c r="D146" s="124"/>
      <c r="E146" s="124"/>
      <c r="F146" s="124"/>
      <c r="G146" s="156">
        <f>SUM(G137:G145)</f>
        <v>60000000</v>
      </c>
      <c r="H146" s="156">
        <f>SUM(H137:H145)</f>
        <v>60000000</v>
      </c>
      <c r="I146" s="157"/>
    </row>
    <row r="147" spans="2:10" ht="6" customHeight="1" thickBot="1" x14ac:dyDescent="0.3">
      <c r="B147" s="102"/>
      <c r="C147" s="103"/>
      <c r="D147" s="104"/>
      <c r="E147" s="103"/>
      <c r="F147" s="103"/>
      <c r="G147" s="105"/>
      <c r="H147" s="105"/>
      <c r="I147" s="106"/>
    </row>
    <row r="148" spans="2:10" ht="28.5" customHeight="1" outlineLevel="1" x14ac:dyDescent="0.25">
      <c r="B148" s="217" t="s">
        <v>1113</v>
      </c>
      <c r="C148" s="218"/>
      <c r="D148" s="218"/>
      <c r="E148" s="218"/>
      <c r="F148" s="218"/>
      <c r="G148" s="111"/>
      <c r="H148" s="111"/>
      <c r="I148" s="112"/>
      <c r="J148" s="14"/>
    </row>
    <row r="149" spans="2:10" ht="30" outlineLevel="1" x14ac:dyDescent="0.25">
      <c r="B149" s="43" t="s">
        <v>988</v>
      </c>
      <c r="C149" s="44" t="s">
        <v>989</v>
      </c>
      <c r="D149" s="44" t="s">
        <v>117</v>
      </c>
      <c r="E149" s="44" t="s">
        <v>990</v>
      </c>
      <c r="F149" s="44" t="s">
        <v>991</v>
      </c>
      <c r="G149" s="3"/>
      <c r="H149" s="15">
        <v>128860000</v>
      </c>
      <c r="I149" s="5"/>
    </row>
    <row r="150" spans="2:10" ht="60" outlineLevel="1" x14ac:dyDescent="0.25">
      <c r="B150" s="43" t="s">
        <v>988</v>
      </c>
      <c r="C150" s="44" t="s">
        <v>989</v>
      </c>
      <c r="D150" s="44" t="s">
        <v>117</v>
      </c>
      <c r="E150" s="44" t="s">
        <v>992</v>
      </c>
      <c r="F150" s="44" t="s">
        <v>991</v>
      </c>
      <c r="G150" s="3"/>
      <c r="H150" s="15">
        <v>34750000</v>
      </c>
      <c r="I150" s="5"/>
    </row>
    <row r="151" spans="2:10" ht="15" outlineLevel="1" x14ac:dyDescent="0.25">
      <c r="B151" s="43" t="s">
        <v>988</v>
      </c>
      <c r="C151" s="44" t="s">
        <v>989</v>
      </c>
      <c r="D151" s="44" t="s">
        <v>117</v>
      </c>
      <c r="E151" s="45" t="s">
        <v>993</v>
      </c>
      <c r="F151" s="44" t="s">
        <v>991</v>
      </c>
      <c r="G151" s="3"/>
      <c r="H151" s="15">
        <v>81636174.299999997</v>
      </c>
      <c r="I151" s="5"/>
    </row>
    <row r="152" spans="2:10" ht="30" outlineLevel="1" x14ac:dyDescent="0.25">
      <c r="B152" s="43" t="s">
        <v>988</v>
      </c>
      <c r="C152" s="44" t="s">
        <v>989</v>
      </c>
      <c r="D152" s="44" t="s">
        <v>117</v>
      </c>
      <c r="E152" s="44" t="s">
        <v>994</v>
      </c>
      <c r="F152" s="44" t="s">
        <v>995</v>
      </c>
      <c r="G152" s="3"/>
      <c r="H152" s="15">
        <v>72929</v>
      </c>
      <c r="I152" s="4"/>
    </row>
    <row r="153" spans="2:10" ht="60" outlineLevel="1" x14ac:dyDescent="0.25">
      <c r="B153" s="43" t="s">
        <v>988</v>
      </c>
      <c r="C153" s="44" t="s">
        <v>989</v>
      </c>
      <c r="D153" s="44" t="s">
        <v>117</v>
      </c>
      <c r="E153" s="44" t="s">
        <v>996</v>
      </c>
      <c r="F153" s="44" t="s">
        <v>997</v>
      </c>
      <c r="G153" s="3"/>
      <c r="H153" s="15">
        <v>122674876.36</v>
      </c>
      <c r="I153" s="4"/>
    </row>
    <row r="154" spans="2:10" ht="45" outlineLevel="1" x14ac:dyDescent="0.25">
      <c r="B154" s="43" t="s">
        <v>988</v>
      </c>
      <c r="C154" s="44" t="s">
        <v>989</v>
      </c>
      <c r="D154" s="44" t="s">
        <v>117</v>
      </c>
      <c r="E154" s="46" t="s">
        <v>998</v>
      </c>
      <c r="F154" s="44" t="s">
        <v>999</v>
      </c>
      <c r="G154" s="3"/>
      <c r="H154" s="15">
        <v>6124710236</v>
      </c>
      <c r="I154" s="5"/>
    </row>
    <row r="155" spans="2:10" ht="30" outlineLevel="1" x14ac:dyDescent="0.25">
      <c r="B155" s="43" t="s">
        <v>988</v>
      </c>
      <c r="C155" s="44" t="s">
        <v>989</v>
      </c>
      <c r="D155" s="44" t="s">
        <v>117</v>
      </c>
      <c r="E155" s="44" t="s">
        <v>1000</v>
      </c>
      <c r="F155" s="44" t="s">
        <v>999</v>
      </c>
      <c r="G155" s="3"/>
      <c r="H155" s="15">
        <v>231181923.81999999</v>
      </c>
      <c r="I155" s="4"/>
    </row>
    <row r="156" spans="2:10" ht="30" outlineLevel="1" x14ac:dyDescent="0.25">
      <c r="B156" s="114" t="s">
        <v>988</v>
      </c>
      <c r="C156" s="115" t="s">
        <v>989</v>
      </c>
      <c r="D156" s="115" t="s">
        <v>117</v>
      </c>
      <c r="E156" s="115" t="s">
        <v>1001</v>
      </c>
      <c r="F156" s="115" t="s">
        <v>999</v>
      </c>
      <c r="G156" s="116"/>
      <c r="H156" s="117">
        <v>160291027.22</v>
      </c>
      <c r="I156" s="118"/>
    </row>
    <row r="157" spans="2:10" ht="20.100000000000001" customHeight="1" thickBot="1" x14ac:dyDescent="0.3">
      <c r="B157" s="226" t="s">
        <v>1081</v>
      </c>
      <c r="C157" s="227"/>
      <c r="D157" s="227"/>
      <c r="E157" s="227"/>
      <c r="F157" s="227"/>
      <c r="G157" s="158"/>
      <c r="H157" s="159">
        <f>SUM(H149:H156)</f>
        <v>6884177166.6999998</v>
      </c>
      <c r="I157" s="160"/>
    </row>
    <row r="158" spans="2:10" ht="6" customHeight="1" thickBot="1" x14ac:dyDescent="0.3">
      <c r="B158" s="102"/>
      <c r="C158" s="103"/>
      <c r="D158" s="104"/>
      <c r="E158" s="103"/>
      <c r="F158" s="103"/>
      <c r="G158" s="105"/>
      <c r="H158" s="105"/>
      <c r="I158" s="106"/>
    </row>
    <row r="159" spans="2:10" ht="21" customHeight="1" outlineLevel="1" x14ac:dyDescent="0.25">
      <c r="B159" s="211" t="s">
        <v>1105</v>
      </c>
      <c r="C159" s="212"/>
      <c r="D159" s="212"/>
      <c r="E159" s="212"/>
      <c r="F159" s="212"/>
      <c r="G159" s="212"/>
      <c r="H159" s="212"/>
      <c r="I159" s="213"/>
    </row>
    <row r="160" spans="2:10" ht="30" outlineLevel="1" x14ac:dyDescent="0.25">
      <c r="B160" s="43" t="s">
        <v>159</v>
      </c>
      <c r="C160" s="44" t="s">
        <v>251</v>
      </c>
      <c r="D160" s="44" t="s">
        <v>13</v>
      </c>
      <c r="E160" s="44" t="s">
        <v>199</v>
      </c>
      <c r="F160" s="44" t="s">
        <v>200</v>
      </c>
      <c r="G160" s="48">
        <v>50000</v>
      </c>
      <c r="H160" s="48">
        <v>49946.41</v>
      </c>
      <c r="I160" s="42"/>
    </row>
    <row r="161" spans="2:9" ht="45" outlineLevel="1" x14ac:dyDescent="0.25">
      <c r="B161" s="43" t="s">
        <v>160</v>
      </c>
      <c r="C161" s="44" t="s">
        <v>72</v>
      </c>
      <c r="D161" s="44" t="s">
        <v>13</v>
      </c>
      <c r="E161" s="44" t="s">
        <v>169</v>
      </c>
      <c r="F161" s="44" t="s">
        <v>99</v>
      </c>
      <c r="G161" s="48">
        <v>50000</v>
      </c>
      <c r="H161" s="48">
        <v>49760.22</v>
      </c>
      <c r="I161" s="42"/>
    </row>
    <row r="162" spans="2:9" ht="30" outlineLevel="1" x14ac:dyDescent="0.25">
      <c r="B162" s="43" t="s">
        <v>161</v>
      </c>
      <c r="C162" s="44" t="s">
        <v>252</v>
      </c>
      <c r="D162" s="44" t="s">
        <v>13</v>
      </c>
      <c r="E162" s="44" t="s">
        <v>170</v>
      </c>
      <c r="F162" s="44" t="s">
        <v>187</v>
      </c>
      <c r="G162" s="48">
        <v>50000</v>
      </c>
      <c r="H162" s="48">
        <v>48068.56</v>
      </c>
      <c r="I162" s="42"/>
    </row>
    <row r="163" spans="2:9" ht="15" outlineLevel="1" x14ac:dyDescent="0.25">
      <c r="B163" s="43" t="s">
        <v>28</v>
      </c>
      <c r="C163" s="44" t="s">
        <v>72</v>
      </c>
      <c r="D163" s="44" t="s">
        <v>13</v>
      </c>
      <c r="E163" s="44" t="s">
        <v>171</v>
      </c>
      <c r="F163" s="44" t="s">
        <v>188</v>
      </c>
      <c r="G163" s="48">
        <v>50000</v>
      </c>
      <c r="H163" s="48">
        <v>50000</v>
      </c>
      <c r="I163" s="42"/>
    </row>
    <row r="164" spans="2:9" ht="30" outlineLevel="1" x14ac:dyDescent="0.25">
      <c r="B164" s="43" t="s">
        <v>162</v>
      </c>
      <c r="C164" s="44" t="s">
        <v>209</v>
      </c>
      <c r="D164" s="44" t="s">
        <v>13</v>
      </c>
      <c r="E164" s="44" t="s">
        <v>172</v>
      </c>
      <c r="F164" s="44" t="s">
        <v>189</v>
      </c>
      <c r="G164" s="48">
        <v>50000</v>
      </c>
      <c r="H164" s="48">
        <v>49370.48</v>
      </c>
      <c r="I164" s="42"/>
    </row>
    <row r="165" spans="2:9" ht="30" outlineLevel="1" x14ac:dyDescent="0.25">
      <c r="B165" s="43" t="s">
        <v>162</v>
      </c>
      <c r="C165" s="44" t="s">
        <v>209</v>
      </c>
      <c r="D165" s="44" t="s">
        <v>13</v>
      </c>
      <c r="E165" s="44" t="s">
        <v>172</v>
      </c>
      <c r="F165" s="44" t="s">
        <v>190</v>
      </c>
      <c r="G165" s="48">
        <v>50000</v>
      </c>
      <c r="H165" s="48">
        <v>49334.02</v>
      </c>
      <c r="I165" s="42"/>
    </row>
    <row r="166" spans="2:9" ht="45" outlineLevel="1" x14ac:dyDescent="0.25">
      <c r="B166" s="43" t="s">
        <v>163</v>
      </c>
      <c r="C166" s="44" t="s">
        <v>72</v>
      </c>
      <c r="D166" s="44" t="s">
        <v>13</v>
      </c>
      <c r="E166" s="44" t="s">
        <v>173</v>
      </c>
      <c r="F166" s="44" t="s">
        <v>95</v>
      </c>
      <c r="G166" s="48">
        <v>50000</v>
      </c>
      <c r="H166" s="48">
        <v>44723.4</v>
      </c>
      <c r="I166" s="42"/>
    </row>
    <row r="167" spans="2:9" ht="30" outlineLevel="1" x14ac:dyDescent="0.25">
      <c r="B167" s="43" t="s">
        <v>164</v>
      </c>
      <c r="C167" s="44" t="s">
        <v>72</v>
      </c>
      <c r="D167" s="44" t="s">
        <v>13</v>
      </c>
      <c r="E167" s="44" t="s">
        <v>174</v>
      </c>
      <c r="F167" s="44" t="s">
        <v>96</v>
      </c>
      <c r="G167" s="48">
        <v>50000</v>
      </c>
      <c r="H167" s="48">
        <v>50000</v>
      </c>
      <c r="I167" s="42"/>
    </row>
    <row r="168" spans="2:9" ht="30" outlineLevel="1" x14ac:dyDescent="0.25">
      <c r="B168" s="43" t="s">
        <v>165</v>
      </c>
      <c r="C168" s="44" t="s">
        <v>252</v>
      </c>
      <c r="D168" s="44" t="s">
        <v>13</v>
      </c>
      <c r="E168" s="44" t="s">
        <v>175</v>
      </c>
      <c r="F168" s="44" t="s">
        <v>191</v>
      </c>
      <c r="G168" s="48">
        <v>43000</v>
      </c>
      <c r="H168" s="48">
        <v>42982.11</v>
      </c>
      <c r="I168" s="42"/>
    </row>
    <row r="169" spans="2:9" ht="75" outlineLevel="1" x14ac:dyDescent="0.25">
      <c r="B169" s="43" t="s">
        <v>166</v>
      </c>
      <c r="C169" s="44" t="s">
        <v>251</v>
      </c>
      <c r="D169" s="44" t="s">
        <v>13</v>
      </c>
      <c r="E169" s="44" t="s">
        <v>176</v>
      </c>
      <c r="F169" s="44" t="s">
        <v>192</v>
      </c>
      <c r="G169" s="48">
        <v>50000</v>
      </c>
      <c r="H169" s="48">
        <v>47802.11</v>
      </c>
      <c r="I169" s="42"/>
    </row>
    <row r="170" spans="2:9" ht="60" outlineLevel="1" x14ac:dyDescent="0.25">
      <c r="B170" s="43" t="s">
        <v>103</v>
      </c>
      <c r="C170" s="44" t="s">
        <v>251</v>
      </c>
      <c r="D170" s="44" t="s">
        <v>13</v>
      </c>
      <c r="E170" s="44" t="s">
        <v>177</v>
      </c>
      <c r="F170" s="44" t="s">
        <v>104</v>
      </c>
      <c r="G170" s="48">
        <v>47000</v>
      </c>
      <c r="H170" s="48">
        <v>44077.31</v>
      </c>
      <c r="I170" s="42"/>
    </row>
    <row r="171" spans="2:9" ht="45" outlineLevel="1" x14ac:dyDescent="0.25">
      <c r="B171" s="43" t="s">
        <v>110</v>
      </c>
      <c r="C171" s="44" t="s">
        <v>253</v>
      </c>
      <c r="D171" s="44" t="s">
        <v>13</v>
      </c>
      <c r="E171" s="44" t="s">
        <v>178</v>
      </c>
      <c r="F171" s="44" t="s">
        <v>193</v>
      </c>
      <c r="G171" s="48">
        <v>42000</v>
      </c>
      <c r="H171" s="48">
        <v>37795.25</v>
      </c>
      <c r="I171" s="42"/>
    </row>
    <row r="172" spans="2:9" ht="45" outlineLevel="1" x14ac:dyDescent="0.25">
      <c r="B172" s="43" t="s">
        <v>66</v>
      </c>
      <c r="C172" s="44" t="s">
        <v>253</v>
      </c>
      <c r="D172" s="44" t="s">
        <v>13</v>
      </c>
      <c r="E172" s="44" t="s">
        <v>179</v>
      </c>
      <c r="F172" s="44" t="s">
        <v>194</v>
      </c>
      <c r="G172" s="48">
        <v>45000</v>
      </c>
      <c r="H172" s="48">
        <v>40710.660000000003</v>
      </c>
      <c r="I172" s="42"/>
    </row>
    <row r="173" spans="2:9" ht="75" outlineLevel="1" x14ac:dyDescent="0.25">
      <c r="B173" s="43" t="s">
        <v>56</v>
      </c>
      <c r="C173" s="44" t="s">
        <v>254</v>
      </c>
      <c r="D173" s="44" t="s">
        <v>13</v>
      </c>
      <c r="E173" s="44" t="s">
        <v>180</v>
      </c>
      <c r="F173" s="44" t="s">
        <v>108</v>
      </c>
      <c r="G173" s="48">
        <v>34000</v>
      </c>
      <c r="H173" s="48">
        <v>32884.57</v>
      </c>
      <c r="I173" s="42"/>
    </row>
    <row r="174" spans="2:9" ht="45" outlineLevel="1" x14ac:dyDescent="0.25">
      <c r="B174" s="43" t="s">
        <v>23</v>
      </c>
      <c r="C174" s="44" t="s">
        <v>209</v>
      </c>
      <c r="D174" s="44" t="s">
        <v>13</v>
      </c>
      <c r="E174" s="44" t="s">
        <v>181</v>
      </c>
      <c r="F174" s="44" t="s">
        <v>195</v>
      </c>
      <c r="G174" s="48">
        <v>50000</v>
      </c>
      <c r="H174" s="48">
        <v>50000</v>
      </c>
      <c r="I174" s="42"/>
    </row>
    <row r="175" spans="2:9" ht="15" outlineLevel="1" x14ac:dyDescent="0.25">
      <c r="B175" s="43" t="s">
        <v>147</v>
      </c>
      <c r="C175" s="44" t="s">
        <v>251</v>
      </c>
      <c r="D175" s="44" t="s">
        <v>13</v>
      </c>
      <c r="E175" s="44" t="s">
        <v>182</v>
      </c>
      <c r="F175" s="44" t="s">
        <v>196</v>
      </c>
      <c r="G175" s="48">
        <v>50000</v>
      </c>
      <c r="H175" s="48">
        <v>33163</v>
      </c>
      <c r="I175" s="42"/>
    </row>
    <row r="176" spans="2:9" ht="45" outlineLevel="1" x14ac:dyDescent="0.25">
      <c r="B176" s="43" t="s">
        <v>167</v>
      </c>
      <c r="C176" s="44" t="s">
        <v>255</v>
      </c>
      <c r="D176" s="44" t="s">
        <v>13</v>
      </c>
      <c r="E176" s="44" t="s">
        <v>183</v>
      </c>
      <c r="F176" s="44" t="s">
        <v>197</v>
      </c>
      <c r="G176" s="48">
        <v>45000</v>
      </c>
      <c r="H176" s="48">
        <v>35329</v>
      </c>
      <c r="I176" s="42"/>
    </row>
    <row r="177" spans="2:12" ht="30" outlineLevel="1" x14ac:dyDescent="0.25">
      <c r="B177" s="43" t="s">
        <v>168</v>
      </c>
      <c r="C177" s="44" t="s">
        <v>254</v>
      </c>
      <c r="D177" s="44" t="s">
        <v>13</v>
      </c>
      <c r="E177" s="44" t="s">
        <v>184</v>
      </c>
      <c r="F177" s="44" t="s">
        <v>198</v>
      </c>
      <c r="G177" s="48">
        <v>49000</v>
      </c>
      <c r="H177" s="48">
        <v>41684</v>
      </c>
      <c r="I177" s="42"/>
    </row>
    <row r="178" spans="2:12" ht="30" outlineLevel="1" x14ac:dyDescent="0.25">
      <c r="B178" s="43" t="s">
        <v>42</v>
      </c>
      <c r="C178" s="44" t="s">
        <v>72</v>
      </c>
      <c r="D178" s="44" t="s">
        <v>13</v>
      </c>
      <c r="E178" s="44" t="s">
        <v>185</v>
      </c>
      <c r="F178" s="44" t="s">
        <v>89</v>
      </c>
      <c r="G178" s="48">
        <v>40000</v>
      </c>
      <c r="H178" s="48">
        <v>40000</v>
      </c>
      <c r="I178" s="42"/>
    </row>
    <row r="179" spans="2:12" ht="30" outlineLevel="1" x14ac:dyDescent="0.25">
      <c r="B179" s="43" t="s">
        <v>52</v>
      </c>
      <c r="C179" s="44" t="s">
        <v>255</v>
      </c>
      <c r="D179" s="44" t="s">
        <v>13</v>
      </c>
      <c r="E179" s="44" t="s">
        <v>186</v>
      </c>
      <c r="F179" s="44" t="s">
        <v>102</v>
      </c>
      <c r="G179" s="48">
        <v>49000</v>
      </c>
      <c r="H179" s="48">
        <v>46738</v>
      </c>
      <c r="I179" s="42"/>
    </row>
    <row r="180" spans="2:12" ht="20.100000000000001" customHeight="1" thickBot="1" x14ac:dyDescent="0.3">
      <c r="B180" s="209" t="s">
        <v>10</v>
      </c>
      <c r="C180" s="210"/>
      <c r="D180" s="210"/>
      <c r="E180" s="210"/>
      <c r="F180" s="210"/>
      <c r="G180" s="156">
        <f>SUM(G160:G179)</f>
        <v>944000</v>
      </c>
      <c r="H180" s="156">
        <f>SUM(H160:H179)</f>
        <v>884369.1</v>
      </c>
      <c r="I180" s="161"/>
      <c r="K180" s="14"/>
    </row>
    <row r="181" spans="2:12" ht="6" customHeight="1" thickBot="1" x14ac:dyDescent="0.3">
      <c r="B181" s="102"/>
      <c r="C181" s="103"/>
      <c r="D181" s="104"/>
      <c r="E181" s="103"/>
      <c r="F181" s="103"/>
      <c r="G181" s="105"/>
      <c r="H181" s="105"/>
      <c r="I181" s="106"/>
    </row>
    <row r="182" spans="2:12" s="12" customFormat="1" ht="24" customHeight="1" outlineLevel="1" x14ac:dyDescent="0.2">
      <c r="B182" s="211" t="s">
        <v>1106</v>
      </c>
      <c r="C182" s="212"/>
      <c r="D182" s="212"/>
      <c r="E182" s="212"/>
      <c r="F182" s="212"/>
      <c r="G182" s="212"/>
      <c r="H182" s="212"/>
      <c r="I182" s="213"/>
      <c r="K182" s="16"/>
    </row>
    <row r="183" spans="2:12" s="19" customFormat="1" ht="45" outlineLevel="1" x14ac:dyDescent="0.2">
      <c r="B183" s="47" t="s">
        <v>518</v>
      </c>
      <c r="C183" s="44" t="s">
        <v>12</v>
      </c>
      <c r="D183" s="44" t="s">
        <v>13</v>
      </c>
      <c r="E183" s="44" t="s">
        <v>519</v>
      </c>
      <c r="F183" s="44" t="s">
        <v>15</v>
      </c>
      <c r="G183" s="48">
        <v>5000000</v>
      </c>
      <c r="H183" s="48">
        <v>5000000</v>
      </c>
      <c r="I183" s="49"/>
      <c r="J183" s="18"/>
      <c r="K183" s="18"/>
      <c r="L183" s="18"/>
    </row>
    <row r="184" spans="2:12" s="19" customFormat="1" ht="30" outlineLevel="1" x14ac:dyDescent="0.2">
      <c r="B184" s="47" t="s">
        <v>56</v>
      </c>
      <c r="C184" s="44" t="s">
        <v>12</v>
      </c>
      <c r="D184" s="44" t="s">
        <v>13</v>
      </c>
      <c r="E184" s="44" t="s">
        <v>523</v>
      </c>
      <c r="F184" s="44" t="s">
        <v>524</v>
      </c>
      <c r="G184" s="48">
        <v>3064735</v>
      </c>
      <c r="H184" s="48">
        <v>3064735</v>
      </c>
      <c r="I184" s="49"/>
      <c r="J184" s="18"/>
      <c r="K184" s="18"/>
      <c r="L184" s="18"/>
    </row>
    <row r="185" spans="2:12" s="19" customFormat="1" ht="75" outlineLevel="1" x14ac:dyDescent="0.2">
      <c r="B185" s="47" t="s">
        <v>18</v>
      </c>
      <c r="C185" s="44" t="s">
        <v>12</v>
      </c>
      <c r="D185" s="44" t="s">
        <v>13</v>
      </c>
      <c r="E185" s="44" t="s">
        <v>19</v>
      </c>
      <c r="F185" s="44" t="s">
        <v>20</v>
      </c>
      <c r="G185" s="48">
        <v>5000000</v>
      </c>
      <c r="H185" s="48">
        <v>5000000</v>
      </c>
      <c r="I185" s="49"/>
      <c r="J185" s="18"/>
      <c r="K185" s="18"/>
      <c r="L185" s="18"/>
    </row>
    <row r="186" spans="2:12" s="19" customFormat="1" ht="75" outlineLevel="1" x14ac:dyDescent="0.2">
      <c r="B186" s="47" t="s">
        <v>21</v>
      </c>
      <c r="C186" s="44" t="s">
        <v>25</v>
      </c>
      <c r="D186" s="44" t="s">
        <v>13</v>
      </c>
      <c r="E186" s="44" t="s">
        <v>515</v>
      </c>
      <c r="F186" s="44" t="s">
        <v>14</v>
      </c>
      <c r="G186" s="48">
        <v>2497379</v>
      </c>
      <c r="H186" s="48">
        <v>2497379</v>
      </c>
      <c r="I186" s="49"/>
      <c r="J186" s="18"/>
      <c r="K186" s="18"/>
      <c r="L186" s="18"/>
    </row>
    <row r="187" spans="2:12" s="19" customFormat="1" ht="60" outlineLevel="1" x14ac:dyDescent="0.2">
      <c r="B187" s="47" t="s">
        <v>22</v>
      </c>
      <c r="C187" s="44" t="s">
        <v>12</v>
      </c>
      <c r="D187" s="44" t="s">
        <v>13</v>
      </c>
      <c r="E187" s="44" t="s">
        <v>506</v>
      </c>
      <c r="F187" s="44" t="s">
        <v>216</v>
      </c>
      <c r="G187" s="48">
        <v>5000000</v>
      </c>
      <c r="H187" s="48">
        <v>5000000</v>
      </c>
      <c r="I187" s="49"/>
      <c r="J187" s="18"/>
      <c r="K187" s="18"/>
      <c r="L187" s="18"/>
    </row>
    <row r="188" spans="2:12" s="19" customFormat="1" ht="45" outlineLevel="1" x14ac:dyDescent="0.2">
      <c r="B188" s="43" t="s">
        <v>49</v>
      </c>
      <c r="C188" s="44" t="s">
        <v>46</v>
      </c>
      <c r="D188" s="44" t="s">
        <v>13</v>
      </c>
      <c r="E188" s="44" t="s">
        <v>50</v>
      </c>
      <c r="F188" s="44" t="s">
        <v>51</v>
      </c>
      <c r="G188" s="48">
        <v>2500000</v>
      </c>
      <c r="H188" s="48">
        <v>2500000</v>
      </c>
      <c r="I188" s="49"/>
      <c r="J188" s="18"/>
      <c r="K188" s="18"/>
      <c r="L188" s="18"/>
    </row>
    <row r="189" spans="2:12" s="19" customFormat="1" ht="105" outlineLevel="1" x14ac:dyDescent="0.2">
      <c r="B189" s="47" t="s">
        <v>24</v>
      </c>
      <c r="C189" s="44" t="s">
        <v>12</v>
      </c>
      <c r="D189" s="44" t="s">
        <v>13</v>
      </c>
      <c r="E189" s="44" t="s">
        <v>499</v>
      </c>
      <c r="F189" s="44" t="s">
        <v>26</v>
      </c>
      <c r="G189" s="48">
        <v>5000000</v>
      </c>
      <c r="H189" s="48">
        <v>5000000</v>
      </c>
      <c r="I189" s="49"/>
      <c r="J189" s="18"/>
      <c r="K189" s="18"/>
      <c r="L189" s="18"/>
    </row>
    <row r="190" spans="2:12" s="19" customFormat="1" ht="105" outlineLevel="1" x14ac:dyDescent="0.2">
      <c r="B190" s="47" t="s">
        <v>24</v>
      </c>
      <c r="C190" s="44" t="s">
        <v>12</v>
      </c>
      <c r="D190" s="44" t="s">
        <v>13</v>
      </c>
      <c r="E190" s="44" t="s">
        <v>500</v>
      </c>
      <c r="F190" s="44" t="s">
        <v>26</v>
      </c>
      <c r="G190" s="48">
        <v>5000000</v>
      </c>
      <c r="H190" s="48">
        <v>5000000</v>
      </c>
      <c r="I190" s="49"/>
      <c r="J190" s="18"/>
      <c r="K190" s="18"/>
      <c r="L190" s="18"/>
    </row>
    <row r="191" spans="2:12" s="19" customFormat="1" ht="105" outlineLevel="1" x14ac:dyDescent="0.2">
      <c r="B191" s="47" t="s">
        <v>24</v>
      </c>
      <c r="C191" s="44" t="s">
        <v>12</v>
      </c>
      <c r="D191" s="44" t="s">
        <v>13</v>
      </c>
      <c r="E191" s="44" t="s">
        <v>503</v>
      </c>
      <c r="F191" s="44" t="s">
        <v>27</v>
      </c>
      <c r="G191" s="48">
        <v>4871225</v>
      </c>
      <c r="H191" s="48">
        <v>4871225</v>
      </c>
      <c r="I191" s="49"/>
      <c r="J191" s="18"/>
      <c r="K191" s="18"/>
      <c r="L191" s="18"/>
    </row>
    <row r="192" spans="2:12" s="19" customFormat="1" ht="105" outlineLevel="1" x14ac:dyDescent="0.2">
      <c r="B192" s="47" t="s">
        <v>24</v>
      </c>
      <c r="C192" s="44" t="s">
        <v>12</v>
      </c>
      <c r="D192" s="44" t="s">
        <v>13</v>
      </c>
      <c r="E192" s="44" t="s">
        <v>504</v>
      </c>
      <c r="F192" s="44" t="s">
        <v>26</v>
      </c>
      <c r="G192" s="48">
        <v>5000000</v>
      </c>
      <c r="H192" s="48">
        <v>5000000</v>
      </c>
      <c r="I192" s="49"/>
      <c r="J192" s="18"/>
      <c r="K192" s="18"/>
      <c r="L192" s="18"/>
    </row>
    <row r="193" spans="2:12" s="19" customFormat="1" ht="30" outlineLevel="1" x14ac:dyDescent="0.2">
      <c r="B193" s="47" t="s">
        <v>24</v>
      </c>
      <c r="C193" s="44" t="s">
        <v>12</v>
      </c>
      <c r="D193" s="44" t="s">
        <v>13</v>
      </c>
      <c r="E193" s="44" t="s">
        <v>511</v>
      </c>
      <c r="F193" s="44" t="s">
        <v>215</v>
      </c>
      <c r="G193" s="48">
        <v>5000000</v>
      </c>
      <c r="H193" s="48">
        <v>5000000</v>
      </c>
      <c r="I193" s="49"/>
      <c r="J193" s="18"/>
      <c r="K193" s="18"/>
      <c r="L193" s="18"/>
    </row>
    <row r="194" spans="2:12" s="19" customFormat="1" ht="75" outlineLevel="1" x14ac:dyDescent="0.2">
      <c r="B194" s="47" t="s">
        <v>24</v>
      </c>
      <c r="C194" s="44" t="s">
        <v>25</v>
      </c>
      <c r="D194" s="44" t="s">
        <v>13</v>
      </c>
      <c r="E194" s="44" t="s">
        <v>514</v>
      </c>
      <c r="F194" s="44" t="s">
        <v>27</v>
      </c>
      <c r="G194" s="48">
        <v>2500000</v>
      </c>
      <c r="H194" s="48">
        <v>2500000</v>
      </c>
      <c r="I194" s="49"/>
      <c r="J194" s="18"/>
      <c r="K194" s="18"/>
      <c r="L194" s="18"/>
    </row>
    <row r="195" spans="2:12" s="19" customFormat="1" ht="15.75" outlineLevel="1" x14ac:dyDescent="0.2">
      <c r="B195" s="47" t="s">
        <v>29</v>
      </c>
      <c r="C195" s="44" t="s">
        <v>12</v>
      </c>
      <c r="D195" s="44" t="s">
        <v>13</v>
      </c>
      <c r="E195" s="44" t="s">
        <v>525</v>
      </c>
      <c r="F195" s="44" t="s">
        <v>526</v>
      </c>
      <c r="G195" s="48">
        <v>3000000</v>
      </c>
      <c r="H195" s="48">
        <v>3000000</v>
      </c>
      <c r="I195" s="49"/>
      <c r="J195" s="18"/>
      <c r="K195" s="18"/>
      <c r="L195" s="18"/>
    </row>
    <row r="196" spans="2:12" s="19" customFormat="1" ht="45" outlineLevel="1" x14ac:dyDescent="0.2">
      <c r="B196" s="47" t="s">
        <v>30</v>
      </c>
      <c r="C196" s="44" t="s">
        <v>25</v>
      </c>
      <c r="D196" s="44" t="s">
        <v>13</v>
      </c>
      <c r="E196" s="44" t="s">
        <v>512</v>
      </c>
      <c r="F196" s="44" t="s">
        <v>216</v>
      </c>
      <c r="G196" s="48">
        <v>2500000</v>
      </c>
      <c r="H196" s="48">
        <v>2500000</v>
      </c>
      <c r="I196" s="49"/>
      <c r="J196" s="18"/>
      <c r="K196" s="18"/>
      <c r="L196" s="18"/>
    </row>
    <row r="197" spans="2:12" s="19" customFormat="1" ht="75" outlineLevel="1" x14ac:dyDescent="0.2">
      <c r="B197" s="47" t="s">
        <v>30</v>
      </c>
      <c r="C197" s="44" t="s">
        <v>25</v>
      </c>
      <c r="D197" s="44" t="s">
        <v>13</v>
      </c>
      <c r="E197" s="44" t="s">
        <v>516</v>
      </c>
      <c r="F197" s="44" t="s">
        <v>14</v>
      </c>
      <c r="G197" s="48">
        <v>2500000</v>
      </c>
      <c r="H197" s="48">
        <v>2500000</v>
      </c>
      <c r="I197" s="49"/>
      <c r="J197" s="18"/>
      <c r="K197" s="18"/>
      <c r="L197" s="18"/>
    </row>
    <row r="198" spans="2:12" s="19" customFormat="1" ht="45" outlineLevel="1" x14ac:dyDescent="0.2">
      <c r="B198" s="47" t="s">
        <v>30</v>
      </c>
      <c r="C198" s="44" t="s">
        <v>25</v>
      </c>
      <c r="D198" s="44" t="s">
        <v>13</v>
      </c>
      <c r="E198" s="44" t="s">
        <v>517</v>
      </c>
      <c r="F198" s="44" t="s">
        <v>26</v>
      </c>
      <c r="G198" s="48">
        <v>2500000</v>
      </c>
      <c r="H198" s="48">
        <v>2500000</v>
      </c>
      <c r="I198" s="49"/>
      <c r="J198" s="18"/>
      <c r="K198" s="18"/>
      <c r="L198" s="18"/>
    </row>
    <row r="199" spans="2:12" s="19" customFormat="1" ht="45" outlineLevel="1" x14ac:dyDescent="0.2">
      <c r="B199" s="47" t="s">
        <v>32</v>
      </c>
      <c r="C199" s="44" t="s">
        <v>12</v>
      </c>
      <c r="D199" s="44" t="s">
        <v>13</v>
      </c>
      <c r="E199" s="44" t="s">
        <v>498</v>
      </c>
      <c r="F199" s="44" t="s">
        <v>26</v>
      </c>
      <c r="G199" s="48">
        <v>5000000</v>
      </c>
      <c r="H199" s="48">
        <v>5000000</v>
      </c>
      <c r="I199" s="49"/>
      <c r="J199" s="18"/>
      <c r="K199" s="18"/>
      <c r="L199" s="18"/>
    </row>
    <row r="200" spans="2:12" s="19" customFormat="1" ht="60" outlineLevel="1" x14ac:dyDescent="0.2">
      <c r="B200" s="47" t="s">
        <v>33</v>
      </c>
      <c r="C200" s="44" t="s">
        <v>12</v>
      </c>
      <c r="D200" s="44" t="s">
        <v>13</v>
      </c>
      <c r="E200" s="44" t="s">
        <v>507</v>
      </c>
      <c r="F200" s="44" t="s">
        <v>215</v>
      </c>
      <c r="G200" s="48">
        <v>5000000</v>
      </c>
      <c r="H200" s="48">
        <v>5000000</v>
      </c>
      <c r="I200" s="49"/>
      <c r="J200" s="18"/>
      <c r="K200" s="18"/>
      <c r="L200" s="18"/>
    </row>
    <row r="201" spans="2:12" s="19" customFormat="1" ht="30" outlineLevel="1" x14ac:dyDescent="0.2">
      <c r="B201" s="47" t="s">
        <v>33</v>
      </c>
      <c r="C201" s="44" t="s">
        <v>12</v>
      </c>
      <c r="D201" s="44" t="s">
        <v>13</v>
      </c>
      <c r="E201" s="44" t="s">
        <v>534</v>
      </c>
      <c r="F201" s="44" t="s">
        <v>35</v>
      </c>
      <c r="G201" s="48">
        <v>2000000</v>
      </c>
      <c r="H201" s="48">
        <v>2000000</v>
      </c>
      <c r="I201" s="49"/>
      <c r="J201" s="18"/>
      <c r="K201" s="18"/>
      <c r="L201" s="18"/>
    </row>
    <row r="202" spans="2:12" s="19" customFormat="1" ht="45" outlineLevel="1" x14ac:dyDescent="0.2">
      <c r="B202" s="47" t="s">
        <v>33</v>
      </c>
      <c r="C202" s="44" t="s">
        <v>12</v>
      </c>
      <c r="D202" s="44" t="s">
        <v>13</v>
      </c>
      <c r="E202" s="44" t="s">
        <v>535</v>
      </c>
      <c r="F202" s="44" t="s">
        <v>34</v>
      </c>
      <c r="G202" s="48">
        <v>2000000</v>
      </c>
      <c r="H202" s="48">
        <v>2000000</v>
      </c>
      <c r="I202" s="49"/>
      <c r="J202" s="18"/>
      <c r="K202" s="18"/>
      <c r="L202" s="18"/>
    </row>
    <row r="203" spans="2:12" s="19" customFormat="1" ht="30" outlineLevel="1" x14ac:dyDescent="0.2">
      <c r="B203" s="47" t="s">
        <v>33</v>
      </c>
      <c r="C203" s="44" t="s">
        <v>12</v>
      </c>
      <c r="D203" s="44" t="s">
        <v>13</v>
      </c>
      <c r="E203" s="44" t="s">
        <v>41</v>
      </c>
      <c r="F203" s="44" t="s">
        <v>536</v>
      </c>
      <c r="G203" s="48">
        <v>2000000</v>
      </c>
      <c r="H203" s="48">
        <v>2000000</v>
      </c>
      <c r="I203" s="49"/>
      <c r="J203" s="18"/>
      <c r="K203" s="18"/>
      <c r="L203" s="18"/>
    </row>
    <row r="204" spans="2:12" s="19" customFormat="1" ht="30" outlineLevel="1" x14ac:dyDescent="0.2">
      <c r="B204" s="47" t="s">
        <v>33</v>
      </c>
      <c r="C204" s="44" t="s">
        <v>12</v>
      </c>
      <c r="D204" s="44" t="s">
        <v>13</v>
      </c>
      <c r="E204" s="44" t="s">
        <v>41</v>
      </c>
      <c r="F204" s="44" t="s">
        <v>37</v>
      </c>
      <c r="G204" s="48">
        <v>3000000</v>
      </c>
      <c r="H204" s="48">
        <v>3000000</v>
      </c>
      <c r="I204" s="49"/>
      <c r="J204" s="18"/>
      <c r="K204" s="18"/>
      <c r="L204" s="18"/>
    </row>
    <row r="205" spans="2:12" s="19" customFormat="1" ht="45" outlineLevel="1" x14ac:dyDescent="0.2">
      <c r="B205" s="47" t="s">
        <v>36</v>
      </c>
      <c r="C205" s="44" t="s">
        <v>12</v>
      </c>
      <c r="D205" s="44" t="s">
        <v>13</v>
      </c>
      <c r="E205" s="44" t="s">
        <v>505</v>
      </c>
      <c r="F205" s="44" t="s">
        <v>216</v>
      </c>
      <c r="G205" s="48">
        <v>5000000</v>
      </c>
      <c r="H205" s="48">
        <v>5000000</v>
      </c>
      <c r="I205" s="49"/>
      <c r="J205" s="18"/>
      <c r="K205" s="18"/>
      <c r="L205" s="18"/>
    </row>
    <row r="206" spans="2:12" s="19" customFormat="1" ht="30" outlineLevel="1" x14ac:dyDescent="0.2">
      <c r="B206" s="47" t="s">
        <v>38</v>
      </c>
      <c r="C206" s="44" t="s">
        <v>12</v>
      </c>
      <c r="D206" s="44" t="s">
        <v>13</v>
      </c>
      <c r="E206" s="44" t="s">
        <v>522</v>
      </c>
      <c r="F206" s="44" t="s">
        <v>17</v>
      </c>
      <c r="G206" s="48">
        <v>9000000</v>
      </c>
      <c r="H206" s="48">
        <v>9000000</v>
      </c>
      <c r="I206" s="49">
        <v>75399.11</v>
      </c>
      <c r="J206" s="18"/>
      <c r="K206" s="18"/>
      <c r="L206" s="18"/>
    </row>
    <row r="207" spans="2:12" s="19" customFormat="1" ht="30" outlineLevel="1" x14ac:dyDescent="0.2">
      <c r="B207" s="47" t="s">
        <v>38</v>
      </c>
      <c r="C207" s="44" t="s">
        <v>12</v>
      </c>
      <c r="D207" s="44" t="s">
        <v>13</v>
      </c>
      <c r="E207" s="44" t="s">
        <v>530</v>
      </c>
      <c r="F207" s="44" t="s">
        <v>531</v>
      </c>
      <c r="G207" s="48">
        <v>1978640</v>
      </c>
      <c r="H207" s="48">
        <v>1978640</v>
      </c>
      <c r="I207" s="49"/>
      <c r="J207" s="18"/>
      <c r="K207" s="18"/>
      <c r="L207" s="18"/>
    </row>
    <row r="208" spans="2:12" s="19" customFormat="1" ht="30" outlineLevel="1" x14ac:dyDescent="0.2">
      <c r="B208" s="47" t="s">
        <v>38</v>
      </c>
      <c r="C208" s="44" t="s">
        <v>12</v>
      </c>
      <c r="D208" s="44" t="s">
        <v>13</v>
      </c>
      <c r="E208" s="44" t="s">
        <v>532</v>
      </c>
      <c r="F208" s="44" t="s">
        <v>533</v>
      </c>
      <c r="G208" s="48">
        <v>5000000</v>
      </c>
      <c r="H208" s="48">
        <v>5000000</v>
      </c>
      <c r="I208" s="49"/>
      <c r="J208" s="18"/>
      <c r="K208" s="18"/>
      <c r="L208" s="18"/>
    </row>
    <row r="209" spans="2:12" s="19" customFormat="1" ht="15.75" outlineLevel="1" x14ac:dyDescent="0.2">
      <c r="B209" s="47" t="s">
        <v>539</v>
      </c>
      <c r="C209" s="44" t="s">
        <v>25</v>
      </c>
      <c r="D209" s="44" t="s">
        <v>13</v>
      </c>
      <c r="E209" s="44" t="s">
        <v>245</v>
      </c>
      <c r="F209" s="44" t="s">
        <v>246</v>
      </c>
      <c r="G209" s="48">
        <v>4000000</v>
      </c>
      <c r="H209" s="48">
        <v>4000000</v>
      </c>
      <c r="I209" s="49"/>
      <c r="J209" s="18"/>
      <c r="K209" s="18"/>
      <c r="L209" s="18"/>
    </row>
    <row r="210" spans="2:12" s="19" customFormat="1" ht="45" outlineLevel="1" x14ac:dyDescent="0.2">
      <c r="B210" s="47" t="s">
        <v>539</v>
      </c>
      <c r="C210" s="44" t="s">
        <v>25</v>
      </c>
      <c r="D210" s="44" t="s">
        <v>13</v>
      </c>
      <c r="E210" s="44" t="s">
        <v>540</v>
      </c>
      <c r="F210" s="44" t="s">
        <v>31</v>
      </c>
      <c r="G210" s="48">
        <v>3000000</v>
      </c>
      <c r="H210" s="48">
        <v>3000000</v>
      </c>
      <c r="I210" s="49"/>
      <c r="J210" s="18"/>
      <c r="K210" s="18"/>
      <c r="L210" s="18"/>
    </row>
    <row r="211" spans="2:12" s="19" customFormat="1" ht="60" outlineLevel="1" x14ac:dyDescent="0.2">
      <c r="B211" s="47" t="s">
        <v>539</v>
      </c>
      <c r="C211" s="44" t="s">
        <v>25</v>
      </c>
      <c r="D211" s="44" t="s">
        <v>13</v>
      </c>
      <c r="E211" s="44" t="s">
        <v>543</v>
      </c>
      <c r="F211" s="44" t="s">
        <v>31</v>
      </c>
      <c r="G211" s="48">
        <v>2000000</v>
      </c>
      <c r="H211" s="48">
        <v>2000000</v>
      </c>
      <c r="I211" s="49"/>
      <c r="J211" s="18"/>
      <c r="K211" s="18"/>
      <c r="L211" s="18"/>
    </row>
    <row r="212" spans="2:12" s="19" customFormat="1" ht="45" outlineLevel="1" x14ac:dyDescent="0.2">
      <c r="B212" s="47" t="s">
        <v>539</v>
      </c>
      <c r="C212" s="44" t="s">
        <v>12</v>
      </c>
      <c r="D212" s="44" t="s">
        <v>13</v>
      </c>
      <c r="E212" s="44" t="s">
        <v>544</v>
      </c>
      <c r="F212" s="44" t="s">
        <v>16</v>
      </c>
      <c r="G212" s="48">
        <v>3000000</v>
      </c>
      <c r="H212" s="48">
        <v>3000000</v>
      </c>
      <c r="I212" s="49"/>
      <c r="J212" s="18"/>
      <c r="K212" s="18"/>
      <c r="L212" s="18"/>
    </row>
    <row r="213" spans="2:12" s="19" customFormat="1" ht="15.75" outlineLevel="1" x14ac:dyDescent="0.2">
      <c r="B213" s="50" t="s">
        <v>539</v>
      </c>
      <c r="C213" s="51" t="s">
        <v>256</v>
      </c>
      <c r="D213" s="51" t="s">
        <v>13</v>
      </c>
      <c r="E213" s="52" t="s">
        <v>497</v>
      </c>
      <c r="F213" s="51" t="s">
        <v>13</v>
      </c>
      <c r="G213" s="53">
        <v>1022653.62</v>
      </c>
      <c r="H213" s="53">
        <v>1022653.62</v>
      </c>
      <c r="I213" s="53">
        <v>1022653.62</v>
      </c>
      <c r="J213" s="18"/>
      <c r="K213" s="18"/>
      <c r="L213" s="18"/>
    </row>
    <row r="214" spans="2:12" s="19" customFormat="1" ht="30" outlineLevel="1" x14ac:dyDescent="0.2">
      <c r="B214" s="47" t="s">
        <v>541</v>
      </c>
      <c r="C214" s="44" t="s">
        <v>12</v>
      </c>
      <c r="D214" s="44" t="s">
        <v>13</v>
      </c>
      <c r="E214" s="44" t="s">
        <v>542</v>
      </c>
      <c r="F214" s="44" t="s">
        <v>37</v>
      </c>
      <c r="G214" s="48">
        <v>2000000</v>
      </c>
      <c r="H214" s="48">
        <v>2000000</v>
      </c>
      <c r="I214" s="49"/>
      <c r="J214" s="18"/>
      <c r="K214" s="18"/>
      <c r="L214" s="18"/>
    </row>
    <row r="215" spans="2:12" s="19" customFormat="1" ht="60" outlineLevel="1" x14ac:dyDescent="0.2">
      <c r="B215" s="47" t="s">
        <v>527</v>
      </c>
      <c r="C215" s="44" t="s">
        <v>12</v>
      </c>
      <c r="D215" s="44" t="s">
        <v>13</v>
      </c>
      <c r="E215" s="44" t="s">
        <v>528</v>
      </c>
      <c r="F215" s="44" t="s">
        <v>529</v>
      </c>
      <c r="G215" s="48">
        <v>1620345</v>
      </c>
      <c r="H215" s="48">
        <v>1620345</v>
      </c>
      <c r="I215" s="49"/>
      <c r="J215" s="18"/>
      <c r="K215" s="18"/>
      <c r="L215" s="18"/>
    </row>
    <row r="216" spans="2:12" s="19" customFormat="1" ht="60" outlineLevel="1" x14ac:dyDescent="0.2">
      <c r="B216" s="47" t="s">
        <v>39</v>
      </c>
      <c r="C216" s="44" t="s">
        <v>12</v>
      </c>
      <c r="D216" s="44" t="s">
        <v>13</v>
      </c>
      <c r="E216" s="44" t="s">
        <v>502</v>
      </c>
      <c r="F216" s="44" t="s">
        <v>26</v>
      </c>
      <c r="G216" s="48">
        <v>5000000</v>
      </c>
      <c r="H216" s="48">
        <v>5000000</v>
      </c>
      <c r="I216" s="49"/>
      <c r="J216" s="18"/>
      <c r="K216" s="18"/>
      <c r="L216" s="18"/>
    </row>
    <row r="217" spans="2:12" s="19" customFormat="1" ht="30" outlineLevel="1" x14ac:dyDescent="0.2">
      <c r="B217" s="47" t="s">
        <v>39</v>
      </c>
      <c r="C217" s="44" t="s">
        <v>12</v>
      </c>
      <c r="D217" s="44" t="s">
        <v>13</v>
      </c>
      <c r="E217" s="44" t="s">
        <v>521</v>
      </c>
      <c r="F217" s="44" t="s">
        <v>201</v>
      </c>
      <c r="G217" s="48">
        <v>8000000</v>
      </c>
      <c r="H217" s="48">
        <v>8000000</v>
      </c>
      <c r="I217" s="49"/>
      <c r="J217" s="18"/>
      <c r="K217" s="18"/>
      <c r="L217" s="18"/>
    </row>
    <row r="218" spans="2:12" s="19" customFormat="1" ht="75" outlineLevel="1" x14ac:dyDescent="0.2">
      <c r="B218" s="47" t="s">
        <v>40</v>
      </c>
      <c r="C218" s="44" t="s">
        <v>12</v>
      </c>
      <c r="D218" s="44" t="s">
        <v>13</v>
      </c>
      <c r="E218" s="44" t="s">
        <v>508</v>
      </c>
      <c r="F218" s="44" t="s">
        <v>27</v>
      </c>
      <c r="G218" s="48">
        <v>5000000</v>
      </c>
      <c r="H218" s="48">
        <v>5000000</v>
      </c>
      <c r="I218" s="49"/>
      <c r="J218" s="18"/>
      <c r="K218" s="18"/>
      <c r="L218" s="18"/>
    </row>
    <row r="219" spans="2:12" s="19" customFormat="1" ht="30" outlineLevel="1" x14ac:dyDescent="0.2">
      <c r="B219" s="47" t="s">
        <v>40</v>
      </c>
      <c r="C219" s="44" t="s">
        <v>12</v>
      </c>
      <c r="D219" s="44" t="s">
        <v>13</v>
      </c>
      <c r="E219" s="44" t="s">
        <v>509</v>
      </c>
      <c r="F219" s="44" t="s">
        <v>216</v>
      </c>
      <c r="G219" s="48">
        <v>5000000</v>
      </c>
      <c r="H219" s="48">
        <v>5000000</v>
      </c>
      <c r="I219" s="49"/>
      <c r="J219" s="18"/>
      <c r="K219" s="18"/>
      <c r="L219" s="18"/>
    </row>
    <row r="220" spans="2:12" s="19" customFormat="1" ht="75" outlineLevel="1" x14ac:dyDescent="0.2">
      <c r="B220" s="47" t="s">
        <v>40</v>
      </c>
      <c r="C220" s="44" t="s">
        <v>12</v>
      </c>
      <c r="D220" s="44" t="s">
        <v>13</v>
      </c>
      <c r="E220" s="44" t="s">
        <v>510</v>
      </c>
      <c r="F220" s="44" t="s">
        <v>26</v>
      </c>
      <c r="G220" s="48">
        <v>5000000</v>
      </c>
      <c r="H220" s="48">
        <v>5000000</v>
      </c>
      <c r="I220" s="49"/>
      <c r="J220" s="18"/>
      <c r="K220" s="18"/>
      <c r="L220" s="18"/>
    </row>
    <row r="221" spans="2:12" s="19" customFormat="1" ht="30" outlineLevel="1" x14ac:dyDescent="0.2">
      <c r="B221" s="47" t="s">
        <v>40</v>
      </c>
      <c r="C221" s="44" t="s">
        <v>12</v>
      </c>
      <c r="D221" s="44" t="s">
        <v>13</v>
      </c>
      <c r="E221" s="44" t="s">
        <v>520</v>
      </c>
      <c r="F221" s="44" t="s">
        <v>15</v>
      </c>
      <c r="G221" s="48">
        <v>3000000</v>
      </c>
      <c r="H221" s="48">
        <v>3000000</v>
      </c>
      <c r="I221" s="49"/>
      <c r="J221" s="18"/>
      <c r="K221" s="18"/>
      <c r="L221" s="18"/>
    </row>
    <row r="222" spans="2:12" s="19" customFormat="1" ht="30" outlineLevel="1" x14ac:dyDescent="0.2">
      <c r="B222" s="47" t="s">
        <v>163</v>
      </c>
      <c r="C222" s="44" t="s">
        <v>12</v>
      </c>
      <c r="D222" s="44" t="s">
        <v>13</v>
      </c>
      <c r="E222" s="44" t="s">
        <v>537</v>
      </c>
      <c r="F222" s="44" t="s">
        <v>538</v>
      </c>
      <c r="G222" s="48">
        <v>3000000</v>
      </c>
      <c r="H222" s="48">
        <v>3000000</v>
      </c>
      <c r="I222" s="49"/>
      <c r="J222" s="18"/>
      <c r="K222" s="18"/>
      <c r="L222" s="18"/>
    </row>
    <row r="223" spans="2:12" s="19" customFormat="1" ht="60" outlineLevel="1" x14ac:dyDescent="0.2">
      <c r="B223" s="47" t="s">
        <v>42</v>
      </c>
      <c r="C223" s="44" t="s">
        <v>12</v>
      </c>
      <c r="D223" s="44" t="s">
        <v>13</v>
      </c>
      <c r="E223" s="44" t="s">
        <v>501</v>
      </c>
      <c r="F223" s="44" t="s">
        <v>27</v>
      </c>
      <c r="G223" s="48">
        <v>5000000</v>
      </c>
      <c r="H223" s="48">
        <v>5000000</v>
      </c>
      <c r="I223" s="49"/>
      <c r="J223" s="18"/>
      <c r="K223" s="18"/>
      <c r="L223" s="18"/>
    </row>
    <row r="224" spans="2:12" s="19" customFormat="1" ht="60" outlineLevel="1" x14ac:dyDescent="0.2">
      <c r="B224" s="47" t="s">
        <v>42</v>
      </c>
      <c r="C224" s="44" t="s">
        <v>25</v>
      </c>
      <c r="D224" s="44" t="s">
        <v>13</v>
      </c>
      <c r="E224" s="44" t="s">
        <v>513</v>
      </c>
      <c r="F224" s="44" t="s">
        <v>26</v>
      </c>
      <c r="G224" s="48">
        <v>2500000</v>
      </c>
      <c r="H224" s="48">
        <v>2500000</v>
      </c>
      <c r="I224" s="49"/>
      <c r="J224" s="18"/>
      <c r="K224" s="18"/>
      <c r="L224" s="18"/>
    </row>
    <row r="225" spans="2:9" s="12" customFormat="1" ht="20.100000000000001" customHeight="1" thickBot="1" x14ac:dyDescent="0.25">
      <c r="B225" s="207" t="s">
        <v>1083</v>
      </c>
      <c r="C225" s="208"/>
      <c r="D225" s="208"/>
      <c r="E225" s="208"/>
      <c r="F225" s="208"/>
      <c r="G225" s="156">
        <f>SUM(G183:G224)</f>
        <v>159054977.62</v>
      </c>
      <c r="H225" s="156">
        <f>SUM(H183:H224)</f>
        <v>159054977.62</v>
      </c>
      <c r="I225" s="161"/>
    </row>
    <row r="226" spans="2:9" s="12" customFormat="1" ht="6" customHeight="1" thickBot="1" x14ac:dyDescent="0.25">
      <c r="B226" s="102"/>
      <c r="C226" s="103"/>
      <c r="D226" s="104"/>
      <c r="E226" s="103"/>
      <c r="F226" s="103"/>
      <c r="G226" s="105"/>
      <c r="H226" s="105"/>
      <c r="I226" s="106"/>
    </row>
    <row r="227" spans="2:9" s="12" customFormat="1" ht="15" customHeight="1" outlineLevel="1" x14ac:dyDescent="0.2">
      <c r="B227" s="211" t="s">
        <v>1107</v>
      </c>
      <c r="C227" s="212"/>
      <c r="D227" s="212"/>
      <c r="E227" s="212"/>
      <c r="F227" s="212"/>
      <c r="G227" s="212"/>
      <c r="H227" s="212"/>
      <c r="I227" s="213"/>
    </row>
    <row r="228" spans="2:9" s="12" customFormat="1" ht="30" outlineLevel="1" x14ac:dyDescent="0.2">
      <c r="B228" s="54" t="s">
        <v>840</v>
      </c>
      <c r="C228" s="44" t="s">
        <v>787</v>
      </c>
      <c r="D228" s="44" t="s">
        <v>13</v>
      </c>
      <c r="E228" s="55" t="s">
        <v>841</v>
      </c>
      <c r="F228" s="55" t="s">
        <v>642</v>
      </c>
      <c r="G228" s="56">
        <v>213963</v>
      </c>
      <c r="H228" s="57">
        <v>211613.79</v>
      </c>
      <c r="I228" s="58"/>
    </row>
    <row r="229" spans="2:9" s="12" customFormat="1" ht="30" outlineLevel="1" x14ac:dyDescent="0.2">
      <c r="B229" s="54" t="s">
        <v>882</v>
      </c>
      <c r="C229" s="44" t="s">
        <v>883</v>
      </c>
      <c r="D229" s="44" t="s">
        <v>13</v>
      </c>
      <c r="E229" s="55" t="s">
        <v>884</v>
      </c>
      <c r="F229" s="55" t="s">
        <v>642</v>
      </c>
      <c r="G229" s="56">
        <v>420000</v>
      </c>
      <c r="H229" s="57">
        <v>420000</v>
      </c>
      <c r="I229" s="58"/>
    </row>
    <row r="230" spans="2:9" s="12" customFormat="1" ht="30" outlineLevel="1" x14ac:dyDescent="0.2">
      <c r="B230" s="54" t="s">
        <v>890</v>
      </c>
      <c r="C230" s="44" t="s">
        <v>831</v>
      </c>
      <c r="D230" s="44" t="s">
        <v>13</v>
      </c>
      <c r="E230" s="55" t="s">
        <v>891</v>
      </c>
      <c r="F230" s="55" t="s">
        <v>642</v>
      </c>
      <c r="G230" s="56">
        <v>420000</v>
      </c>
      <c r="H230" s="57">
        <v>406658.4</v>
      </c>
      <c r="I230" s="58"/>
    </row>
    <row r="231" spans="2:9" s="12" customFormat="1" ht="30" outlineLevel="1" x14ac:dyDescent="0.2">
      <c r="B231" s="54" t="s">
        <v>892</v>
      </c>
      <c r="C231" s="44" t="s">
        <v>631</v>
      </c>
      <c r="D231" s="44" t="s">
        <v>107</v>
      </c>
      <c r="E231" s="55" t="s">
        <v>893</v>
      </c>
      <c r="F231" s="55" t="s">
        <v>894</v>
      </c>
      <c r="G231" s="56">
        <v>315000</v>
      </c>
      <c r="H231" s="57">
        <v>314999.8</v>
      </c>
      <c r="I231" s="58"/>
    </row>
    <row r="232" spans="2:9" s="12" customFormat="1" ht="30" outlineLevel="1" x14ac:dyDescent="0.2">
      <c r="B232" s="54" t="s">
        <v>852</v>
      </c>
      <c r="C232" s="44" t="s">
        <v>649</v>
      </c>
      <c r="D232" s="44" t="s">
        <v>93</v>
      </c>
      <c r="E232" s="55" t="s">
        <v>853</v>
      </c>
      <c r="F232" s="55" t="s">
        <v>853</v>
      </c>
      <c r="G232" s="56">
        <v>400000</v>
      </c>
      <c r="H232" s="57">
        <v>399999.57</v>
      </c>
      <c r="I232" s="58"/>
    </row>
    <row r="233" spans="2:9" s="12" customFormat="1" ht="30" outlineLevel="1" x14ac:dyDescent="0.2">
      <c r="B233" s="59" t="s">
        <v>56</v>
      </c>
      <c r="C233" s="44" t="s">
        <v>783</v>
      </c>
      <c r="D233" s="44" t="s">
        <v>13</v>
      </c>
      <c r="E233" s="60" t="s">
        <v>802</v>
      </c>
      <c r="F233" s="60" t="s">
        <v>68</v>
      </c>
      <c r="G233" s="56">
        <v>1529000</v>
      </c>
      <c r="H233" s="57">
        <v>1497758.72</v>
      </c>
      <c r="I233" s="58"/>
    </row>
    <row r="234" spans="2:9" s="12" customFormat="1" ht="90" outlineLevel="1" x14ac:dyDescent="0.2">
      <c r="B234" s="59" t="s">
        <v>56</v>
      </c>
      <c r="C234" s="44" t="s">
        <v>812</v>
      </c>
      <c r="D234" s="44" t="s">
        <v>13</v>
      </c>
      <c r="E234" s="60" t="s">
        <v>813</v>
      </c>
      <c r="F234" s="60" t="s">
        <v>69</v>
      </c>
      <c r="G234" s="56">
        <v>844700</v>
      </c>
      <c r="H234" s="57">
        <v>844700</v>
      </c>
      <c r="I234" s="58"/>
    </row>
    <row r="235" spans="2:9" s="12" customFormat="1" ht="30" outlineLevel="1" x14ac:dyDescent="0.2">
      <c r="B235" s="54" t="s">
        <v>56</v>
      </c>
      <c r="C235" s="44" t="s">
        <v>631</v>
      </c>
      <c r="D235" s="44" t="s">
        <v>13</v>
      </c>
      <c r="E235" s="55" t="s">
        <v>57</v>
      </c>
      <c r="F235" s="55" t="s">
        <v>58</v>
      </c>
      <c r="G235" s="56">
        <v>3370000</v>
      </c>
      <c r="H235" s="57">
        <v>3370000</v>
      </c>
      <c r="I235" s="58"/>
    </row>
    <row r="236" spans="2:9" s="12" customFormat="1" ht="45" outlineLevel="1" x14ac:dyDescent="0.2">
      <c r="B236" s="54" t="s">
        <v>56</v>
      </c>
      <c r="C236" s="44" t="s">
        <v>812</v>
      </c>
      <c r="D236" s="44" t="s">
        <v>13</v>
      </c>
      <c r="E236" s="55" t="s">
        <v>70</v>
      </c>
      <c r="F236" s="55" t="s">
        <v>71</v>
      </c>
      <c r="G236" s="56">
        <v>1400000</v>
      </c>
      <c r="H236" s="57">
        <v>1400000</v>
      </c>
      <c r="I236" s="58"/>
    </row>
    <row r="237" spans="2:9" s="12" customFormat="1" ht="45" outlineLevel="1" x14ac:dyDescent="0.2">
      <c r="B237" s="54" t="s">
        <v>56</v>
      </c>
      <c r="C237" s="44" t="s">
        <v>635</v>
      </c>
      <c r="D237" s="44" t="s">
        <v>13</v>
      </c>
      <c r="E237" s="55" t="s">
        <v>76</v>
      </c>
      <c r="F237" s="55" t="s">
        <v>75</v>
      </c>
      <c r="G237" s="56">
        <v>1704290</v>
      </c>
      <c r="H237" s="57">
        <v>1704290</v>
      </c>
      <c r="I237" s="58"/>
    </row>
    <row r="238" spans="2:9" s="12" customFormat="1" ht="15" outlineLevel="1" x14ac:dyDescent="0.2">
      <c r="B238" s="54" t="s">
        <v>927</v>
      </c>
      <c r="C238" s="44" t="s">
        <v>638</v>
      </c>
      <c r="D238" s="44" t="s">
        <v>108</v>
      </c>
      <c r="E238" s="55" t="s">
        <v>928</v>
      </c>
      <c r="F238" s="55" t="s">
        <v>929</v>
      </c>
      <c r="G238" s="56">
        <v>320000</v>
      </c>
      <c r="H238" s="57">
        <v>320000</v>
      </c>
      <c r="I238" s="58"/>
    </row>
    <row r="239" spans="2:9" s="12" customFormat="1" ht="30" outlineLevel="1" x14ac:dyDescent="0.2">
      <c r="B239" s="54" t="s">
        <v>927</v>
      </c>
      <c r="C239" s="44" t="s">
        <v>803</v>
      </c>
      <c r="D239" s="44" t="s">
        <v>108</v>
      </c>
      <c r="E239" s="55" t="s">
        <v>930</v>
      </c>
      <c r="F239" s="55" t="s">
        <v>931</v>
      </c>
      <c r="G239" s="56">
        <v>280000</v>
      </c>
      <c r="H239" s="57">
        <v>280000</v>
      </c>
      <c r="I239" s="58"/>
    </row>
    <row r="240" spans="2:9" s="12" customFormat="1" ht="30" outlineLevel="1" x14ac:dyDescent="0.2">
      <c r="B240" s="54" t="s">
        <v>837</v>
      </c>
      <c r="C240" s="44" t="s">
        <v>838</v>
      </c>
      <c r="D240" s="44" t="s">
        <v>13</v>
      </c>
      <c r="E240" s="55" t="s">
        <v>839</v>
      </c>
      <c r="F240" s="55" t="s">
        <v>71</v>
      </c>
      <c r="G240" s="56">
        <v>1500000</v>
      </c>
      <c r="H240" s="57">
        <v>1500000</v>
      </c>
      <c r="I240" s="58"/>
    </row>
    <row r="241" spans="2:9" s="12" customFormat="1" ht="15" outlineLevel="1" x14ac:dyDescent="0.2">
      <c r="B241" s="54" t="s">
        <v>829</v>
      </c>
      <c r="C241" s="44" t="s">
        <v>633</v>
      </c>
      <c r="D241" s="44" t="s">
        <v>13</v>
      </c>
      <c r="E241" s="55" t="s">
        <v>830</v>
      </c>
      <c r="F241" s="55" t="s">
        <v>55</v>
      </c>
      <c r="G241" s="56">
        <v>630000</v>
      </c>
      <c r="H241" s="57">
        <v>630000</v>
      </c>
      <c r="I241" s="58"/>
    </row>
    <row r="242" spans="2:9" s="12" customFormat="1" ht="45" outlineLevel="1" x14ac:dyDescent="0.2">
      <c r="B242" s="54" t="s">
        <v>98</v>
      </c>
      <c r="C242" s="44" t="s">
        <v>803</v>
      </c>
      <c r="D242" s="44" t="s">
        <v>13</v>
      </c>
      <c r="E242" s="55" t="s">
        <v>885</v>
      </c>
      <c r="F242" s="55" t="s">
        <v>642</v>
      </c>
      <c r="G242" s="56">
        <v>390000</v>
      </c>
      <c r="H242" s="57">
        <v>386056.22</v>
      </c>
      <c r="I242" s="58"/>
    </row>
    <row r="243" spans="2:9" s="12" customFormat="1" ht="30" outlineLevel="1" x14ac:dyDescent="0.2">
      <c r="B243" s="59" t="s">
        <v>21</v>
      </c>
      <c r="C243" s="44" t="s">
        <v>783</v>
      </c>
      <c r="D243" s="44" t="s">
        <v>13</v>
      </c>
      <c r="E243" s="60" t="s">
        <v>784</v>
      </c>
      <c r="F243" s="60" t="s">
        <v>68</v>
      </c>
      <c r="G243" s="56">
        <v>1396000</v>
      </c>
      <c r="H243" s="57">
        <v>1388934.42</v>
      </c>
      <c r="I243" s="58"/>
    </row>
    <row r="244" spans="2:9" s="12" customFormat="1" ht="45" outlineLevel="1" x14ac:dyDescent="0.2">
      <c r="B244" s="59" t="s">
        <v>21</v>
      </c>
      <c r="C244" s="44" t="s">
        <v>803</v>
      </c>
      <c r="D244" s="44" t="s">
        <v>13</v>
      </c>
      <c r="E244" s="60" t="s">
        <v>804</v>
      </c>
      <c r="F244" s="60" t="s">
        <v>77</v>
      </c>
      <c r="G244" s="56">
        <v>773550</v>
      </c>
      <c r="H244" s="57">
        <v>727909</v>
      </c>
      <c r="I244" s="58"/>
    </row>
    <row r="245" spans="2:9" s="12" customFormat="1" ht="90" outlineLevel="1" x14ac:dyDescent="0.2">
      <c r="B245" s="61" t="s">
        <v>21</v>
      </c>
      <c r="C245" s="44" t="s">
        <v>783</v>
      </c>
      <c r="D245" s="44" t="s">
        <v>13</v>
      </c>
      <c r="E245" s="60" t="s">
        <v>807</v>
      </c>
      <c r="F245" s="60" t="s">
        <v>65</v>
      </c>
      <c r="G245" s="62">
        <v>1300000</v>
      </c>
      <c r="H245" s="57">
        <v>1300000</v>
      </c>
      <c r="I245" s="58"/>
    </row>
    <row r="246" spans="2:9" s="12" customFormat="1" ht="60" outlineLevel="1" x14ac:dyDescent="0.2">
      <c r="B246" s="61" t="s">
        <v>21</v>
      </c>
      <c r="C246" s="44" t="s">
        <v>803</v>
      </c>
      <c r="D246" s="44" t="s">
        <v>13</v>
      </c>
      <c r="E246" s="60" t="s">
        <v>808</v>
      </c>
      <c r="F246" s="60" t="s">
        <v>809</v>
      </c>
      <c r="G246" s="62">
        <v>1200000</v>
      </c>
      <c r="H246" s="57">
        <v>1200000</v>
      </c>
      <c r="I246" s="58"/>
    </row>
    <row r="247" spans="2:9" s="12" customFormat="1" ht="30" outlineLevel="1" x14ac:dyDescent="0.2">
      <c r="B247" s="61" t="s">
        <v>21</v>
      </c>
      <c r="C247" s="44" t="s">
        <v>783</v>
      </c>
      <c r="D247" s="44" t="s">
        <v>13</v>
      </c>
      <c r="E247" s="60" t="s">
        <v>811</v>
      </c>
      <c r="F247" s="60" t="s">
        <v>71</v>
      </c>
      <c r="G247" s="62">
        <v>1800000</v>
      </c>
      <c r="H247" s="57">
        <v>1800000</v>
      </c>
      <c r="I247" s="58"/>
    </row>
    <row r="248" spans="2:9" s="12" customFormat="1" ht="45" outlineLevel="1" x14ac:dyDescent="0.2">
      <c r="B248" s="63" t="s">
        <v>21</v>
      </c>
      <c r="C248" s="44" t="s">
        <v>816</v>
      </c>
      <c r="D248" s="44" t="s">
        <v>13</v>
      </c>
      <c r="E248" s="64" t="s">
        <v>80</v>
      </c>
      <c r="F248" s="65" t="s">
        <v>74</v>
      </c>
      <c r="G248" s="66">
        <v>1593130</v>
      </c>
      <c r="H248" s="57">
        <v>1593130</v>
      </c>
      <c r="I248" s="58"/>
    </row>
    <row r="249" spans="2:9" s="12" customFormat="1" ht="45" outlineLevel="1" x14ac:dyDescent="0.2">
      <c r="B249" s="54" t="s">
        <v>895</v>
      </c>
      <c r="C249" s="44" t="s">
        <v>833</v>
      </c>
      <c r="D249" s="44" t="s">
        <v>105</v>
      </c>
      <c r="E249" s="55" t="s">
        <v>896</v>
      </c>
      <c r="F249" s="55" t="s">
        <v>897</v>
      </c>
      <c r="G249" s="56">
        <v>415000</v>
      </c>
      <c r="H249" s="57">
        <v>414136.86</v>
      </c>
      <c r="I249" s="58"/>
    </row>
    <row r="250" spans="2:9" s="12" customFormat="1" ht="30" outlineLevel="1" x14ac:dyDescent="0.2">
      <c r="B250" s="54" t="s">
        <v>895</v>
      </c>
      <c r="C250" s="44" t="s">
        <v>638</v>
      </c>
      <c r="D250" s="44" t="s">
        <v>105</v>
      </c>
      <c r="E250" s="55" t="s">
        <v>898</v>
      </c>
      <c r="F250" s="55" t="s">
        <v>899</v>
      </c>
      <c r="G250" s="56">
        <v>350000</v>
      </c>
      <c r="H250" s="57">
        <v>328508.65000000002</v>
      </c>
      <c r="I250" s="58"/>
    </row>
    <row r="251" spans="2:9" s="12" customFormat="1" ht="30" outlineLevel="1" x14ac:dyDescent="0.2">
      <c r="B251" s="54" t="s">
        <v>895</v>
      </c>
      <c r="C251" s="44" t="s">
        <v>649</v>
      </c>
      <c r="D251" s="44" t="s">
        <v>105</v>
      </c>
      <c r="E251" s="55" t="s">
        <v>900</v>
      </c>
      <c r="F251" s="55" t="s">
        <v>901</v>
      </c>
      <c r="G251" s="56">
        <v>380000</v>
      </c>
      <c r="H251" s="57">
        <v>366823.3</v>
      </c>
      <c r="I251" s="58"/>
    </row>
    <row r="252" spans="2:9" s="12" customFormat="1" ht="45" outlineLevel="1" x14ac:dyDescent="0.2">
      <c r="B252" s="54" t="s">
        <v>902</v>
      </c>
      <c r="C252" s="44" t="s">
        <v>849</v>
      </c>
      <c r="D252" s="44" t="s">
        <v>104</v>
      </c>
      <c r="E252" s="55" t="s">
        <v>903</v>
      </c>
      <c r="F252" s="55" t="s">
        <v>904</v>
      </c>
      <c r="G252" s="56">
        <v>413988</v>
      </c>
      <c r="H252" s="57">
        <v>408594.69</v>
      </c>
      <c r="I252" s="58"/>
    </row>
    <row r="253" spans="2:9" s="12" customFormat="1" ht="45" outlineLevel="1" x14ac:dyDescent="0.2">
      <c r="B253" s="54" t="s">
        <v>860</v>
      </c>
      <c r="C253" s="44" t="s">
        <v>861</v>
      </c>
      <c r="D253" s="44" t="s">
        <v>188</v>
      </c>
      <c r="E253" s="55" t="s">
        <v>862</v>
      </c>
      <c r="F253" s="55" t="s">
        <v>642</v>
      </c>
      <c r="G253" s="56">
        <v>420000</v>
      </c>
      <c r="H253" s="57">
        <v>420000</v>
      </c>
      <c r="I253" s="58"/>
    </row>
    <row r="254" spans="2:9" s="12" customFormat="1" ht="60" outlineLevel="1" x14ac:dyDescent="0.2">
      <c r="B254" s="59" t="s">
        <v>814</v>
      </c>
      <c r="C254" s="44" t="s">
        <v>783</v>
      </c>
      <c r="D254" s="44" t="s">
        <v>13</v>
      </c>
      <c r="E254" s="60" t="s">
        <v>85</v>
      </c>
      <c r="F254" s="60" t="s">
        <v>815</v>
      </c>
      <c r="G254" s="56">
        <v>1300000</v>
      </c>
      <c r="H254" s="57">
        <v>1300000</v>
      </c>
      <c r="I254" s="58"/>
    </row>
    <row r="255" spans="2:9" s="12" customFormat="1" ht="90" outlineLevel="1" x14ac:dyDescent="0.2">
      <c r="B255" s="54" t="s">
        <v>814</v>
      </c>
      <c r="C255" s="67" t="s">
        <v>831</v>
      </c>
      <c r="D255" s="68" t="s">
        <v>13</v>
      </c>
      <c r="E255" s="55" t="s">
        <v>832</v>
      </c>
      <c r="F255" s="55" t="s">
        <v>71</v>
      </c>
      <c r="G255" s="69">
        <v>1300000</v>
      </c>
      <c r="H255" s="57">
        <v>1300000</v>
      </c>
      <c r="I255" s="58"/>
    </row>
    <row r="256" spans="2:9" s="12" customFormat="1" ht="30" outlineLevel="1" x14ac:dyDescent="0.2">
      <c r="B256" s="54" t="s">
        <v>863</v>
      </c>
      <c r="C256" s="44" t="s">
        <v>633</v>
      </c>
      <c r="D256" s="44" t="s">
        <v>192</v>
      </c>
      <c r="E256" s="55" t="s">
        <v>864</v>
      </c>
      <c r="F256" s="55" t="s">
        <v>865</v>
      </c>
      <c r="G256" s="56">
        <v>400000</v>
      </c>
      <c r="H256" s="57">
        <v>400000</v>
      </c>
      <c r="I256" s="58"/>
    </row>
    <row r="257" spans="2:9" s="12" customFormat="1" ht="45" outlineLevel="1" x14ac:dyDescent="0.2">
      <c r="B257" s="54" t="s">
        <v>866</v>
      </c>
      <c r="C257" s="44" t="s">
        <v>803</v>
      </c>
      <c r="D257" s="44" t="s">
        <v>867</v>
      </c>
      <c r="E257" s="55" t="s">
        <v>868</v>
      </c>
      <c r="F257" s="55" t="s">
        <v>869</v>
      </c>
      <c r="G257" s="56">
        <v>370000</v>
      </c>
      <c r="H257" s="57">
        <v>351266.29</v>
      </c>
      <c r="I257" s="58"/>
    </row>
    <row r="258" spans="2:9" s="12" customFormat="1" ht="90" outlineLevel="1" x14ac:dyDescent="0.2">
      <c r="B258" s="59" t="s">
        <v>791</v>
      </c>
      <c r="C258" s="44" t="s">
        <v>789</v>
      </c>
      <c r="D258" s="44" t="s">
        <v>13</v>
      </c>
      <c r="E258" s="60" t="s">
        <v>792</v>
      </c>
      <c r="F258" s="60" t="s">
        <v>62</v>
      </c>
      <c r="G258" s="56">
        <v>2206000</v>
      </c>
      <c r="H258" s="57">
        <v>2140000</v>
      </c>
      <c r="I258" s="58"/>
    </row>
    <row r="259" spans="2:9" s="12" customFormat="1" ht="15" outlineLevel="1" x14ac:dyDescent="0.2">
      <c r="B259" s="59" t="s">
        <v>61</v>
      </c>
      <c r="C259" s="44" t="s">
        <v>793</v>
      </c>
      <c r="D259" s="44" t="s">
        <v>13</v>
      </c>
      <c r="E259" s="60" t="s">
        <v>794</v>
      </c>
      <c r="F259" s="60" t="s">
        <v>83</v>
      </c>
      <c r="G259" s="56">
        <v>780000</v>
      </c>
      <c r="H259" s="57">
        <v>780000</v>
      </c>
      <c r="I259" s="58"/>
    </row>
    <row r="260" spans="2:9" s="12" customFormat="1" ht="75" outlineLevel="1" x14ac:dyDescent="0.2">
      <c r="B260" s="59" t="s">
        <v>791</v>
      </c>
      <c r="C260" s="44" t="s">
        <v>805</v>
      </c>
      <c r="D260" s="44" t="s">
        <v>13</v>
      </c>
      <c r="E260" s="60" t="s">
        <v>806</v>
      </c>
      <c r="F260" s="60" t="s">
        <v>84</v>
      </c>
      <c r="G260" s="56">
        <v>1500000</v>
      </c>
      <c r="H260" s="57">
        <v>1500000</v>
      </c>
      <c r="I260" s="58"/>
    </row>
    <row r="261" spans="2:9" s="12" customFormat="1" ht="30" outlineLevel="1" x14ac:dyDescent="0.2">
      <c r="B261" s="54" t="s">
        <v>61</v>
      </c>
      <c r="C261" s="44" t="s">
        <v>826</v>
      </c>
      <c r="D261" s="44" t="s">
        <v>13</v>
      </c>
      <c r="E261" s="55" t="s">
        <v>827</v>
      </c>
      <c r="F261" s="55" t="s">
        <v>78</v>
      </c>
      <c r="G261" s="56">
        <v>2320000</v>
      </c>
      <c r="H261" s="57">
        <v>2320000</v>
      </c>
      <c r="I261" s="58"/>
    </row>
    <row r="262" spans="2:9" s="12" customFormat="1" ht="15" outlineLevel="1" x14ac:dyDescent="0.2">
      <c r="B262" s="54" t="s">
        <v>872</v>
      </c>
      <c r="C262" s="44" t="s">
        <v>633</v>
      </c>
      <c r="D262" s="44" t="s">
        <v>13</v>
      </c>
      <c r="E262" s="55" t="s">
        <v>873</v>
      </c>
      <c r="F262" s="55" t="s">
        <v>642</v>
      </c>
      <c r="G262" s="56">
        <v>420000</v>
      </c>
      <c r="H262" s="57">
        <v>419994.37</v>
      </c>
      <c r="I262" s="58"/>
    </row>
    <row r="263" spans="2:9" s="12" customFormat="1" ht="15" outlineLevel="1" x14ac:dyDescent="0.2">
      <c r="B263" s="54" t="s">
        <v>872</v>
      </c>
      <c r="C263" s="44" t="s">
        <v>633</v>
      </c>
      <c r="D263" s="44" t="s">
        <v>13</v>
      </c>
      <c r="E263" s="55" t="s">
        <v>874</v>
      </c>
      <c r="F263" s="55" t="s">
        <v>642</v>
      </c>
      <c r="G263" s="56">
        <v>420000</v>
      </c>
      <c r="H263" s="57">
        <v>419999.39</v>
      </c>
      <c r="I263" s="58"/>
    </row>
    <row r="264" spans="2:9" s="12" customFormat="1" ht="60" outlineLevel="1" x14ac:dyDescent="0.2">
      <c r="B264" s="54" t="s">
        <v>61</v>
      </c>
      <c r="C264" s="44" t="s">
        <v>638</v>
      </c>
      <c r="D264" s="44" t="s">
        <v>13</v>
      </c>
      <c r="E264" s="55" t="s">
        <v>875</v>
      </c>
      <c r="F264" s="55" t="s">
        <v>642</v>
      </c>
      <c r="G264" s="56">
        <v>420000</v>
      </c>
      <c r="H264" s="57">
        <v>419971.63</v>
      </c>
      <c r="I264" s="58"/>
    </row>
    <row r="265" spans="2:9" s="12" customFormat="1" ht="15" outlineLevel="1" x14ac:dyDescent="0.2">
      <c r="B265" s="54" t="s">
        <v>61</v>
      </c>
      <c r="C265" s="70" t="s">
        <v>638</v>
      </c>
      <c r="D265" s="44" t="s">
        <v>13</v>
      </c>
      <c r="E265" s="55" t="s">
        <v>878</v>
      </c>
      <c r="F265" s="55" t="s">
        <v>642</v>
      </c>
      <c r="G265" s="56">
        <v>380633</v>
      </c>
      <c r="H265" s="57">
        <v>380633</v>
      </c>
      <c r="I265" s="58"/>
    </row>
    <row r="266" spans="2:9" s="12" customFormat="1" ht="15" outlineLevel="1" x14ac:dyDescent="0.2">
      <c r="B266" s="54" t="s">
        <v>879</v>
      </c>
      <c r="C266" s="44" t="s">
        <v>638</v>
      </c>
      <c r="D266" s="44" t="s">
        <v>13</v>
      </c>
      <c r="E266" s="55" t="s">
        <v>880</v>
      </c>
      <c r="F266" s="55" t="s">
        <v>881</v>
      </c>
      <c r="G266" s="56">
        <v>376740</v>
      </c>
      <c r="H266" s="57">
        <v>308333</v>
      </c>
      <c r="I266" s="58"/>
    </row>
    <row r="267" spans="2:9" s="12" customFormat="1" ht="30" outlineLevel="1" x14ac:dyDescent="0.2">
      <c r="B267" s="54" t="s">
        <v>876</v>
      </c>
      <c r="C267" s="44" t="s">
        <v>787</v>
      </c>
      <c r="D267" s="44" t="s">
        <v>13</v>
      </c>
      <c r="E267" s="55" t="s">
        <v>877</v>
      </c>
      <c r="F267" s="55" t="s">
        <v>642</v>
      </c>
      <c r="G267" s="56">
        <v>350000</v>
      </c>
      <c r="H267" s="57">
        <v>345580.05</v>
      </c>
      <c r="I267" s="58"/>
    </row>
    <row r="268" spans="2:9" s="12" customFormat="1" ht="30" outlineLevel="1" x14ac:dyDescent="0.2">
      <c r="B268" s="54" t="s">
        <v>921</v>
      </c>
      <c r="C268" s="44" t="s">
        <v>789</v>
      </c>
      <c r="D268" s="44" t="s">
        <v>13</v>
      </c>
      <c r="E268" s="55" t="s">
        <v>1095</v>
      </c>
      <c r="F268" s="55" t="s">
        <v>642</v>
      </c>
      <c r="G268" s="56">
        <v>395000</v>
      </c>
      <c r="H268" s="57">
        <v>395000</v>
      </c>
      <c r="I268" s="58"/>
    </row>
    <row r="269" spans="2:9" s="12" customFormat="1" ht="45" outlineLevel="1" x14ac:dyDescent="0.2">
      <c r="B269" s="59" t="s">
        <v>795</v>
      </c>
      <c r="C269" s="44" t="s">
        <v>796</v>
      </c>
      <c r="D269" s="44" t="s">
        <v>13</v>
      </c>
      <c r="E269" s="60" t="s">
        <v>1096</v>
      </c>
      <c r="F269" s="60" t="s">
        <v>71</v>
      </c>
      <c r="G269" s="56">
        <v>1369639</v>
      </c>
      <c r="H269" s="57">
        <v>1369639</v>
      </c>
      <c r="I269" s="58"/>
    </row>
    <row r="270" spans="2:9" s="12" customFormat="1" ht="30" outlineLevel="1" x14ac:dyDescent="0.2">
      <c r="B270" s="54" t="s">
        <v>747</v>
      </c>
      <c r="C270" s="44" t="s">
        <v>638</v>
      </c>
      <c r="D270" s="44" t="s">
        <v>842</v>
      </c>
      <c r="E270" s="55" t="s">
        <v>843</v>
      </c>
      <c r="F270" s="55" t="s">
        <v>844</v>
      </c>
      <c r="G270" s="56">
        <v>228099.66</v>
      </c>
      <c r="H270" s="57">
        <v>228091.04</v>
      </c>
      <c r="I270" s="58"/>
    </row>
    <row r="271" spans="2:9" s="12" customFormat="1" ht="45" outlineLevel="1" x14ac:dyDescent="0.2">
      <c r="B271" s="59" t="s">
        <v>66</v>
      </c>
      <c r="C271" s="44" t="s">
        <v>787</v>
      </c>
      <c r="D271" s="44" t="s">
        <v>13</v>
      </c>
      <c r="E271" s="60" t="s">
        <v>788</v>
      </c>
      <c r="F271" s="60" t="s">
        <v>77</v>
      </c>
      <c r="G271" s="56">
        <v>976428</v>
      </c>
      <c r="H271" s="57">
        <v>976428</v>
      </c>
      <c r="I271" s="58"/>
    </row>
    <row r="272" spans="2:9" s="12" customFormat="1" ht="60" outlineLevel="1" x14ac:dyDescent="0.2">
      <c r="B272" s="54" t="s">
        <v>66</v>
      </c>
      <c r="C272" s="44" t="s">
        <v>631</v>
      </c>
      <c r="D272" s="44" t="s">
        <v>13</v>
      </c>
      <c r="E272" s="55" t="s">
        <v>67</v>
      </c>
      <c r="F272" s="55" t="s">
        <v>65</v>
      </c>
      <c r="G272" s="56">
        <v>1200000</v>
      </c>
      <c r="H272" s="57">
        <v>1200000</v>
      </c>
      <c r="I272" s="58"/>
    </row>
    <row r="273" spans="2:9" s="12" customFormat="1" ht="30" outlineLevel="1" x14ac:dyDescent="0.2">
      <c r="B273" s="54" t="s">
        <v>905</v>
      </c>
      <c r="C273" s="44" t="s">
        <v>803</v>
      </c>
      <c r="D273" s="44" t="s">
        <v>194</v>
      </c>
      <c r="E273" s="55" t="s">
        <v>906</v>
      </c>
      <c r="F273" s="55" t="s">
        <v>907</v>
      </c>
      <c r="G273" s="56">
        <v>364948</v>
      </c>
      <c r="H273" s="57">
        <v>364947.8</v>
      </c>
      <c r="I273" s="58"/>
    </row>
    <row r="274" spans="2:9" s="12" customFormat="1" ht="15" outlineLevel="1" x14ac:dyDescent="0.2">
      <c r="B274" s="54" t="s">
        <v>905</v>
      </c>
      <c r="C274" s="44" t="s">
        <v>649</v>
      </c>
      <c r="D274" s="44" t="s">
        <v>194</v>
      </c>
      <c r="E274" s="55" t="s">
        <v>908</v>
      </c>
      <c r="F274" s="55" t="s">
        <v>909</v>
      </c>
      <c r="G274" s="56">
        <v>364998</v>
      </c>
      <c r="H274" s="57">
        <v>364997.99</v>
      </c>
      <c r="I274" s="58"/>
    </row>
    <row r="275" spans="2:9" s="12" customFormat="1" ht="30" outlineLevel="1" x14ac:dyDescent="0.2">
      <c r="B275" s="59" t="s">
        <v>781</v>
      </c>
      <c r="C275" s="44" t="s">
        <v>638</v>
      </c>
      <c r="D275" s="44" t="s">
        <v>13</v>
      </c>
      <c r="E275" s="60" t="s">
        <v>782</v>
      </c>
      <c r="F275" s="60" t="s">
        <v>71</v>
      </c>
      <c r="G275" s="56">
        <v>2551360</v>
      </c>
      <c r="H275" s="57">
        <v>2551360</v>
      </c>
      <c r="I275" s="58"/>
    </row>
    <row r="276" spans="2:9" s="12" customFormat="1" ht="15" outlineLevel="1" x14ac:dyDescent="0.2">
      <c r="B276" s="71" t="s">
        <v>817</v>
      </c>
      <c r="C276" s="44" t="s">
        <v>793</v>
      </c>
      <c r="D276" s="44" t="s">
        <v>13</v>
      </c>
      <c r="E276" s="60" t="s">
        <v>818</v>
      </c>
      <c r="F276" s="72" t="s">
        <v>83</v>
      </c>
      <c r="G276" s="56">
        <v>1440000</v>
      </c>
      <c r="H276" s="57">
        <v>1440000</v>
      </c>
      <c r="I276" s="58"/>
    </row>
    <row r="277" spans="2:9" s="12" customFormat="1" ht="30" outlineLevel="1" x14ac:dyDescent="0.2">
      <c r="B277" s="54" t="s">
        <v>817</v>
      </c>
      <c r="C277" s="44" t="s">
        <v>783</v>
      </c>
      <c r="D277" s="44" t="s">
        <v>13</v>
      </c>
      <c r="E277" s="55" t="s">
        <v>818</v>
      </c>
      <c r="F277" s="55" t="s">
        <v>828</v>
      </c>
      <c r="G277" s="56">
        <v>593700</v>
      </c>
      <c r="H277" s="57">
        <v>593700</v>
      </c>
      <c r="I277" s="58"/>
    </row>
    <row r="278" spans="2:9" s="12" customFormat="1" ht="30" outlineLevel="1" x14ac:dyDescent="0.2">
      <c r="B278" s="54" t="s">
        <v>90</v>
      </c>
      <c r="C278" s="44" t="s">
        <v>833</v>
      </c>
      <c r="D278" s="44" t="s">
        <v>13</v>
      </c>
      <c r="E278" s="55" t="s">
        <v>834</v>
      </c>
      <c r="F278" s="55" t="s">
        <v>71</v>
      </c>
      <c r="G278" s="56">
        <v>500000</v>
      </c>
      <c r="H278" s="57">
        <v>500000</v>
      </c>
      <c r="I278" s="58"/>
    </row>
    <row r="279" spans="2:9" s="12" customFormat="1" ht="30" outlineLevel="1" x14ac:dyDescent="0.2">
      <c r="B279" s="54" t="s">
        <v>817</v>
      </c>
      <c r="C279" s="44" t="s">
        <v>838</v>
      </c>
      <c r="D279" s="44" t="s">
        <v>13</v>
      </c>
      <c r="E279" s="55" t="s">
        <v>854</v>
      </c>
      <c r="F279" s="55" t="s">
        <v>642</v>
      </c>
      <c r="G279" s="56">
        <v>159516</v>
      </c>
      <c r="H279" s="57">
        <v>154882.25</v>
      </c>
      <c r="I279" s="58"/>
    </row>
    <row r="280" spans="2:9" s="12" customFormat="1" ht="15" outlineLevel="1" x14ac:dyDescent="0.2">
      <c r="B280" s="54" t="s">
        <v>817</v>
      </c>
      <c r="C280" s="44" t="s">
        <v>638</v>
      </c>
      <c r="D280" s="44" t="s">
        <v>94</v>
      </c>
      <c r="E280" s="55" t="s">
        <v>855</v>
      </c>
      <c r="F280" s="55" t="s">
        <v>642</v>
      </c>
      <c r="G280" s="56">
        <v>420000</v>
      </c>
      <c r="H280" s="57">
        <v>419999.78</v>
      </c>
      <c r="I280" s="58"/>
    </row>
    <row r="281" spans="2:9" s="12" customFormat="1" ht="45" outlineLevel="1" x14ac:dyDescent="0.2">
      <c r="B281" s="54" t="s">
        <v>90</v>
      </c>
      <c r="C281" s="44" t="s">
        <v>638</v>
      </c>
      <c r="D281" s="44" t="s">
        <v>856</v>
      </c>
      <c r="E281" s="55" t="s">
        <v>1097</v>
      </c>
      <c r="F281" s="55" t="s">
        <v>642</v>
      </c>
      <c r="G281" s="56">
        <v>420000</v>
      </c>
      <c r="H281" s="57">
        <v>369179.31</v>
      </c>
      <c r="I281" s="58"/>
    </row>
    <row r="282" spans="2:9" s="12" customFormat="1" ht="30" outlineLevel="1" x14ac:dyDescent="0.2">
      <c r="B282" s="54" t="s">
        <v>857</v>
      </c>
      <c r="C282" s="44" t="s">
        <v>633</v>
      </c>
      <c r="D282" s="44" t="s">
        <v>91</v>
      </c>
      <c r="E282" s="55" t="s">
        <v>858</v>
      </c>
      <c r="F282" s="55" t="s">
        <v>859</v>
      </c>
      <c r="G282" s="56">
        <v>400000</v>
      </c>
      <c r="H282" s="57">
        <v>399997.99</v>
      </c>
      <c r="I282" s="58"/>
    </row>
    <row r="283" spans="2:9" s="12" customFormat="1" ht="30" outlineLevel="1" x14ac:dyDescent="0.2">
      <c r="B283" s="54" t="s">
        <v>886</v>
      </c>
      <c r="C283" s="44" t="s">
        <v>638</v>
      </c>
      <c r="D283" s="44" t="s">
        <v>887</v>
      </c>
      <c r="E283" s="55" t="s">
        <v>888</v>
      </c>
      <c r="F283" s="55" t="s">
        <v>889</v>
      </c>
      <c r="G283" s="56">
        <v>116125</v>
      </c>
      <c r="H283" s="57">
        <v>111307.5</v>
      </c>
      <c r="I283" s="58"/>
    </row>
    <row r="284" spans="2:9" s="12" customFormat="1" ht="30" outlineLevel="1" x14ac:dyDescent="0.2">
      <c r="B284" s="59" t="s">
        <v>63</v>
      </c>
      <c r="C284" s="44" t="s">
        <v>793</v>
      </c>
      <c r="D284" s="44" t="s">
        <v>13</v>
      </c>
      <c r="E284" s="60" t="s">
        <v>797</v>
      </c>
      <c r="F284" s="60" t="s">
        <v>68</v>
      </c>
      <c r="G284" s="56">
        <v>1643200</v>
      </c>
      <c r="H284" s="57">
        <v>1630959.3</v>
      </c>
      <c r="I284" s="58"/>
    </row>
    <row r="285" spans="2:9" s="12" customFormat="1" ht="60" outlineLevel="1" x14ac:dyDescent="0.2">
      <c r="B285" s="59" t="s">
        <v>63</v>
      </c>
      <c r="C285" s="44" t="s">
        <v>798</v>
      </c>
      <c r="D285" s="44" t="s">
        <v>13</v>
      </c>
      <c r="E285" s="60" t="s">
        <v>799</v>
      </c>
      <c r="F285" s="60" t="s">
        <v>65</v>
      </c>
      <c r="G285" s="56">
        <v>1300000</v>
      </c>
      <c r="H285" s="57">
        <v>1300000</v>
      </c>
      <c r="I285" s="58"/>
    </row>
    <row r="286" spans="2:9" s="12" customFormat="1" ht="45" outlineLevel="1" x14ac:dyDescent="0.2">
      <c r="B286" s="54" t="s">
        <v>63</v>
      </c>
      <c r="C286" s="73" t="s">
        <v>779</v>
      </c>
      <c r="D286" s="44" t="s">
        <v>13</v>
      </c>
      <c r="E286" s="55" t="s">
        <v>73</v>
      </c>
      <c r="F286" s="55" t="s">
        <v>74</v>
      </c>
      <c r="G286" s="56">
        <v>2450000</v>
      </c>
      <c r="H286" s="57">
        <v>2450000</v>
      </c>
      <c r="I286" s="58"/>
    </row>
    <row r="287" spans="2:9" s="12" customFormat="1" ht="30" outlineLevel="1" x14ac:dyDescent="0.2">
      <c r="B287" s="54" t="s">
        <v>63</v>
      </c>
      <c r="C287" s="44" t="s">
        <v>835</v>
      </c>
      <c r="D287" s="44" t="s">
        <v>13</v>
      </c>
      <c r="E287" s="55" t="s">
        <v>836</v>
      </c>
      <c r="F287" s="55" t="s">
        <v>71</v>
      </c>
      <c r="G287" s="56">
        <v>476300</v>
      </c>
      <c r="H287" s="57">
        <v>476300</v>
      </c>
      <c r="I287" s="58"/>
    </row>
    <row r="288" spans="2:9" s="12" customFormat="1" ht="45" outlineLevel="1" x14ac:dyDescent="0.2">
      <c r="B288" s="54" t="s">
        <v>938</v>
      </c>
      <c r="C288" s="44" t="s">
        <v>849</v>
      </c>
      <c r="D288" s="44" t="s">
        <v>109</v>
      </c>
      <c r="E288" s="55" t="s">
        <v>939</v>
      </c>
      <c r="F288" s="55" t="s">
        <v>940</v>
      </c>
      <c r="G288" s="56">
        <v>419994</v>
      </c>
      <c r="H288" s="57">
        <v>419994</v>
      </c>
      <c r="I288" s="58"/>
    </row>
    <row r="289" spans="2:9" s="12" customFormat="1" ht="60" outlineLevel="1" x14ac:dyDescent="0.2">
      <c r="B289" s="54" t="s">
        <v>938</v>
      </c>
      <c r="C289" s="44" t="s">
        <v>849</v>
      </c>
      <c r="D289" s="44" t="s">
        <v>109</v>
      </c>
      <c r="E289" s="55" t="s">
        <v>941</v>
      </c>
      <c r="F289" s="55" t="s">
        <v>942</v>
      </c>
      <c r="G289" s="56">
        <v>410000</v>
      </c>
      <c r="H289" s="57">
        <v>410000</v>
      </c>
      <c r="I289" s="58"/>
    </row>
    <row r="290" spans="2:9" s="12" customFormat="1" ht="45" outlineLevel="1" x14ac:dyDescent="0.2">
      <c r="B290" s="54" t="s">
        <v>938</v>
      </c>
      <c r="C290" s="44" t="s">
        <v>649</v>
      </c>
      <c r="D290" s="44" t="s">
        <v>109</v>
      </c>
      <c r="E290" s="55" t="s">
        <v>943</v>
      </c>
      <c r="F290" s="55" t="s">
        <v>944</v>
      </c>
      <c r="G290" s="56">
        <v>420000</v>
      </c>
      <c r="H290" s="57">
        <v>419999.99</v>
      </c>
      <c r="I290" s="58"/>
    </row>
    <row r="291" spans="2:9" s="12" customFormat="1" ht="45" outlineLevel="1" x14ac:dyDescent="0.2">
      <c r="B291" s="54" t="s">
        <v>938</v>
      </c>
      <c r="C291" s="44" t="s">
        <v>638</v>
      </c>
      <c r="D291" s="44" t="s">
        <v>109</v>
      </c>
      <c r="E291" s="55" t="s">
        <v>945</v>
      </c>
      <c r="F291" s="55" t="s">
        <v>946</v>
      </c>
      <c r="G291" s="56">
        <v>420000</v>
      </c>
      <c r="H291" s="57">
        <v>419999.99</v>
      </c>
      <c r="I291" s="58"/>
    </row>
    <row r="292" spans="2:9" s="12" customFormat="1" ht="45" outlineLevel="1" x14ac:dyDescent="0.2">
      <c r="B292" s="54" t="s">
        <v>938</v>
      </c>
      <c r="C292" s="44" t="s">
        <v>633</v>
      </c>
      <c r="D292" s="44" t="s">
        <v>957</v>
      </c>
      <c r="E292" s="55" t="s">
        <v>958</v>
      </c>
      <c r="F292" s="55" t="s">
        <v>959</v>
      </c>
      <c r="G292" s="56">
        <v>77834</v>
      </c>
      <c r="H292" s="57">
        <v>77105.64</v>
      </c>
      <c r="I292" s="58"/>
    </row>
    <row r="293" spans="2:9" s="12" customFormat="1" ht="90" outlineLevel="1" x14ac:dyDescent="0.2">
      <c r="B293" s="54" t="s">
        <v>938</v>
      </c>
      <c r="C293" s="44" t="s">
        <v>916</v>
      </c>
      <c r="D293" s="44" t="s">
        <v>109</v>
      </c>
      <c r="E293" s="55" t="s">
        <v>963</v>
      </c>
      <c r="F293" s="55" t="s">
        <v>942</v>
      </c>
      <c r="G293" s="56">
        <v>476414</v>
      </c>
      <c r="H293" s="57">
        <v>476414</v>
      </c>
      <c r="I293" s="58"/>
    </row>
    <row r="294" spans="2:9" s="12" customFormat="1" ht="60" outlineLevel="1" x14ac:dyDescent="0.2">
      <c r="B294" s="54" t="s">
        <v>954</v>
      </c>
      <c r="C294" s="44" t="s">
        <v>633</v>
      </c>
      <c r="D294" s="44" t="s">
        <v>192</v>
      </c>
      <c r="E294" s="55" t="s">
        <v>955</v>
      </c>
      <c r="F294" s="55" t="s">
        <v>956</v>
      </c>
      <c r="G294" s="56">
        <v>353238</v>
      </c>
      <c r="H294" s="57">
        <v>353238</v>
      </c>
      <c r="I294" s="58"/>
    </row>
    <row r="295" spans="2:9" s="12" customFormat="1" ht="60" outlineLevel="1" x14ac:dyDescent="0.2">
      <c r="B295" s="54" t="s">
        <v>845</v>
      </c>
      <c r="C295" s="44" t="s">
        <v>787</v>
      </c>
      <c r="D295" s="44" t="s">
        <v>846</v>
      </c>
      <c r="E295" s="55" t="s">
        <v>847</v>
      </c>
      <c r="F295" s="55" t="s">
        <v>848</v>
      </c>
      <c r="G295" s="56">
        <v>420000</v>
      </c>
      <c r="H295" s="57">
        <v>419987.02</v>
      </c>
      <c r="I295" s="58"/>
    </row>
    <row r="296" spans="2:9" s="12" customFormat="1" ht="105" outlineLevel="1" x14ac:dyDescent="0.2">
      <c r="B296" s="54" t="s">
        <v>845</v>
      </c>
      <c r="C296" s="44" t="s">
        <v>849</v>
      </c>
      <c r="D296" s="44" t="s">
        <v>846</v>
      </c>
      <c r="E296" s="55" t="s">
        <v>850</v>
      </c>
      <c r="F296" s="55" t="s">
        <v>851</v>
      </c>
      <c r="G296" s="56">
        <v>300000</v>
      </c>
      <c r="H296" s="57">
        <v>299998.8</v>
      </c>
      <c r="I296" s="58"/>
    </row>
    <row r="297" spans="2:9" s="12" customFormat="1" ht="60" outlineLevel="1" x14ac:dyDescent="0.2">
      <c r="B297" s="54" t="s">
        <v>910</v>
      </c>
      <c r="C297" s="44" t="s">
        <v>911</v>
      </c>
      <c r="D297" s="44" t="s">
        <v>912</v>
      </c>
      <c r="E297" s="55" t="s">
        <v>913</v>
      </c>
      <c r="F297" s="55" t="s">
        <v>914</v>
      </c>
      <c r="G297" s="56">
        <v>374997</v>
      </c>
      <c r="H297" s="57">
        <v>374987.58</v>
      </c>
      <c r="I297" s="58"/>
    </row>
    <row r="298" spans="2:9" s="12" customFormat="1" ht="45" outlineLevel="1" x14ac:dyDescent="0.2">
      <c r="B298" s="59" t="s">
        <v>52</v>
      </c>
      <c r="C298" s="44" t="s">
        <v>779</v>
      </c>
      <c r="D298" s="44" t="s">
        <v>13</v>
      </c>
      <c r="E298" s="60" t="s">
        <v>780</v>
      </c>
      <c r="F298" s="60" t="s">
        <v>75</v>
      </c>
      <c r="G298" s="56">
        <v>1532800</v>
      </c>
      <c r="H298" s="57">
        <v>1532800</v>
      </c>
      <c r="I298" s="58"/>
    </row>
    <row r="299" spans="2:9" s="12" customFormat="1" ht="45" outlineLevel="1" x14ac:dyDescent="0.2">
      <c r="B299" s="59" t="s">
        <v>52</v>
      </c>
      <c r="C299" s="44" t="s">
        <v>800</v>
      </c>
      <c r="D299" s="44" t="s">
        <v>13</v>
      </c>
      <c r="E299" s="60" t="s">
        <v>801</v>
      </c>
      <c r="F299" s="60" t="s">
        <v>79</v>
      </c>
      <c r="G299" s="56">
        <v>1700000</v>
      </c>
      <c r="H299" s="57">
        <v>1700000</v>
      </c>
      <c r="I299" s="58"/>
    </row>
    <row r="300" spans="2:9" s="12" customFormat="1" ht="45" outlineLevel="1" x14ac:dyDescent="0.2">
      <c r="B300" s="54" t="s">
        <v>52</v>
      </c>
      <c r="C300" s="44" t="s">
        <v>819</v>
      </c>
      <c r="D300" s="44" t="s">
        <v>13</v>
      </c>
      <c r="E300" s="55" t="s">
        <v>54</v>
      </c>
      <c r="F300" s="55" t="s">
        <v>55</v>
      </c>
      <c r="G300" s="56">
        <v>1400000</v>
      </c>
      <c r="H300" s="57">
        <v>1400000</v>
      </c>
      <c r="I300" s="58"/>
    </row>
    <row r="301" spans="2:9" s="12" customFormat="1" ht="60" outlineLevel="1" x14ac:dyDescent="0.2">
      <c r="B301" s="54" t="s">
        <v>915</v>
      </c>
      <c r="C301" s="44" t="s">
        <v>916</v>
      </c>
      <c r="D301" s="44" t="s">
        <v>102</v>
      </c>
      <c r="E301" s="55" t="s">
        <v>917</v>
      </c>
      <c r="F301" s="55" t="s">
        <v>918</v>
      </c>
      <c r="G301" s="56">
        <v>335000</v>
      </c>
      <c r="H301" s="57">
        <v>335000</v>
      </c>
      <c r="I301" s="58"/>
    </row>
    <row r="302" spans="2:9" s="12" customFormat="1" ht="45" outlineLevel="1" x14ac:dyDescent="0.2">
      <c r="B302" s="54" t="s">
        <v>915</v>
      </c>
      <c r="C302" s="44" t="s">
        <v>631</v>
      </c>
      <c r="D302" s="44" t="s">
        <v>102</v>
      </c>
      <c r="E302" s="55" t="s">
        <v>919</v>
      </c>
      <c r="F302" s="55" t="s">
        <v>920</v>
      </c>
      <c r="G302" s="56">
        <v>325000</v>
      </c>
      <c r="H302" s="57">
        <v>325000</v>
      </c>
      <c r="I302" s="58"/>
    </row>
    <row r="303" spans="2:9" s="12" customFormat="1" ht="15" outlineLevel="1" x14ac:dyDescent="0.2">
      <c r="B303" s="54" t="s">
        <v>915</v>
      </c>
      <c r="C303" s="44" t="s">
        <v>793</v>
      </c>
      <c r="D303" s="44" t="s">
        <v>102</v>
      </c>
      <c r="E303" s="55" t="s">
        <v>113</v>
      </c>
      <c r="F303" s="74" t="s">
        <v>1098</v>
      </c>
      <c r="G303" s="56">
        <v>380000</v>
      </c>
      <c r="H303" s="57">
        <v>380000</v>
      </c>
      <c r="I303" s="58"/>
    </row>
    <row r="304" spans="2:9" s="12" customFormat="1" ht="15" outlineLevel="1" x14ac:dyDescent="0.2">
      <c r="B304" s="54" t="s">
        <v>915</v>
      </c>
      <c r="C304" s="44" t="s">
        <v>793</v>
      </c>
      <c r="D304" s="44" t="s">
        <v>102</v>
      </c>
      <c r="E304" s="55" t="s">
        <v>113</v>
      </c>
      <c r="F304" s="74" t="s">
        <v>1098</v>
      </c>
      <c r="G304" s="56">
        <v>400000</v>
      </c>
      <c r="H304" s="57">
        <v>400000</v>
      </c>
      <c r="I304" s="58"/>
    </row>
    <row r="305" spans="2:9" s="12" customFormat="1" ht="15" outlineLevel="1" x14ac:dyDescent="0.2">
      <c r="B305" s="54" t="s">
        <v>870</v>
      </c>
      <c r="C305" s="44" t="s">
        <v>638</v>
      </c>
      <c r="D305" s="44" t="s">
        <v>13</v>
      </c>
      <c r="E305" s="55" t="s">
        <v>871</v>
      </c>
      <c r="F305" s="55" t="s">
        <v>642</v>
      </c>
      <c r="G305" s="56">
        <v>320000</v>
      </c>
      <c r="H305" s="57">
        <v>319999.96999999997</v>
      </c>
      <c r="I305" s="58"/>
    </row>
    <row r="306" spans="2:9" s="12" customFormat="1" ht="30" outlineLevel="1" x14ac:dyDescent="0.2">
      <c r="B306" s="54" t="s">
        <v>870</v>
      </c>
      <c r="C306" s="44" t="s">
        <v>803</v>
      </c>
      <c r="D306" s="44" t="s">
        <v>932</v>
      </c>
      <c r="E306" s="55" t="s">
        <v>933</v>
      </c>
      <c r="F306" s="55" t="s">
        <v>642</v>
      </c>
      <c r="G306" s="56">
        <v>412307</v>
      </c>
      <c r="H306" s="57">
        <v>358042.81</v>
      </c>
      <c r="I306" s="58"/>
    </row>
    <row r="307" spans="2:9" s="12" customFormat="1" ht="90" outlineLevel="1" x14ac:dyDescent="0.2">
      <c r="B307" s="54" t="s">
        <v>922</v>
      </c>
      <c r="C307" s="44" t="s">
        <v>803</v>
      </c>
      <c r="D307" s="44" t="s">
        <v>101</v>
      </c>
      <c r="E307" s="55" t="s">
        <v>923</v>
      </c>
      <c r="F307" s="55" t="s">
        <v>924</v>
      </c>
      <c r="G307" s="56">
        <v>415000</v>
      </c>
      <c r="H307" s="57">
        <v>415000</v>
      </c>
      <c r="I307" s="58"/>
    </row>
    <row r="308" spans="2:9" s="12" customFormat="1" ht="45" outlineLevel="1" x14ac:dyDescent="0.2">
      <c r="B308" s="54" t="s">
        <v>922</v>
      </c>
      <c r="C308" s="44" t="s">
        <v>785</v>
      </c>
      <c r="D308" s="44" t="s">
        <v>100</v>
      </c>
      <c r="E308" s="55" t="s">
        <v>925</v>
      </c>
      <c r="F308" s="55" t="s">
        <v>926</v>
      </c>
      <c r="G308" s="56">
        <v>274576</v>
      </c>
      <c r="H308" s="57">
        <v>274576</v>
      </c>
      <c r="I308" s="58"/>
    </row>
    <row r="309" spans="2:9" s="12" customFormat="1" ht="45" outlineLevel="1" x14ac:dyDescent="0.2">
      <c r="B309" s="59" t="s">
        <v>81</v>
      </c>
      <c r="C309" s="44" t="s">
        <v>785</v>
      </c>
      <c r="D309" s="44" t="s">
        <v>13</v>
      </c>
      <c r="E309" s="60" t="s">
        <v>786</v>
      </c>
      <c r="F309" s="60" t="s">
        <v>79</v>
      </c>
      <c r="G309" s="56">
        <v>3323964</v>
      </c>
      <c r="H309" s="57">
        <v>3323964</v>
      </c>
      <c r="I309" s="58"/>
    </row>
    <row r="310" spans="2:9" s="12" customFormat="1" ht="30" outlineLevel="1" x14ac:dyDescent="0.2">
      <c r="B310" s="59" t="s">
        <v>81</v>
      </c>
      <c r="C310" s="44" t="s">
        <v>783</v>
      </c>
      <c r="D310" s="44" t="s">
        <v>13</v>
      </c>
      <c r="E310" s="60" t="s">
        <v>810</v>
      </c>
      <c r="F310" s="60" t="s">
        <v>58</v>
      </c>
      <c r="G310" s="56">
        <v>3000000</v>
      </c>
      <c r="H310" s="57">
        <v>3000000</v>
      </c>
      <c r="I310" s="58"/>
    </row>
    <row r="311" spans="2:9" s="12" customFormat="1" ht="60" outlineLevel="1" x14ac:dyDescent="0.2">
      <c r="B311" s="54" t="s">
        <v>81</v>
      </c>
      <c r="C311" s="44" t="s">
        <v>960</v>
      </c>
      <c r="D311" s="44" t="s">
        <v>112</v>
      </c>
      <c r="E311" s="55" t="s">
        <v>961</v>
      </c>
      <c r="F311" s="55" t="s">
        <v>962</v>
      </c>
      <c r="G311" s="56">
        <v>499773</v>
      </c>
      <c r="H311" s="57">
        <v>499773</v>
      </c>
      <c r="I311" s="58"/>
    </row>
    <row r="312" spans="2:9" s="12" customFormat="1" ht="15" outlineLevel="1" x14ac:dyDescent="0.2">
      <c r="B312" s="54" t="s">
        <v>81</v>
      </c>
      <c r="C312" s="44"/>
      <c r="D312" s="44" t="s">
        <v>112</v>
      </c>
      <c r="E312" s="55" t="s">
        <v>116</v>
      </c>
      <c r="F312" s="55"/>
      <c r="G312" s="56">
        <v>84983.91</v>
      </c>
      <c r="H312" s="57">
        <v>84983.91</v>
      </c>
      <c r="I312" s="58"/>
    </row>
    <row r="313" spans="2:9" s="12" customFormat="1" ht="60" outlineLevel="1" x14ac:dyDescent="0.2">
      <c r="B313" s="54" t="s">
        <v>641</v>
      </c>
      <c r="C313" s="44" t="s">
        <v>638</v>
      </c>
      <c r="D313" s="44" t="s">
        <v>112</v>
      </c>
      <c r="E313" s="55" t="s">
        <v>655</v>
      </c>
      <c r="F313" s="55" t="s">
        <v>656</v>
      </c>
      <c r="G313" s="56">
        <v>4371957</v>
      </c>
      <c r="H313" s="57">
        <v>4371957</v>
      </c>
      <c r="I313" s="58"/>
    </row>
    <row r="314" spans="2:9" s="12" customFormat="1" ht="30" outlineLevel="1" x14ac:dyDescent="0.2">
      <c r="B314" s="54" t="s">
        <v>641</v>
      </c>
      <c r="C314" s="44" t="s">
        <v>633</v>
      </c>
      <c r="D314" s="44" t="s">
        <v>112</v>
      </c>
      <c r="E314" s="55" t="s">
        <v>964</v>
      </c>
      <c r="F314" s="55" t="s">
        <v>965</v>
      </c>
      <c r="G314" s="56">
        <v>1586774</v>
      </c>
      <c r="H314" s="57">
        <v>1586774</v>
      </c>
      <c r="I314" s="58"/>
    </row>
    <row r="315" spans="2:9" s="12" customFormat="1" ht="45" outlineLevel="1" x14ac:dyDescent="0.2">
      <c r="B315" s="54" t="s">
        <v>641</v>
      </c>
      <c r="C315" s="44" t="s">
        <v>633</v>
      </c>
      <c r="D315" s="44" t="s">
        <v>112</v>
      </c>
      <c r="E315" s="55" t="s">
        <v>966</v>
      </c>
      <c r="F315" s="55" t="s">
        <v>967</v>
      </c>
      <c r="G315" s="56">
        <v>1777305</v>
      </c>
      <c r="H315" s="57">
        <v>1777305</v>
      </c>
      <c r="I315" s="58"/>
    </row>
    <row r="316" spans="2:9" s="12" customFormat="1" ht="30" outlineLevel="1" x14ac:dyDescent="0.2">
      <c r="B316" s="54" t="s">
        <v>641</v>
      </c>
      <c r="C316" s="44" t="s">
        <v>649</v>
      </c>
      <c r="D316" s="44" t="s">
        <v>112</v>
      </c>
      <c r="E316" s="55" t="s">
        <v>654</v>
      </c>
      <c r="F316" s="55" t="s">
        <v>114</v>
      </c>
      <c r="G316" s="56">
        <v>821.87</v>
      </c>
      <c r="H316" s="57">
        <v>821.87</v>
      </c>
      <c r="I316" s="58"/>
    </row>
    <row r="317" spans="2:9" s="12" customFormat="1" ht="15" outlineLevel="1" x14ac:dyDescent="0.2">
      <c r="B317" s="54" t="s">
        <v>641</v>
      </c>
      <c r="C317" s="44"/>
      <c r="D317" s="44" t="s">
        <v>112</v>
      </c>
      <c r="E317" s="55" t="s">
        <v>115</v>
      </c>
      <c r="F317" s="55"/>
      <c r="G317" s="56">
        <v>284538.44</v>
      </c>
      <c r="H317" s="57">
        <v>284538.44</v>
      </c>
      <c r="I317" s="58"/>
    </row>
    <row r="318" spans="2:9" s="12" customFormat="1" ht="45" outlineLevel="1" x14ac:dyDescent="0.2">
      <c r="B318" s="75" t="s">
        <v>1099</v>
      </c>
      <c r="C318" s="44" t="s">
        <v>789</v>
      </c>
      <c r="D318" s="44" t="s">
        <v>13</v>
      </c>
      <c r="E318" s="60" t="s">
        <v>790</v>
      </c>
      <c r="F318" s="60" t="s">
        <v>71</v>
      </c>
      <c r="G318" s="56">
        <v>3000000</v>
      </c>
      <c r="H318" s="57">
        <v>3000000</v>
      </c>
      <c r="I318" s="58"/>
    </row>
    <row r="319" spans="2:9" s="12" customFormat="1" ht="45" outlineLevel="1" x14ac:dyDescent="0.2">
      <c r="B319" s="54" t="s">
        <v>820</v>
      </c>
      <c r="C319" s="44" t="s">
        <v>812</v>
      </c>
      <c r="D319" s="44" t="s">
        <v>13</v>
      </c>
      <c r="E319" s="55" t="s">
        <v>60</v>
      </c>
      <c r="F319" s="55" t="s">
        <v>58</v>
      </c>
      <c r="G319" s="56">
        <v>2800000</v>
      </c>
      <c r="H319" s="57">
        <v>2800000</v>
      </c>
      <c r="I319" s="58"/>
    </row>
    <row r="320" spans="2:9" s="12" customFormat="1" ht="15" outlineLevel="1" x14ac:dyDescent="0.2">
      <c r="B320" s="54" t="s">
        <v>821</v>
      </c>
      <c r="C320" s="44" t="s">
        <v>819</v>
      </c>
      <c r="D320" s="44" t="s">
        <v>13</v>
      </c>
      <c r="E320" s="55" t="s">
        <v>822</v>
      </c>
      <c r="F320" s="55" t="s">
        <v>642</v>
      </c>
      <c r="G320" s="57">
        <v>3197150</v>
      </c>
      <c r="H320" s="57">
        <v>3197150</v>
      </c>
      <c r="I320" s="58"/>
    </row>
    <row r="321" spans="2:9" s="12" customFormat="1" ht="30" outlineLevel="1" x14ac:dyDescent="0.2">
      <c r="B321" s="54" t="s">
        <v>821</v>
      </c>
      <c r="C321" s="44" t="s">
        <v>823</v>
      </c>
      <c r="D321" s="44" t="s">
        <v>13</v>
      </c>
      <c r="E321" s="55" t="s">
        <v>824</v>
      </c>
      <c r="F321" s="55" t="s">
        <v>74</v>
      </c>
      <c r="G321" s="56">
        <v>3035280</v>
      </c>
      <c r="H321" s="57">
        <v>3035280</v>
      </c>
      <c r="I321" s="58"/>
    </row>
    <row r="322" spans="2:9" s="12" customFormat="1" ht="30" outlineLevel="1" x14ac:dyDescent="0.2">
      <c r="B322" s="54" t="s">
        <v>821</v>
      </c>
      <c r="C322" s="44" t="s">
        <v>819</v>
      </c>
      <c r="D322" s="44" t="s">
        <v>13</v>
      </c>
      <c r="E322" s="55" t="s">
        <v>825</v>
      </c>
      <c r="F322" s="55" t="s">
        <v>55</v>
      </c>
      <c r="G322" s="56">
        <v>1469110</v>
      </c>
      <c r="H322" s="57">
        <v>1469110</v>
      </c>
      <c r="I322" s="58"/>
    </row>
    <row r="323" spans="2:9" s="12" customFormat="1" ht="45" outlineLevel="1" x14ac:dyDescent="0.2">
      <c r="B323" s="54" t="s">
        <v>821</v>
      </c>
      <c r="C323" s="44" t="s">
        <v>793</v>
      </c>
      <c r="D323" s="44" t="s">
        <v>13</v>
      </c>
      <c r="E323" s="55" t="s">
        <v>1100</v>
      </c>
      <c r="F323" s="55" t="s">
        <v>71</v>
      </c>
      <c r="G323" s="56">
        <v>1592246</v>
      </c>
      <c r="H323" s="57">
        <v>1592246</v>
      </c>
      <c r="I323" s="58"/>
    </row>
    <row r="324" spans="2:9" s="12" customFormat="1" ht="30" outlineLevel="1" x14ac:dyDescent="0.2">
      <c r="B324" s="54" t="s">
        <v>934</v>
      </c>
      <c r="C324" s="44" t="s">
        <v>831</v>
      </c>
      <c r="D324" s="44" t="s">
        <v>935</v>
      </c>
      <c r="E324" s="55" t="s">
        <v>936</v>
      </c>
      <c r="F324" s="55" t="s">
        <v>642</v>
      </c>
      <c r="G324" s="56">
        <v>419989</v>
      </c>
      <c r="H324" s="57">
        <v>419988.67</v>
      </c>
      <c r="I324" s="58"/>
    </row>
    <row r="325" spans="2:9" s="12" customFormat="1" ht="15" outlineLevel="1" x14ac:dyDescent="0.2">
      <c r="B325" s="54" t="s">
        <v>934</v>
      </c>
      <c r="C325" s="44" t="s">
        <v>638</v>
      </c>
      <c r="D325" s="44" t="s">
        <v>111</v>
      </c>
      <c r="E325" s="55" t="s">
        <v>1101</v>
      </c>
      <c r="F325" s="55" t="s">
        <v>642</v>
      </c>
      <c r="G325" s="56">
        <v>399990</v>
      </c>
      <c r="H325" s="57">
        <v>396310.05</v>
      </c>
      <c r="I325" s="58"/>
    </row>
    <row r="326" spans="2:9" s="12" customFormat="1" ht="45" outlineLevel="1" x14ac:dyDescent="0.2">
      <c r="B326" s="54" t="s">
        <v>934</v>
      </c>
      <c r="C326" s="44" t="s">
        <v>638</v>
      </c>
      <c r="D326" s="44" t="s">
        <v>935</v>
      </c>
      <c r="E326" s="55" t="s">
        <v>1102</v>
      </c>
      <c r="F326" s="55" t="s">
        <v>642</v>
      </c>
      <c r="G326" s="56">
        <v>419873</v>
      </c>
      <c r="H326" s="57">
        <v>419870.41</v>
      </c>
      <c r="I326" s="58"/>
    </row>
    <row r="327" spans="2:9" s="12" customFormat="1" ht="15" outlineLevel="1" x14ac:dyDescent="0.2">
      <c r="B327" s="54" t="s">
        <v>821</v>
      </c>
      <c r="C327" s="44" t="s">
        <v>631</v>
      </c>
      <c r="D327" s="44" t="s">
        <v>13</v>
      </c>
      <c r="E327" s="55" t="s">
        <v>937</v>
      </c>
      <c r="F327" s="55" t="s">
        <v>642</v>
      </c>
      <c r="G327" s="56">
        <v>400000</v>
      </c>
      <c r="H327" s="57">
        <v>399999.95</v>
      </c>
      <c r="I327" s="58"/>
    </row>
    <row r="328" spans="2:9" s="12" customFormat="1" ht="30" outlineLevel="1" x14ac:dyDescent="0.2">
      <c r="B328" s="54" t="s">
        <v>821</v>
      </c>
      <c r="C328" s="44" t="s">
        <v>638</v>
      </c>
      <c r="D328" s="44" t="s">
        <v>947</v>
      </c>
      <c r="E328" s="55" t="s">
        <v>948</v>
      </c>
      <c r="F328" s="55" t="s">
        <v>949</v>
      </c>
      <c r="G328" s="56">
        <v>420000</v>
      </c>
      <c r="H328" s="57">
        <v>407701.11</v>
      </c>
      <c r="I328" s="58"/>
    </row>
    <row r="329" spans="2:9" s="12" customFormat="1" ht="60" outlineLevel="1" x14ac:dyDescent="0.2">
      <c r="B329" s="54" t="s">
        <v>821</v>
      </c>
      <c r="C329" s="44" t="s">
        <v>638</v>
      </c>
      <c r="D329" s="44" t="s">
        <v>13</v>
      </c>
      <c r="E329" s="55" t="s">
        <v>950</v>
      </c>
      <c r="F329" s="55" t="s">
        <v>642</v>
      </c>
      <c r="G329" s="56">
        <v>399982</v>
      </c>
      <c r="H329" s="57">
        <v>391796.79</v>
      </c>
      <c r="I329" s="58"/>
    </row>
    <row r="330" spans="2:9" s="12" customFormat="1" ht="45" outlineLevel="1" x14ac:dyDescent="0.2">
      <c r="B330" s="54" t="s">
        <v>821</v>
      </c>
      <c r="C330" s="44" t="s">
        <v>638</v>
      </c>
      <c r="D330" s="44" t="s">
        <v>13</v>
      </c>
      <c r="E330" s="55" t="s">
        <v>951</v>
      </c>
      <c r="F330" s="55" t="s">
        <v>642</v>
      </c>
      <c r="G330" s="56">
        <v>399932</v>
      </c>
      <c r="H330" s="57">
        <v>391853.23</v>
      </c>
      <c r="I330" s="58"/>
    </row>
    <row r="331" spans="2:9" s="12" customFormat="1" ht="30" outlineLevel="1" x14ac:dyDescent="0.2">
      <c r="B331" s="54" t="s">
        <v>821</v>
      </c>
      <c r="C331" s="44" t="s">
        <v>952</v>
      </c>
      <c r="D331" s="44" t="s">
        <v>935</v>
      </c>
      <c r="E331" s="55" t="s">
        <v>953</v>
      </c>
      <c r="F331" s="55" t="s">
        <v>642</v>
      </c>
      <c r="G331" s="56">
        <v>419998</v>
      </c>
      <c r="H331" s="57">
        <v>419997.67</v>
      </c>
      <c r="I331" s="58"/>
    </row>
    <row r="332" spans="2:9" s="12" customFormat="1" ht="15" outlineLevel="1" x14ac:dyDescent="0.2">
      <c r="B332" s="54" t="s">
        <v>821</v>
      </c>
      <c r="C332" s="44" t="s">
        <v>649</v>
      </c>
      <c r="D332" s="44" t="s">
        <v>13</v>
      </c>
      <c r="E332" s="55" t="s">
        <v>113</v>
      </c>
      <c r="F332" s="55" t="s">
        <v>642</v>
      </c>
      <c r="G332" s="56">
        <v>49612</v>
      </c>
      <c r="H332" s="57">
        <v>49612</v>
      </c>
      <c r="I332" s="58"/>
    </row>
    <row r="333" spans="2:9" s="12" customFormat="1" ht="15" outlineLevel="1" x14ac:dyDescent="0.2">
      <c r="B333" s="54" t="s">
        <v>821</v>
      </c>
      <c r="C333" s="44" t="s">
        <v>649</v>
      </c>
      <c r="D333" s="44" t="s">
        <v>13</v>
      </c>
      <c r="E333" s="55" t="s">
        <v>113</v>
      </c>
      <c r="F333" s="55" t="s">
        <v>642</v>
      </c>
      <c r="G333" s="56">
        <v>76500</v>
      </c>
      <c r="H333" s="57">
        <v>76499.95</v>
      </c>
      <c r="I333" s="58"/>
    </row>
    <row r="334" spans="2:9" s="12" customFormat="1" ht="30" outlineLevel="1" x14ac:dyDescent="0.2">
      <c r="B334" s="54" t="s">
        <v>821</v>
      </c>
      <c r="C334" s="44" t="s">
        <v>649</v>
      </c>
      <c r="D334" s="44" t="s">
        <v>969</v>
      </c>
      <c r="E334" s="55" t="s">
        <v>970</v>
      </c>
      <c r="F334" s="55" t="s">
        <v>642</v>
      </c>
      <c r="G334" s="56">
        <v>212000</v>
      </c>
      <c r="H334" s="57">
        <v>212000</v>
      </c>
      <c r="I334" s="58"/>
    </row>
    <row r="335" spans="2:9" s="12" customFormat="1" ht="30" outlineLevel="1" x14ac:dyDescent="0.2">
      <c r="B335" s="54" t="s">
        <v>821</v>
      </c>
      <c r="C335" s="44" t="s">
        <v>649</v>
      </c>
      <c r="D335" s="44" t="s">
        <v>13</v>
      </c>
      <c r="E335" s="55" t="s">
        <v>970</v>
      </c>
      <c r="F335" s="55" t="s">
        <v>642</v>
      </c>
      <c r="G335" s="56">
        <v>435060</v>
      </c>
      <c r="H335" s="57">
        <v>435060</v>
      </c>
      <c r="I335" s="58"/>
    </row>
    <row r="336" spans="2:9" s="12" customFormat="1" ht="45" outlineLevel="1" x14ac:dyDescent="0.2">
      <c r="B336" s="54"/>
      <c r="C336" s="44"/>
      <c r="D336" s="44" t="s">
        <v>13</v>
      </c>
      <c r="E336" s="55" t="s">
        <v>968</v>
      </c>
      <c r="F336" s="55"/>
      <c r="G336" s="56">
        <v>46081.440000000002</v>
      </c>
      <c r="H336" s="57">
        <v>46081.440000000002</v>
      </c>
      <c r="I336" s="58"/>
    </row>
    <row r="337" spans="2:18" s="20" customFormat="1" ht="20.100000000000001" customHeight="1" thickBot="1" x14ac:dyDescent="0.3">
      <c r="B337" s="207" t="s">
        <v>9</v>
      </c>
      <c r="C337" s="208"/>
      <c r="D337" s="208"/>
      <c r="E337" s="208"/>
      <c r="F337" s="208"/>
      <c r="G337" s="162">
        <f>SUM(G228:G336)</f>
        <v>98981388.319999993</v>
      </c>
      <c r="H337" s="162">
        <f>SUM(H228:H336)</f>
        <v>98519499.400000006</v>
      </c>
      <c r="I337" s="161"/>
    </row>
    <row r="338" spans="2:18" s="20" customFormat="1" ht="6" customHeight="1" thickBot="1" x14ac:dyDescent="0.3">
      <c r="B338" s="102"/>
      <c r="C338" s="103"/>
      <c r="D338" s="104"/>
      <c r="E338" s="103"/>
      <c r="F338" s="103"/>
      <c r="G338" s="105"/>
      <c r="H338" s="105"/>
      <c r="I338" s="106"/>
    </row>
    <row r="339" spans="2:18" s="20" customFormat="1" ht="18" customHeight="1" outlineLevel="1" x14ac:dyDescent="0.25">
      <c r="B339" s="211" t="s">
        <v>1141</v>
      </c>
      <c r="C339" s="212"/>
      <c r="D339" s="212"/>
      <c r="E339" s="212"/>
      <c r="F339" s="212"/>
      <c r="G339" s="212"/>
      <c r="H339" s="212"/>
      <c r="I339" s="213"/>
    </row>
    <row r="340" spans="2:18" s="20" customFormat="1" ht="120" outlineLevel="1" x14ac:dyDescent="0.25">
      <c r="B340" s="76" t="s">
        <v>890</v>
      </c>
      <c r="C340" s="44" t="s">
        <v>787</v>
      </c>
      <c r="D340" s="44" t="s">
        <v>13</v>
      </c>
      <c r="E340" s="77" t="s">
        <v>1114</v>
      </c>
      <c r="F340" s="77" t="s">
        <v>642</v>
      </c>
      <c r="G340" s="62">
        <v>20066</v>
      </c>
      <c r="H340" s="78">
        <v>8126.5</v>
      </c>
      <c r="I340" s="79"/>
      <c r="J340" s="17"/>
      <c r="K340" s="17"/>
      <c r="L340" s="17"/>
      <c r="M340" s="17"/>
      <c r="N340" s="17"/>
      <c r="O340" s="17"/>
      <c r="P340" s="17"/>
      <c r="Q340" s="17"/>
      <c r="R340" s="17"/>
    </row>
    <row r="341" spans="2:18" s="20" customFormat="1" ht="90" outlineLevel="1" x14ac:dyDescent="0.25">
      <c r="B341" s="80" t="s">
        <v>756</v>
      </c>
      <c r="C341" s="44" t="s">
        <v>757</v>
      </c>
      <c r="D341" s="44" t="s">
        <v>754</v>
      </c>
      <c r="E341" s="81" t="s">
        <v>758</v>
      </c>
      <c r="F341" s="70" t="s">
        <v>749</v>
      </c>
      <c r="G341" s="66">
        <v>1243576.47</v>
      </c>
      <c r="H341" s="78">
        <v>1243576.47</v>
      </c>
      <c r="I341" s="82"/>
      <c r="J341" s="17"/>
      <c r="K341" s="17"/>
      <c r="L341" s="17"/>
      <c r="M341" s="17"/>
      <c r="N341" s="17"/>
      <c r="O341" s="17"/>
      <c r="P341" s="17"/>
      <c r="Q341" s="17"/>
      <c r="R341" s="17"/>
    </row>
    <row r="342" spans="2:18" s="20" customFormat="1" ht="45" outlineLevel="1" x14ac:dyDescent="0.25">
      <c r="B342" s="43" t="s">
        <v>584</v>
      </c>
      <c r="C342" s="44" t="s">
        <v>387</v>
      </c>
      <c r="D342" s="44" t="s">
        <v>13</v>
      </c>
      <c r="E342" s="44" t="s">
        <v>585</v>
      </c>
      <c r="F342" s="44" t="s">
        <v>586</v>
      </c>
      <c r="G342" s="57">
        <v>430293</v>
      </c>
      <c r="H342" s="78"/>
      <c r="I342" s="79"/>
      <c r="J342" s="17"/>
      <c r="K342" s="17"/>
      <c r="L342" s="17"/>
      <c r="M342" s="17"/>
      <c r="N342" s="17"/>
      <c r="O342" s="17"/>
      <c r="P342" s="17"/>
      <c r="Q342" s="17"/>
      <c r="R342" s="17"/>
    </row>
    <row r="343" spans="2:18" s="20" customFormat="1" ht="45" outlineLevel="1" x14ac:dyDescent="0.25">
      <c r="B343" s="80" t="s">
        <v>752</v>
      </c>
      <c r="C343" s="44" t="s">
        <v>753</v>
      </c>
      <c r="D343" s="44" t="s">
        <v>754</v>
      </c>
      <c r="E343" s="81" t="s">
        <v>755</v>
      </c>
      <c r="F343" s="70" t="s">
        <v>754</v>
      </c>
      <c r="G343" s="83">
        <v>197587.35</v>
      </c>
      <c r="H343" s="78">
        <v>197587.35</v>
      </c>
      <c r="I343" s="82"/>
      <c r="J343" s="17"/>
      <c r="K343" s="17"/>
      <c r="L343" s="17"/>
      <c r="M343" s="17"/>
      <c r="N343" s="17"/>
      <c r="O343" s="17"/>
      <c r="P343" s="17"/>
      <c r="Q343" s="17"/>
      <c r="R343" s="17"/>
    </row>
    <row r="344" spans="2:18" s="20" customFormat="1" ht="45" outlineLevel="1" x14ac:dyDescent="0.25">
      <c r="B344" s="43" t="s">
        <v>88</v>
      </c>
      <c r="C344" s="44" t="s">
        <v>12</v>
      </c>
      <c r="D344" s="44" t="s">
        <v>13</v>
      </c>
      <c r="E344" s="44" t="s">
        <v>545</v>
      </c>
      <c r="F344" s="44" t="s">
        <v>215</v>
      </c>
      <c r="G344" s="57">
        <v>7000000</v>
      </c>
      <c r="H344" s="78">
        <v>7000000</v>
      </c>
      <c r="I344" s="79"/>
      <c r="J344" s="17"/>
      <c r="K344" s="17"/>
      <c r="L344" s="17"/>
      <c r="M344" s="17"/>
      <c r="N344" s="17"/>
      <c r="O344" s="17"/>
      <c r="P344" s="17"/>
      <c r="Q344" s="17"/>
      <c r="R344" s="17"/>
    </row>
    <row r="345" spans="2:18" s="20" customFormat="1" ht="60" outlineLevel="1" x14ac:dyDescent="0.25">
      <c r="B345" s="43" t="s">
        <v>24</v>
      </c>
      <c r="C345" s="44" t="s">
        <v>589</v>
      </c>
      <c r="D345" s="44" t="s">
        <v>13</v>
      </c>
      <c r="E345" s="44" t="s">
        <v>1118</v>
      </c>
      <c r="F345" s="44" t="s">
        <v>590</v>
      </c>
      <c r="G345" s="57">
        <v>478038</v>
      </c>
      <c r="H345" s="78">
        <v>478038</v>
      </c>
      <c r="I345" s="79"/>
      <c r="J345" s="17"/>
      <c r="K345" s="17"/>
      <c r="L345" s="17"/>
      <c r="M345" s="17"/>
      <c r="N345" s="17"/>
      <c r="O345" s="17"/>
      <c r="P345" s="17"/>
      <c r="Q345" s="17"/>
      <c r="R345" s="17"/>
    </row>
    <row r="346" spans="2:18" s="20" customFormat="1" ht="45" outlineLevel="1" x14ac:dyDescent="0.25">
      <c r="B346" s="50" t="s">
        <v>24</v>
      </c>
      <c r="C346" s="51" t="s">
        <v>1002</v>
      </c>
      <c r="D346" s="52" t="s">
        <v>1003</v>
      </c>
      <c r="E346" s="51" t="s">
        <v>1004</v>
      </c>
      <c r="F346" s="51" t="s">
        <v>1005</v>
      </c>
      <c r="G346" s="84" t="s">
        <v>1131</v>
      </c>
      <c r="H346" s="84" t="s">
        <v>1132</v>
      </c>
      <c r="I346" s="85"/>
      <c r="J346" s="17"/>
      <c r="K346" s="17"/>
      <c r="L346" s="17"/>
      <c r="M346" s="17"/>
      <c r="N346" s="17"/>
      <c r="O346" s="17"/>
      <c r="P346" s="17"/>
      <c r="Q346" s="17"/>
      <c r="R346" s="17"/>
    </row>
    <row r="347" spans="2:18" s="20" customFormat="1" ht="60" outlineLevel="1" x14ac:dyDescent="0.25">
      <c r="B347" s="76" t="s">
        <v>978</v>
      </c>
      <c r="C347" s="44" t="s">
        <v>638</v>
      </c>
      <c r="D347" s="44" t="s">
        <v>971</v>
      </c>
      <c r="E347" s="77" t="s">
        <v>972</v>
      </c>
      <c r="F347" s="77" t="s">
        <v>973</v>
      </c>
      <c r="G347" s="62">
        <v>399934</v>
      </c>
      <c r="H347" s="57">
        <v>399934</v>
      </c>
      <c r="I347" s="79"/>
      <c r="J347" s="17"/>
      <c r="K347" s="17"/>
      <c r="L347" s="17"/>
      <c r="M347" s="17"/>
      <c r="N347" s="17"/>
      <c r="O347" s="17"/>
      <c r="P347" s="17"/>
      <c r="Q347" s="17"/>
      <c r="R347" s="17"/>
    </row>
    <row r="348" spans="2:18" s="20" customFormat="1" ht="30" outlineLevel="1" x14ac:dyDescent="0.25">
      <c r="B348" s="43" t="s">
        <v>264</v>
      </c>
      <c r="C348" s="44" t="s">
        <v>556</v>
      </c>
      <c r="D348" s="44" t="s">
        <v>13</v>
      </c>
      <c r="E348" s="44" t="s">
        <v>557</v>
      </c>
      <c r="F348" s="44" t="s">
        <v>558</v>
      </c>
      <c r="G348" s="57">
        <v>2997495</v>
      </c>
      <c r="H348" s="57">
        <v>2997495</v>
      </c>
      <c r="I348" s="82"/>
      <c r="J348" s="17"/>
      <c r="K348" s="17"/>
      <c r="L348" s="17"/>
      <c r="M348" s="17"/>
      <c r="N348" s="17"/>
      <c r="O348" s="17"/>
      <c r="P348" s="17"/>
      <c r="Q348" s="17"/>
      <c r="R348" s="17"/>
    </row>
    <row r="349" spans="2:18" s="20" customFormat="1" ht="30" outlineLevel="1" x14ac:dyDescent="0.25">
      <c r="B349" s="43" t="s">
        <v>86</v>
      </c>
      <c r="C349" s="44" t="s">
        <v>48</v>
      </c>
      <c r="D349" s="44" t="s">
        <v>13</v>
      </c>
      <c r="E349" s="44" t="s">
        <v>546</v>
      </c>
      <c r="F349" s="44" t="s">
        <v>547</v>
      </c>
      <c r="G349" s="57">
        <v>5968450</v>
      </c>
      <c r="H349" s="57">
        <v>5968450</v>
      </c>
      <c r="I349" s="82"/>
      <c r="J349" s="17"/>
      <c r="K349" s="17"/>
      <c r="L349" s="17"/>
      <c r="M349" s="17"/>
      <c r="N349" s="17"/>
      <c r="O349" s="17"/>
      <c r="P349" s="17"/>
      <c r="Q349" s="17"/>
      <c r="R349" s="17"/>
    </row>
    <row r="350" spans="2:18" s="20" customFormat="1" ht="30" outlineLevel="1" x14ac:dyDescent="0.25">
      <c r="B350" s="76" t="s">
        <v>979</v>
      </c>
      <c r="C350" s="44" t="s">
        <v>831</v>
      </c>
      <c r="D350" s="44" t="s">
        <v>87</v>
      </c>
      <c r="E350" s="77" t="s">
        <v>974</v>
      </c>
      <c r="F350" s="77" t="s">
        <v>975</v>
      </c>
      <c r="G350" s="62">
        <v>350000</v>
      </c>
      <c r="H350" s="57">
        <v>304664.55</v>
      </c>
      <c r="I350" s="79"/>
      <c r="J350" s="17"/>
      <c r="K350" s="17"/>
      <c r="L350" s="17"/>
      <c r="M350" s="17"/>
      <c r="N350" s="17"/>
      <c r="O350" s="17"/>
      <c r="P350" s="17"/>
      <c r="Q350" s="17"/>
      <c r="R350" s="17"/>
    </row>
    <row r="351" spans="2:18" s="20" customFormat="1" ht="60" outlineLevel="1" x14ac:dyDescent="0.25">
      <c r="B351" s="80" t="s">
        <v>748</v>
      </c>
      <c r="C351" s="44" t="s">
        <v>53</v>
      </c>
      <c r="D351" s="44" t="s">
        <v>749</v>
      </c>
      <c r="E351" s="81" t="s">
        <v>750</v>
      </c>
      <c r="F351" s="70" t="s">
        <v>751</v>
      </c>
      <c r="G351" s="83">
        <v>436092.01</v>
      </c>
      <c r="H351" s="83">
        <v>436092.01</v>
      </c>
      <c r="I351" s="82"/>
      <c r="J351" s="17"/>
      <c r="K351" s="17"/>
      <c r="L351" s="17"/>
      <c r="M351" s="17"/>
      <c r="N351" s="17"/>
      <c r="O351" s="17"/>
      <c r="P351" s="17"/>
      <c r="Q351" s="17"/>
      <c r="R351" s="17"/>
    </row>
    <row r="352" spans="2:18" s="20" customFormat="1" ht="45" outlineLevel="1" x14ac:dyDescent="0.25">
      <c r="B352" s="50" t="s">
        <v>1006</v>
      </c>
      <c r="C352" s="51" t="s">
        <v>1007</v>
      </c>
      <c r="D352" s="52" t="s">
        <v>1003</v>
      </c>
      <c r="E352" s="51" t="s">
        <v>1008</v>
      </c>
      <c r="F352" s="51" t="s">
        <v>1009</v>
      </c>
      <c r="G352" s="84" t="s">
        <v>1130</v>
      </c>
      <c r="H352" s="84" t="s">
        <v>1130</v>
      </c>
      <c r="I352" s="86"/>
      <c r="J352" s="17"/>
      <c r="K352" s="17"/>
      <c r="L352" s="17"/>
      <c r="M352" s="17"/>
      <c r="N352" s="17"/>
      <c r="O352" s="17"/>
      <c r="P352" s="17"/>
      <c r="Q352" s="17"/>
      <c r="R352" s="17"/>
    </row>
    <row r="353" spans="2:18" s="20" customFormat="1" ht="45" outlineLevel="1" x14ac:dyDescent="0.25">
      <c r="B353" s="43" t="s">
        <v>602</v>
      </c>
      <c r="C353" s="44" t="s">
        <v>592</v>
      </c>
      <c r="D353" s="44" t="s">
        <v>13</v>
      </c>
      <c r="E353" s="44" t="s">
        <v>1119</v>
      </c>
      <c r="F353" s="44" t="s">
        <v>603</v>
      </c>
      <c r="G353" s="57">
        <v>499631</v>
      </c>
      <c r="H353" s="57">
        <v>499630.99</v>
      </c>
      <c r="I353" s="79"/>
      <c r="J353" s="17"/>
      <c r="K353" s="17"/>
      <c r="L353" s="17"/>
      <c r="M353" s="17"/>
      <c r="N353" s="17"/>
      <c r="O353" s="17"/>
      <c r="P353" s="17"/>
      <c r="Q353" s="17"/>
      <c r="R353" s="17"/>
    </row>
    <row r="354" spans="2:18" s="20" customFormat="1" ht="45" outlineLevel="1" x14ac:dyDescent="0.25">
      <c r="B354" s="43" t="s">
        <v>604</v>
      </c>
      <c r="C354" s="44" t="s">
        <v>302</v>
      </c>
      <c r="D354" s="44" t="s">
        <v>13</v>
      </c>
      <c r="E354" s="44" t="s">
        <v>1120</v>
      </c>
      <c r="F354" s="44" t="s">
        <v>605</v>
      </c>
      <c r="G354" s="57">
        <v>480000</v>
      </c>
      <c r="H354" s="57">
        <v>442756.01</v>
      </c>
      <c r="I354" s="79"/>
      <c r="J354" s="17"/>
      <c r="K354" s="17"/>
      <c r="L354" s="17"/>
      <c r="M354" s="17"/>
      <c r="N354" s="17"/>
      <c r="O354" s="17"/>
      <c r="P354" s="17"/>
      <c r="Q354" s="17"/>
      <c r="R354" s="17"/>
    </row>
    <row r="355" spans="2:18" s="20" customFormat="1" ht="45" outlineLevel="1" x14ac:dyDescent="0.25">
      <c r="B355" s="80" t="s">
        <v>47</v>
      </c>
      <c r="C355" s="87" t="s">
        <v>759</v>
      </c>
      <c r="D355" s="44" t="s">
        <v>760</v>
      </c>
      <c r="E355" s="81" t="s">
        <v>761</v>
      </c>
      <c r="F355" s="70" t="s">
        <v>762</v>
      </c>
      <c r="G355" s="83">
        <v>592474.73</v>
      </c>
      <c r="H355" s="83">
        <v>592474.73</v>
      </c>
      <c r="I355" s="82"/>
      <c r="J355" s="17"/>
      <c r="K355" s="17"/>
      <c r="L355" s="17"/>
      <c r="M355" s="17"/>
      <c r="N355" s="17"/>
      <c r="O355" s="17"/>
      <c r="P355" s="17"/>
      <c r="Q355" s="17"/>
      <c r="R355" s="17"/>
    </row>
    <row r="356" spans="2:18" s="20" customFormat="1" ht="45" outlineLevel="1" x14ac:dyDescent="0.25">
      <c r="B356" s="43" t="s">
        <v>591</v>
      </c>
      <c r="C356" s="44" t="s">
        <v>592</v>
      </c>
      <c r="D356" s="44" t="s">
        <v>13</v>
      </c>
      <c r="E356" s="44" t="s">
        <v>1127</v>
      </c>
      <c r="F356" s="44" t="s">
        <v>593</v>
      </c>
      <c r="G356" s="57">
        <v>471416</v>
      </c>
      <c r="H356" s="57">
        <v>471415.99</v>
      </c>
      <c r="I356" s="79"/>
      <c r="J356" s="17"/>
      <c r="K356" s="17"/>
      <c r="L356" s="17"/>
      <c r="M356" s="17"/>
      <c r="N356" s="17"/>
      <c r="O356" s="17"/>
      <c r="P356" s="17"/>
      <c r="Q356" s="17"/>
      <c r="R356" s="17"/>
    </row>
    <row r="357" spans="2:18" s="20" customFormat="1" ht="45" outlineLevel="1" x14ac:dyDescent="0.25">
      <c r="B357" s="43" t="s">
        <v>551</v>
      </c>
      <c r="C357" s="44" t="s">
        <v>48</v>
      </c>
      <c r="D357" s="44" t="s">
        <v>13</v>
      </c>
      <c r="E357" s="44" t="s">
        <v>552</v>
      </c>
      <c r="F357" s="44" t="s">
        <v>553</v>
      </c>
      <c r="G357" s="57">
        <v>2500000</v>
      </c>
      <c r="H357" s="57">
        <v>2500000</v>
      </c>
      <c r="I357" s="82"/>
      <c r="J357" s="17"/>
      <c r="K357" s="17"/>
      <c r="L357" s="17"/>
      <c r="M357" s="17"/>
      <c r="N357" s="17"/>
      <c r="O357" s="17"/>
      <c r="P357" s="17"/>
      <c r="Q357" s="17"/>
      <c r="R357" s="17"/>
    </row>
    <row r="358" spans="2:18" s="20" customFormat="1" ht="45" outlineLevel="1" x14ac:dyDescent="0.25">
      <c r="B358" s="43" t="s">
        <v>551</v>
      </c>
      <c r="C358" s="44" t="s">
        <v>594</v>
      </c>
      <c r="D358" s="44" t="s">
        <v>13</v>
      </c>
      <c r="E358" s="44" t="s">
        <v>1126</v>
      </c>
      <c r="F358" s="44" t="s">
        <v>595</v>
      </c>
      <c r="G358" s="57">
        <v>500000</v>
      </c>
      <c r="H358" s="83">
        <v>496634.6</v>
      </c>
      <c r="I358" s="79"/>
      <c r="J358" s="17"/>
      <c r="K358" s="17"/>
      <c r="L358" s="17"/>
      <c r="M358" s="17"/>
      <c r="N358" s="17"/>
      <c r="O358" s="17"/>
      <c r="P358" s="17"/>
      <c r="Q358" s="17"/>
      <c r="R358" s="17"/>
    </row>
    <row r="359" spans="2:18" s="20" customFormat="1" ht="90" outlineLevel="1" x14ac:dyDescent="0.25">
      <c r="B359" s="76" t="s">
        <v>980</v>
      </c>
      <c r="C359" s="44" t="s">
        <v>803</v>
      </c>
      <c r="D359" s="44" t="s">
        <v>89</v>
      </c>
      <c r="E359" s="77" t="s">
        <v>976</v>
      </c>
      <c r="F359" s="77" t="s">
        <v>977</v>
      </c>
      <c r="G359" s="62">
        <v>420000</v>
      </c>
      <c r="H359" s="83">
        <v>419982.09</v>
      </c>
      <c r="I359" s="79"/>
      <c r="J359" s="17"/>
      <c r="K359" s="17"/>
      <c r="L359" s="17"/>
      <c r="M359" s="17"/>
      <c r="N359" s="17"/>
      <c r="O359" s="17"/>
      <c r="P359" s="17"/>
      <c r="Q359" s="17"/>
      <c r="R359" s="17"/>
    </row>
    <row r="360" spans="2:18" s="20" customFormat="1" ht="30" outlineLevel="1" x14ac:dyDescent="0.25">
      <c r="B360" s="43" t="s">
        <v>548</v>
      </c>
      <c r="C360" s="44" t="s">
        <v>209</v>
      </c>
      <c r="D360" s="44" t="s">
        <v>13</v>
      </c>
      <c r="E360" s="44" t="s">
        <v>549</v>
      </c>
      <c r="F360" s="44" t="s">
        <v>550</v>
      </c>
      <c r="G360" s="57">
        <v>1962986</v>
      </c>
      <c r="H360" s="83">
        <v>1962986</v>
      </c>
      <c r="I360" s="82"/>
      <c r="J360" s="17"/>
      <c r="K360" s="17"/>
      <c r="L360" s="17"/>
      <c r="M360" s="17"/>
      <c r="N360" s="17"/>
      <c r="O360" s="17"/>
      <c r="P360" s="17"/>
      <c r="Q360" s="17"/>
      <c r="R360" s="17"/>
    </row>
    <row r="361" spans="2:18" s="20" customFormat="1" ht="45" outlineLevel="1" x14ac:dyDescent="0.25">
      <c r="B361" s="80" t="s">
        <v>767</v>
      </c>
      <c r="C361" s="44" t="s">
        <v>768</v>
      </c>
      <c r="D361" s="44" t="s">
        <v>754</v>
      </c>
      <c r="E361" s="81" t="s">
        <v>769</v>
      </c>
      <c r="F361" s="44" t="s">
        <v>770</v>
      </c>
      <c r="G361" s="66">
        <v>1903447.54</v>
      </c>
      <c r="H361" s="83">
        <v>1903447.54</v>
      </c>
      <c r="I361" s="82"/>
      <c r="J361" s="17"/>
      <c r="K361" s="17"/>
      <c r="L361" s="17"/>
      <c r="M361" s="17"/>
      <c r="N361" s="17"/>
      <c r="O361" s="17"/>
      <c r="P361" s="17"/>
      <c r="Q361" s="17"/>
      <c r="R361" s="17"/>
    </row>
    <row r="362" spans="2:18" s="20" customFormat="1" ht="60" outlineLevel="1" x14ac:dyDescent="0.25">
      <c r="B362" s="43" t="s">
        <v>596</v>
      </c>
      <c r="C362" s="44" t="s">
        <v>268</v>
      </c>
      <c r="D362" s="44" t="s">
        <v>13</v>
      </c>
      <c r="E362" s="44" t="s">
        <v>1125</v>
      </c>
      <c r="F362" s="44" t="s">
        <v>597</v>
      </c>
      <c r="G362" s="88">
        <v>412417</v>
      </c>
      <c r="H362" s="83">
        <v>412416.99</v>
      </c>
      <c r="I362" s="79"/>
      <c r="J362" s="17"/>
      <c r="K362" s="17"/>
      <c r="L362" s="17"/>
      <c r="M362" s="17"/>
      <c r="N362" s="17"/>
      <c r="O362" s="17"/>
      <c r="P362" s="17"/>
      <c r="Q362" s="17"/>
      <c r="R362" s="17"/>
    </row>
    <row r="363" spans="2:18" s="20" customFormat="1" ht="45" outlineLevel="1" x14ac:dyDescent="0.25">
      <c r="B363" s="43" t="s">
        <v>554</v>
      </c>
      <c r="C363" s="44" t="s">
        <v>48</v>
      </c>
      <c r="D363" s="44" t="s">
        <v>13</v>
      </c>
      <c r="E363" s="44" t="s">
        <v>555</v>
      </c>
      <c r="F363" s="44" t="s">
        <v>553</v>
      </c>
      <c r="G363" s="88">
        <v>3000000</v>
      </c>
      <c r="H363" s="83">
        <v>3000000</v>
      </c>
      <c r="I363" s="82"/>
      <c r="J363" s="17"/>
      <c r="K363" s="17"/>
      <c r="L363" s="17"/>
      <c r="M363" s="17"/>
      <c r="N363" s="17"/>
      <c r="O363" s="17"/>
      <c r="P363" s="17"/>
      <c r="Q363" s="17"/>
      <c r="R363" s="17"/>
    </row>
    <row r="364" spans="2:18" s="20" customFormat="1" ht="30" outlineLevel="1" x14ac:dyDescent="0.25">
      <c r="B364" s="43" t="s">
        <v>598</v>
      </c>
      <c r="C364" s="44" t="s">
        <v>302</v>
      </c>
      <c r="D364" s="44" t="s">
        <v>13</v>
      </c>
      <c r="E364" s="44" t="s">
        <v>1121</v>
      </c>
      <c r="F364" s="44" t="s">
        <v>599</v>
      </c>
      <c r="G364" s="88">
        <v>434423</v>
      </c>
      <c r="H364" s="83">
        <v>434420.23</v>
      </c>
      <c r="I364" s="79"/>
      <c r="J364" s="17"/>
      <c r="K364" s="17"/>
      <c r="L364" s="17"/>
      <c r="M364" s="17"/>
      <c r="N364" s="17"/>
      <c r="O364" s="17"/>
      <c r="P364" s="17"/>
      <c r="Q364" s="17"/>
      <c r="R364" s="17"/>
    </row>
    <row r="365" spans="2:18" s="20" customFormat="1" ht="45" outlineLevel="1" x14ac:dyDescent="0.25">
      <c r="B365" s="50" t="s">
        <v>598</v>
      </c>
      <c r="C365" s="51" t="s">
        <v>1007</v>
      </c>
      <c r="D365" s="52" t="s">
        <v>1003</v>
      </c>
      <c r="E365" s="51" t="s">
        <v>1010</v>
      </c>
      <c r="F365" s="51" t="s">
        <v>1011</v>
      </c>
      <c r="G365" s="84" t="s">
        <v>1128</v>
      </c>
      <c r="H365" s="84" t="s">
        <v>1129</v>
      </c>
      <c r="I365" s="84"/>
      <c r="J365" s="17"/>
      <c r="K365" s="17"/>
      <c r="L365" s="17"/>
      <c r="M365" s="17"/>
      <c r="N365" s="17"/>
      <c r="O365" s="17"/>
      <c r="P365" s="17"/>
      <c r="Q365" s="17"/>
      <c r="R365" s="17"/>
    </row>
    <row r="366" spans="2:18" s="20" customFormat="1" ht="45" outlineLevel="1" x14ac:dyDescent="0.25">
      <c r="B366" s="43" t="s">
        <v>155</v>
      </c>
      <c r="C366" s="44" t="s">
        <v>600</v>
      </c>
      <c r="D366" s="44" t="s">
        <v>13</v>
      </c>
      <c r="E366" s="44" t="s">
        <v>1122</v>
      </c>
      <c r="F366" s="44" t="s">
        <v>601</v>
      </c>
      <c r="G366" s="57">
        <v>499875</v>
      </c>
      <c r="H366" s="83">
        <v>490099.99</v>
      </c>
      <c r="I366" s="79"/>
      <c r="J366" s="17"/>
      <c r="K366" s="17"/>
      <c r="L366" s="17"/>
      <c r="M366" s="17"/>
      <c r="N366" s="17"/>
      <c r="O366" s="17"/>
      <c r="P366" s="17"/>
      <c r="Q366" s="17"/>
      <c r="R366" s="17"/>
    </row>
    <row r="367" spans="2:18" s="20" customFormat="1" ht="75" outlineLevel="1" x14ac:dyDescent="0.25">
      <c r="B367" s="43" t="s">
        <v>527</v>
      </c>
      <c r="C367" s="44" t="s">
        <v>587</v>
      </c>
      <c r="D367" s="44" t="s">
        <v>13</v>
      </c>
      <c r="E367" s="44" t="s">
        <v>1123</v>
      </c>
      <c r="F367" s="44" t="s">
        <v>588</v>
      </c>
      <c r="G367" s="57">
        <v>494661</v>
      </c>
      <c r="H367" s="83">
        <v>494657.19</v>
      </c>
      <c r="I367" s="79"/>
      <c r="J367" s="17"/>
      <c r="K367" s="17"/>
      <c r="L367" s="17"/>
      <c r="M367" s="17"/>
      <c r="N367" s="17"/>
      <c r="O367" s="17"/>
      <c r="P367" s="17"/>
      <c r="Q367" s="17"/>
      <c r="R367" s="17"/>
    </row>
    <row r="368" spans="2:18" s="20" customFormat="1" ht="30" outlineLevel="1" x14ac:dyDescent="0.25">
      <c r="B368" s="43" t="s">
        <v>763</v>
      </c>
      <c r="C368" s="44" t="s">
        <v>764</v>
      </c>
      <c r="D368" s="44" t="s">
        <v>765</v>
      </c>
      <c r="E368" s="81" t="s">
        <v>766</v>
      </c>
      <c r="F368" s="87" t="s">
        <v>749</v>
      </c>
      <c r="G368" s="66">
        <v>1354548.62</v>
      </c>
      <c r="H368" s="83">
        <v>1354548.62</v>
      </c>
      <c r="I368" s="82"/>
      <c r="J368" s="17"/>
      <c r="K368" s="17"/>
      <c r="L368" s="17"/>
      <c r="M368" s="17"/>
      <c r="N368" s="17"/>
      <c r="O368" s="17"/>
      <c r="P368" s="17"/>
      <c r="Q368" s="17"/>
      <c r="R368" s="17"/>
    </row>
    <row r="369" spans="2:18" s="20" customFormat="1" ht="30" outlineLevel="1" x14ac:dyDescent="0.25">
      <c r="B369" s="43" t="s">
        <v>42</v>
      </c>
      <c r="C369" s="44" t="s">
        <v>355</v>
      </c>
      <c r="D369" s="44" t="s">
        <v>13</v>
      </c>
      <c r="E369" s="44" t="s">
        <v>1124</v>
      </c>
      <c r="F369" s="44" t="s">
        <v>606</v>
      </c>
      <c r="G369" s="57">
        <v>500000</v>
      </c>
      <c r="H369" s="57">
        <v>498924.5</v>
      </c>
      <c r="I369" s="79"/>
      <c r="J369" s="17"/>
      <c r="K369" s="17"/>
      <c r="L369" s="17"/>
      <c r="M369" s="17"/>
      <c r="N369" s="17"/>
      <c r="O369" s="17"/>
      <c r="P369" s="17"/>
      <c r="Q369" s="17"/>
      <c r="R369" s="17"/>
    </row>
    <row r="370" spans="2:18" s="20" customFormat="1" ht="30" outlineLevel="1" x14ac:dyDescent="0.25">
      <c r="B370" s="43" t="s">
        <v>1115</v>
      </c>
      <c r="C370" s="44" t="s">
        <v>1116</v>
      </c>
      <c r="D370" s="44" t="s">
        <v>13</v>
      </c>
      <c r="E370" s="44" t="s">
        <v>1117</v>
      </c>
      <c r="F370" s="44" t="s">
        <v>13</v>
      </c>
      <c r="G370" s="57">
        <v>91124.35</v>
      </c>
      <c r="H370" s="57">
        <v>91124.35</v>
      </c>
      <c r="I370" s="79"/>
      <c r="J370" s="17"/>
      <c r="K370" s="17"/>
      <c r="L370" s="17"/>
      <c r="M370" s="17"/>
      <c r="N370" s="17"/>
      <c r="O370" s="17"/>
      <c r="P370" s="17"/>
      <c r="Q370" s="17"/>
      <c r="R370" s="17"/>
    </row>
    <row r="371" spans="2:18" s="20" customFormat="1" ht="20.100000000000001" customHeight="1" thickBot="1" x14ac:dyDescent="0.3">
      <c r="B371" s="207" t="s">
        <v>1142</v>
      </c>
      <c r="C371" s="208"/>
      <c r="D371" s="208"/>
      <c r="E371" s="208"/>
      <c r="F371" s="208"/>
      <c r="G371" s="163">
        <f>SUM(G340:G370)</f>
        <v>35638536.07</v>
      </c>
      <c r="H371" s="163">
        <f>SUM(H340:H370)</f>
        <v>35099483.700000003</v>
      </c>
      <c r="I371" s="164"/>
    </row>
    <row r="372" spans="2:18" s="20" customFormat="1" ht="6" customHeight="1" thickBot="1" x14ac:dyDescent="0.3">
      <c r="B372" s="102"/>
      <c r="C372" s="103"/>
      <c r="D372" s="103"/>
      <c r="E372" s="103"/>
      <c r="F372" s="103"/>
      <c r="G372" s="165"/>
      <c r="H372" s="165"/>
      <c r="I372" s="166"/>
    </row>
    <row r="373" spans="2:18" s="20" customFormat="1" ht="14.25" customHeight="1" outlineLevel="1" x14ac:dyDescent="0.25">
      <c r="B373" s="211" t="s">
        <v>1108</v>
      </c>
      <c r="C373" s="212"/>
      <c r="D373" s="212"/>
      <c r="E373" s="212"/>
      <c r="F373" s="212"/>
      <c r="G373" s="212"/>
      <c r="H373" s="212"/>
      <c r="I373" s="213"/>
    </row>
    <row r="374" spans="2:18" s="20" customFormat="1" ht="30" outlineLevel="1" x14ac:dyDescent="0.25">
      <c r="B374" s="76" t="s">
        <v>98</v>
      </c>
      <c r="C374" s="44" t="s">
        <v>643</v>
      </c>
      <c r="D374" s="44" t="s">
        <v>13</v>
      </c>
      <c r="E374" s="77" t="s">
        <v>981</v>
      </c>
      <c r="F374" s="77" t="s">
        <v>642</v>
      </c>
      <c r="G374" s="62">
        <v>420000</v>
      </c>
      <c r="H374" s="57">
        <v>416673</v>
      </c>
      <c r="I374" s="89"/>
      <c r="J374" s="17"/>
      <c r="K374" s="17"/>
      <c r="L374" s="17"/>
    </row>
    <row r="375" spans="2:18" s="20" customFormat="1" ht="15" outlineLevel="1" x14ac:dyDescent="0.25">
      <c r="B375" s="43" t="s">
        <v>247</v>
      </c>
      <c r="C375" s="44" t="s">
        <v>773</v>
      </c>
      <c r="D375" s="44" t="s">
        <v>13</v>
      </c>
      <c r="E375" s="44" t="s">
        <v>778</v>
      </c>
      <c r="F375" s="44" t="s">
        <v>775</v>
      </c>
      <c r="G375" s="57">
        <v>158509</v>
      </c>
      <c r="H375" s="57">
        <v>158509</v>
      </c>
      <c r="I375" s="90"/>
      <c r="J375" s="17"/>
      <c r="K375" s="17"/>
      <c r="L375" s="17"/>
    </row>
    <row r="376" spans="2:18" s="20" customFormat="1" ht="45" outlineLevel="1" x14ac:dyDescent="0.25">
      <c r="B376" s="43" t="s">
        <v>147</v>
      </c>
      <c r="C376" s="44" t="s">
        <v>48</v>
      </c>
      <c r="D376" s="44" t="s">
        <v>13</v>
      </c>
      <c r="E376" s="44" t="s">
        <v>564</v>
      </c>
      <c r="F376" s="44" t="s">
        <v>230</v>
      </c>
      <c r="G376" s="57">
        <v>2516000</v>
      </c>
      <c r="H376" s="57">
        <v>2516000</v>
      </c>
      <c r="I376" s="90"/>
      <c r="J376" s="17"/>
      <c r="K376" s="17"/>
      <c r="L376" s="17"/>
    </row>
    <row r="377" spans="2:18" s="20" customFormat="1" ht="45" outlineLevel="1" x14ac:dyDescent="0.25">
      <c r="B377" s="43" t="s">
        <v>147</v>
      </c>
      <c r="C377" s="44" t="s">
        <v>48</v>
      </c>
      <c r="D377" s="44" t="s">
        <v>13</v>
      </c>
      <c r="E377" s="44" t="s">
        <v>565</v>
      </c>
      <c r="F377" s="44" t="s">
        <v>230</v>
      </c>
      <c r="G377" s="57">
        <v>2516000</v>
      </c>
      <c r="H377" s="57">
        <v>2516000</v>
      </c>
      <c r="I377" s="90"/>
      <c r="J377" s="17"/>
      <c r="K377" s="17"/>
      <c r="L377" s="17"/>
    </row>
    <row r="378" spans="2:18" s="20" customFormat="1" ht="45" outlineLevel="1" x14ac:dyDescent="0.25">
      <c r="B378" s="43" t="s">
        <v>147</v>
      </c>
      <c r="C378" s="44" t="s">
        <v>48</v>
      </c>
      <c r="D378" s="44" t="s">
        <v>13</v>
      </c>
      <c r="E378" s="44" t="s">
        <v>566</v>
      </c>
      <c r="F378" s="44" t="s">
        <v>230</v>
      </c>
      <c r="G378" s="57">
        <v>2516000</v>
      </c>
      <c r="H378" s="57">
        <v>2516000</v>
      </c>
      <c r="I378" s="90"/>
      <c r="J378" s="17"/>
      <c r="K378" s="17"/>
      <c r="L378" s="17"/>
    </row>
    <row r="379" spans="2:18" s="20" customFormat="1" ht="45" outlineLevel="1" x14ac:dyDescent="0.25">
      <c r="B379" s="43" t="s">
        <v>147</v>
      </c>
      <c r="C379" s="44" t="s">
        <v>48</v>
      </c>
      <c r="D379" s="44" t="s">
        <v>13</v>
      </c>
      <c r="E379" s="44" t="s">
        <v>567</v>
      </c>
      <c r="F379" s="44" t="s">
        <v>230</v>
      </c>
      <c r="G379" s="57">
        <v>1250000</v>
      </c>
      <c r="H379" s="57">
        <v>1250000</v>
      </c>
      <c r="I379" s="89">
        <v>1250000</v>
      </c>
      <c r="J379" s="17"/>
      <c r="K379" s="17"/>
      <c r="L379" s="17"/>
    </row>
    <row r="380" spans="2:18" s="20" customFormat="1" ht="30" outlineLevel="1" x14ac:dyDescent="0.25">
      <c r="B380" s="43" t="s">
        <v>147</v>
      </c>
      <c r="C380" s="44" t="s">
        <v>341</v>
      </c>
      <c r="D380" s="44" t="s">
        <v>13</v>
      </c>
      <c r="E380" s="44" t="s">
        <v>610</v>
      </c>
      <c r="F380" s="44" t="s">
        <v>611</v>
      </c>
      <c r="G380" s="57">
        <v>400000</v>
      </c>
      <c r="H380" s="57">
        <v>301946.53000000003</v>
      </c>
      <c r="I380" s="90"/>
      <c r="J380" s="17"/>
      <c r="K380" s="17"/>
      <c r="L380" s="17"/>
    </row>
    <row r="381" spans="2:18" s="20" customFormat="1" ht="15" outlineLevel="1" x14ac:dyDescent="0.25">
      <c r="B381" s="43" t="s">
        <v>147</v>
      </c>
      <c r="C381" s="44" t="s">
        <v>773</v>
      </c>
      <c r="D381" s="44" t="s">
        <v>13</v>
      </c>
      <c r="E381" s="44" t="s">
        <v>776</v>
      </c>
      <c r="F381" s="44" t="s">
        <v>775</v>
      </c>
      <c r="G381" s="57">
        <v>524296.18000000005</v>
      </c>
      <c r="H381" s="57">
        <v>524296.18000000005</v>
      </c>
      <c r="I381" s="90"/>
      <c r="J381" s="17"/>
      <c r="K381" s="17"/>
      <c r="L381" s="17"/>
    </row>
    <row r="382" spans="2:18" s="20" customFormat="1" ht="60" outlineLevel="1" x14ac:dyDescent="0.25">
      <c r="B382" s="43" t="s">
        <v>607</v>
      </c>
      <c r="C382" s="44" t="s">
        <v>378</v>
      </c>
      <c r="D382" s="44" t="s">
        <v>13</v>
      </c>
      <c r="E382" s="44" t="s">
        <v>608</v>
      </c>
      <c r="F382" s="44" t="s">
        <v>609</v>
      </c>
      <c r="G382" s="57">
        <v>430000</v>
      </c>
      <c r="H382" s="57">
        <v>424015.74</v>
      </c>
      <c r="I382" s="90"/>
      <c r="J382" s="17"/>
      <c r="K382" s="17"/>
      <c r="L382" s="17"/>
    </row>
    <row r="383" spans="2:18" s="20" customFormat="1" ht="15" outlineLevel="1" x14ac:dyDescent="0.25">
      <c r="B383" s="43" t="s">
        <v>771</v>
      </c>
      <c r="C383" s="44" t="s">
        <v>12</v>
      </c>
      <c r="D383" s="44" t="s">
        <v>13</v>
      </c>
      <c r="E383" s="44" t="s">
        <v>1063</v>
      </c>
      <c r="F383" s="44" t="s">
        <v>772</v>
      </c>
      <c r="G383" s="57">
        <v>1920000</v>
      </c>
      <c r="H383" s="57">
        <v>1919370.26</v>
      </c>
      <c r="I383" s="90"/>
      <c r="J383" s="17"/>
      <c r="K383" s="17"/>
      <c r="L383" s="17"/>
    </row>
    <row r="384" spans="2:18" s="20" customFormat="1" ht="45" outlineLevel="1" x14ac:dyDescent="0.25">
      <c r="B384" s="43" t="s">
        <v>150</v>
      </c>
      <c r="C384" s="44" t="s">
        <v>12</v>
      </c>
      <c r="D384" s="44" t="s">
        <v>13</v>
      </c>
      <c r="E384" s="44" t="s">
        <v>562</v>
      </c>
      <c r="F384" s="44" t="s">
        <v>26</v>
      </c>
      <c r="G384" s="57">
        <v>5000000</v>
      </c>
      <c r="H384" s="57">
        <v>5000000</v>
      </c>
      <c r="I384" s="90"/>
      <c r="J384" s="17"/>
      <c r="K384" s="17"/>
      <c r="L384" s="17"/>
    </row>
    <row r="385" spans="2:12" s="20" customFormat="1" ht="60" outlineLevel="1" x14ac:dyDescent="0.25">
      <c r="B385" s="43" t="s">
        <v>150</v>
      </c>
      <c r="C385" s="44" t="s">
        <v>48</v>
      </c>
      <c r="D385" s="44" t="s">
        <v>13</v>
      </c>
      <c r="E385" s="44" t="s">
        <v>568</v>
      </c>
      <c r="F385" s="44" t="s">
        <v>227</v>
      </c>
      <c r="G385" s="57">
        <v>5712000</v>
      </c>
      <c r="H385" s="57">
        <v>5712000</v>
      </c>
      <c r="I385" s="90"/>
      <c r="J385" s="17"/>
      <c r="K385" s="17"/>
      <c r="L385" s="17"/>
    </row>
    <row r="386" spans="2:12" s="20" customFormat="1" ht="15" outlineLevel="1" x14ac:dyDescent="0.25">
      <c r="B386" s="43" t="s">
        <v>150</v>
      </c>
      <c r="C386" s="44" t="s">
        <v>271</v>
      </c>
      <c r="D386" s="44" t="s">
        <v>13</v>
      </c>
      <c r="E386" s="44" t="s">
        <v>612</v>
      </c>
      <c r="F386" s="44" t="s">
        <v>613</v>
      </c>
      <c r="G386" s="57">
        <v>472236</v>
      </c>
      <c r="H386" s="57">
        <v>472235.76</v>
      </c>
      <c r="I386" s="90"/>
      <c r="J386" s="17"/>
      <c r="K386" s="17"/>
      <c r="L386" s="17"/>
    </row>
    <row r="387" spans="2:12" s="20" customFormat="1" ht="30" outlineLevel="1" x14ac:dyDescent="0.25">
      <c r="B387" s="43" t="s">
        <v>150</v>
      </c>
      <c r="C387" s="44" t="s">
        <v>271</v>
      </c>
      <c r="D387" s="44" t="s">
        <v>13</v>
      </c>
      <c r="E387" s="44" t="s">
        <v>614</v>
      </c>
      <c r="F387" s="44" t="s">
        <v>615</v>
      </c>
      <c r="G387" s="57">
        <v>490686</v>
      </c>
      <c r="H387" s="57">
        <v>490685.99</v>
      </c>
      <c r="I387" s="90"/>
      <c r="J387" s="17"/>
      <c r="K387" s="17"/>
      <c r="L387" s="17"/>
    </row>
    <row r="388" spans="2:12" s="20" customFormat="1" ht="45" outlineLevel="1" x14ac:dyDescent="0.25">
      <c r="B388" s="76" t="s">
        <v>982</v>
      </c>
      <c r="C388" s="44" t="s">
        <v>638</v>
      </c>
      <c r="D388" s="44" t="s">
        <v>983</v>
      </c>
      <c r="E388" s="77" t="s">
        <v>984</v>
      </c>
      <c r="F388" s="77" t="s">
        <v>985</v>
      </c>
      <c r="G388" s="62">
        <v>420000</v>
      </c>
      <c r="H388" s="57">
        <v>419999.99</v>
      </c>
      <c r="I388" s="89"/>
      <c r="J388" s="17"/>
      <c r="K388" s="17"/>
      <c r="L388" s="17"/>
    </row>
    <row r="389" spans="2:12" s="20" customFormat="1" ht="60" outlineLevel="1" x14ac:dyDescent="0.25">
      <c r="B389" s="43" t="s">
        <v>32</v>
      </c>
      <c r="C389" s="44" t="s">
        <v>12</v>
      </c>
      <c r="D389" s="44" t="s">
        <v>13</v>
      </c>
      <c r="E389" s="44" t="s">
        <v>560</v>
      </c>
      <c r="F389" s="44" t="s">
        <v>20</v>
      </c>
      <c r="G389" s="57">
        <v>5000000</v>
      </c>
      <c r="H389" s="57">
        <v>5000000</v>
      </c>
      <c r="I389" s="90"/>
      <c r="J389" s="17"/>
      <c r="K389" s="17"/>
      <c r="L389" s="17"/>
    </row>
    <row r="390" spans="2:12" s="20" customFormat="1" ht="45" outlineLevel="1" x14ac:dyDescent="0.25">
      <c r="B390" s="43" t="s">
        <v>32</v>
      </c>
      <c r="C390" s="44" t="s">
        <v>48</v>
      </c>
      <c r="D390" s="44" t="s">
        <v>13</v>
      </c>
      <c r="E390" s="44" t="s">
        <v>569</v>
      </c>
      <c r="F390" s="44" t="s">
        <v>570</v>
      </c>
      <c r="G390" s="57">
        <v>5000000</v>
      </c>
      <c r="H390" s="57">
        <v>5000000</v>
      </c>
      <c r="I390" s="90"/>
      <c r="J390" s="17"/>
      <c r="K390" s="17"/>
      <c r="L390" s="17"/>
    </row>
    <row r="391" spans="2:12" s="20" customFormat="1" ht="45" outlineLevel="1" x14ac:dyDescent="0.25">
      <c r="B391" s="43" t="s">
        <v>32</v>
      </c>
      <c r="C391" s="44" t="s">
        <v>48</v>
      </c>
      <c r="D391" s="44" t="s">
        <v>13</v>
      </c>
      <c r="E391" s="44" t="s">
        <v>571</v>
      </c>
      <c r="F391" s="44" t="s">
        <v>570</v>
      </c>
      <c r="G391" s="57">
        <v>5000000</v>
      </c>
      <c r="H391" s="57">
        <v>5000000</v>
      </c>
      <c r="I391" s="90"/>
      <c r="J391" s="17"/>
      <c r="K391" s="17"/>
      <c r="L391" s="17"/>
    </row>
    <row r="392" spans="2:12" s="20" customFormat="1" ht="45" outlineLevel="1" x14ac:dyDescent="0.25">
      <c r="B392" s="43" t="s">
        <v>32</v>
      </c>
      <c r="C392" s="44" t="s">
        <v>319</v>
      </c>
      <c r="D392" s="44" t="s">
        <v>13</v>
      </c>
      <c r="E392" s="44" t="s">
        <v>616</v>
      </c>
      <c r="F392" s="44" t="s">
        <v>617</v>
      </c>
      <c r="G392" s="57">
        <v>460000</v>
      </c>
      <c r="H392" s="57">
        <v>437568.36</v>
      </c>
      <c r="I392" s="90"/>
      <c r="J392" s="17"/>
      <c r="K392" s="17"/>
      <c r="L392" s="17"/>
    </row>
    <row r="393" spans="2:12" s="20" customFormat="1" ht="30" outlineLevel="1" x14ac:dyDescent="0.25">
      <c r="B393" s="43" t="s">
        <v>32</v>
      </c>
      <c r="C393" s="44" t="s">
        <v>268</v>
      </c>
      <c r="D393" s="44" t="s">
        <v>13</v>
      </c>
      <c r="E393" s="44" t="s">
        <v>618</v>
      </c>
      <c r="F393" s="44" t="s">
        <v>619</v>
      </c>
      <c r="G393" s="57">
        <v>450000</v>
      </c>
      <c r="H393" s="57">
        <v>449988.75</v>
      </c>
      <c r="I393" s="90"/>
      <c r="J393" s="17"/>
      <c r="K393" s="17"/>
      <c r="L393" s="17"/>
    </row>
    <row r="394" spans="2:12" s="20" customFormat="1" ht="30" outlineLevel="1" x14ac:dyDescent="0.25">
      <c r="B394" s="43" t="s">
        <v>32</v>
      </c>
      <c r="C394" s="44" t="s">
        <v>773</v>
      </c>
      <c r="D394" s="44" t="s">
        <v>13</v>
      </c>
      <c r="E394" s="44" t="s">
        <v>777</v>
      </c>
      <c r="F394" s="44" t="s">
        <v>775</v>
      </c>
      <c r="G394" s="57">
        <v>392238</v>
      </c>
      <c r="H394" s="57">
        <v>392238</v>
      </c>
      <c r="I394" s="91"/>
      <c r="J394" s="17"/>
      <c r="K394" s="17"/>
      <c r="L394" s="17"/>
    </row>
    <row r="395" spans="2:12" s="20" customFormat="1" ht="30" outlineLevel="1" x14ac:dyDescent="0.25">
      <c r="B395" s="76" t="s">
        <v>886</v>
      </c>
      <c r="C395" s="44" t="s">
        <v>638</v>
      </c>
      <c r="D395" s="44" t="s">
        <v>887</v>
      </c>
      <c r="E395" s="77" t="s">
        <v>888</v>
      </c>
      <c r="F395" s="77" t="s">
        <v>889</v>
      </c>
      <c r="G395" s="62">
        <v>160000</v>
      </c>
      <c r="H395" s="57">
        <v>143413.9</v>
      </c>
      <c r="I395" s="89"/>
      <c r="J395" s="17"/>
      <c r="K395" s="17"/>
      <c r="L395" s="17"/>
    </row>
    <row r="396" spans="2:12" s="20" customFormat="1" ht="15" outlineLevel="1" x14ac:dyDescent="0.25">
      <c r="B396" s="43" t="s">
        <v>38</v>
      </c>
      <c r="C396" s="44" t="s">
        <v>12</v>
      </c>
      <c r="D396" s="44" t="s">
        <v>13</v>
      </c>
      <c r="E396" s="44" t="s">
        <v>559</v>
      </c>
      <c r="F396" s="44" t="s">
        <v>27</v>
      </c>
      <c r="G396" s="57">
        <v>5000000</v>
      </c>
      <c r="H396" s="57">
        <v>5000000</v>
      </c>
      <c r="I396" s="90"/>
      <c r="J396" s="17"/>
      <c r="K396" s="17"/>
      <c r="L396" s="17"/>
    </row>
    <row r="397" spans="2:12" s="20" customFormat="1" ht="30" outlineLevel="1" x14ac:dyDescent="0.25">
      <c r="B397" s="43" t="s">
        <v>38</v>
      </c>
      <c r="C397" s="44" t="s">
        <v>48</v>
      </c>
      <c r="D397" s="44" t="s">
        <v>13</v>
      </c>
      <c r="E397" s="44" t="s">
        <v>576</v>
      </c>
      <c r="F397" s="44" t="s">
        <v>577</v>
      </c>
      <c r="G397" s="57">
        <v>1019000</v>
      </c>
      <c r="H397" s="57">
        <v>1019000</v>
      </c>
      <c r="I397" s="90"/>
      <c r="J397" s="17"/>
      <c r="K397" s="17"/>
      <c r="L397" s="17"/>
    </row>
    <row r="398" spans="2:12" s="20" customFormat="1" ht="15" outlineLevel="1" x14ac:dyDescent="0.25">
      <c r="B398" s="43" t="s">
        <v>38</v>
      </c>
      <c r="C398" s="44" t="s">
        <v>48</v>
      </c>
      <c r="D398" s="44" t="s">
        <v>13</v>
      </c>
      <c r="E398" s="44" t="s">
        <v>578</v>
      </c>
      <c r="F398" s="44" t="s">
        <v>579</v>
      </c>
      <c r="G398" s="57">
        <v>3227500</v>
      </c>
      <c r="H398" s="57">
        <v>3227500</v>
      </c>
      <c r="I398" s="90"/>
      <c r="J398" s="17"/>
      <c r="K398" s="17"/>
      <c r="L398" s="17"/>
    </row>
    <row r="399" spans="2:12" s="20" customFormat="1" ht="30" outlineLevel="1" x14ac:dyDescent="0.25">
      <c r="B399" s="43" t="s">
        <v>38</v>
      </c>
      <c r="C399" s="44" t="s">
        <v>48</v>
      </c>
      <c r="D399" s="44" t="s">
        <v>13</v>
      </c>
      <c r="E399" s="44" t="s">
        <v>580</v>
      </c>
      <c r="F399" s="44" t="s">
        <v>581</v>
      </c>
      <c r="G399" s="57">
        <v>1714000</v>
      </c>
      <c r="H399" s="57">
        <v>1714000</v>
      </c>
      <c r="I399" s="89">
        <v>1714000</v>
      </c>
      <c r="J399" s="17"/>
      <c r="K399" s="17"/>
      <c r="L399" s="17"/>
    </row>
    <row r="400" spans="2:12" s="20" customFormat="1" ht="60" outlineLevel="1" x14ac:dyDescent="0.25">
      <c r="B400" s="43" t="s">
        <v>38</v>
      </c>
      <c r="C400" s="44" t="s">
        <v>48</v>
      </c>
      <c r="D400" s="44" t="s">
        <v>13</v>
      </c>
      <c r="E400" s="44" t="s">
        <v>582</v>
      </c>
      <c r="F400" s="44" t="s">
        <v>581</v>
      </c>
      <c r="G400" s="57">
        <v>5653387.5</v>
      </c>
      <c r="H400" s="57">
        <v>5653387.5</v>
      </c>
      <c r="I400" s="90">
        <v>5653387.5</v>
      </c>
      <c r="J400" s="17"/>
      <c r="K400" s="17"/>
      <c r="L400" s="17"/>
    </row>
    <row r="401" spans="2:12" s="20" customFormat="1" ht="30" outlineLevel="1" x14ac:dyDescent="0.25">
      <c r="B401" s="43" t="s">
        <v>38</v>
      </c>
      <c r="C401" s="44" t="s">
        <v>1062</v>
      </c>
      <c r="D401" s="44" t="s">
        <v>13</v>
      </c>
      <c r="E401" s="44" t="s">
        <v>1060</v>
      </c>
      <c r="F401" s="44" t="s">
        <v>17</v>
      </c>
      <c r="G401" s="57">
        <v>5000000</v>
      </c>
      <c r="H401" s="57">
        <v>5000000</v>
      </c>
      <c r="I401" s="90"/>
      <c r="J401" s="17"/>
      <c r="K401" s="17"/>
      <c r="L401" s="17"/>
    </row>
    <row r="402" spans="2:12" s="20" customFormat="1" ht="30" outlineLevel="1" x14ac:dyDescent="0.25">
      <c r="B402" s="43" t="s">
        <v>38</v>
      </c>
      <c r="C402" s="44" t="s">
        <v>1062</v>
      </c>
      <c r="D402" s="44" t="s">
        <v>13</v>
      </c>
      <c r="E402" s="44" t="s">
        <v>1061</v>
      </c>
      <c r="F402" s="44" t="s">
        <v>201</v>
      </c>
      <c r="G402" s="57">
        <v>5119000</v>
      </c>
      <c r="H402" s="57">
        <v>5119000</v>
      </c>
      <c r="I402" s="90"/>
      <c r="J402" s="17"/>
      <c r="K402" s="17"/>
      <c r="L402" s="17"/>
    </row>
    <row r="403" spans="2:12" s="20" customFormat="1" ht="45" outlineLevel="1" x14ac:dyDescent="0.25">
      <c r="B403" s="43" t="s">
        <v>40</v>
      </c>
      <c r="C403" s="44" t="s">
        <v>12</v>
      </c>
      <c r="D403" s="44" t="s">
        <v>13</v>
      </c>
      <c r="E403" s="44" t="s">
        <v>561</v>
      </c>
      <c r="F403" s="44" t="s">
        <v>14</v>
      </c>
      <c r="G403" s="57">
        <v>5000000</v>
      </c>
      <c r="H403" s="57">
        <v>5000000</v>
      </c>
      <c r="I403" s="90"/>
      <c r="J403" s="17"/>
      <c r="K403" s="17"/>
      <c r="L403" s="17"/>
    </row>
    <row r="404" spans="2:12" s="20" customFormat="1" ht="60" outlineLevel="1" x14ac:dyDescent="0.25">
      <c r="B404" s="43" t="s">
        <v>40</v>
      </c>
      <c r="C404" s="44" t="s">
        <v>12</v>
      </c>
      <c r="D404" s="44" t="s">
        <v>13</v>
      </c>
      <c r="E404" s="44" t="s">
        <v>563</v>
      </c>
      <c r="F404" s="44" t="s">
        <v>26</v>
      </c>
      <c r="G404" s="57">
        <v>5000000</v>
      </c>
      <c r="H404" s="57">
        <v>5000000</v>
      </c>
      <c r="I404" s="90"/>
      <c r="J404" s="17"/>
      <c r="K404" s="17"/>
      <c r="L404" s="17"/>
    </row>
    <row r="405" spans="2:12" s="20" customFormat="1" ht="45" outlineLevel="1" x14ac:dyDescent="0.25">
      <c r="B405" s="43" t="s">
        <v>40</v>
      </c>
      <c r="C405" s="44" t="s">
        <v>209</v>
      </c>
      <c r="D405" s="44" t="s">
        <v>13</v>
      </c>
      <c r="E405" s="44" t="s">
        <v>572</v>
      </c>
      <c r="F405" s="44" t="s">
        <v>573</v>
      </c>
      <c r="G405" s="57">
        <v>9940000</v>
      </c>
      <c r="H405" s="57">
        <v>9940000</v>
      </c>
      <c r="I405" s="90"/>
      <c r="J405" s="17"/>
      <c r="K405" s="17"/>
      <c r="L405" s="17"/>
    </row>
    <row r="406" spans="2:12" s="20" customFormat="1" ht="60" outlineLevel="1" x14ac:dyDescent="0.25">
      <c r="B406" s="43" t="s">
        <v>40</v>
      </c>
      <c r="C406" s="44" t="s">
        <v>209</v>
      </c>
      <c r="D406" s="44" t="s">
        <v>13</v>
      </c>
      <c r="E406" s="44" t="s">
        <v>574</v>
      </c>
      <c r="F406" s="44" t="s">
        <v>575</v>
      </c>
      <c r="G406" s="57">
        <v>9890000</v>
      </c>
      <c r="H406" s="57">
        <v>9890000</v>
      </c>
      <c r="I406" s="90"/>
      <c r="J406" s="17"/>
      <c r="K406" s="17"/>
      <c r="L406" s="17"/>
    </row>
    <row r="407" spans="2:12" s="20" customFormat="1" ht="45" outlineLevel="1" x14ac:dyDescent="0.25">
      <c r="B407" s="43" t="s">
        <v>40</v>
      </c>
      <c r="C407" s="44" t="s">
        <v>274</v>
      </c>
      <c r="D407" s="44" t="s">
        <v>13</v>
      </c>
      <c r="E407" s="44" t="s">
        <v>620</v>
      </c>
      <c r="F407" s="92" t="s">
        <v>621</v>
      </c>
      <c r="G407" s="57">
        <v>482658</v>
      </c>
      <c r="H407" s="57">
        <v>449710</v>
      </c>
      <c r="I407" s="90"/>
      <c r="J407" s="17"/>
      <c r="K407" s="17"/>
      <c r="L407" s="17"/>
    </row>
    <row r="408" spans="2:12" s="20" customFormat="1" ht="60" outlineLevel="1" x14ac:dyDescent="0.25">
      <c r="B408" s="43" t="s">
        <v>40</v>
      </c>
      <c r="C408" s="44" t="s">
        <v>592</v>
      </c>
      <c r="D408" s="44" t="s">
        <v>13</v>
      </c>
      <c r="E408" s="44" t="s">
        <v>622</v>
      </c>
      <c r="F408" s="44" t="s">
        <v>623</v>
      </c>
      <c r="G408" s="57">
        <v>491417</v>
      </c>
      <c r="H408" s="57">
        <v>477019.29</v>
      </c>
      <c r="I408" s="90"/>
      <c r="J408" s="17"/>
      <c r="K408" s="17"/>
      <c r="L408" s="17"/>
    </row>
    <row r="409" spans="2:12" s="20" customFormat="1" ht="45" outlineLevel="1" x14ac:dyDescent="0.25">
      <c r="B409" s="43" t="s">
        <v>40</v>
      </c>
      <c r="C409" s="44" t="s">
        <v>773</v>
      </c>
      <c r="D409" s="44" t="s">
        <v>13</v>
      </c>
      <c r="E409" s="44" t="s">
        <v>774</v>
      </c>
      <c r="F409" s="44" t="s">
        <v>775</v>
      </c>
      <c r="G409" s="57">
        <v>2199368.79</v>
      </c>
      <c r="H409" s="57">
        <v>2199368.79</v>
      </c>
      <c r="I409" s="90"/>
      <c r="J409" s="17"/>
      <c r="K409" s="17"/>
      <c r="L409" s="17"/>
    </row>
    <row r="410" spans="2:12" s="20" customFormat="1" ht="15" outlineLevel="1" x14ac:dyDescent="0.25">
      <c r="B410" s="43" t="s">
        <v>40</v>
      </c>
      <c r="C410" s="44" t="s">
        <v>773</v>
      </c>
      <c r="D410" s="44" t="s">
        <v>13</v>
      </c>
      <c r="E410" s="44" t="s">
        <v>776</v>
      </c>
      <c r="F410" s="44" t="s">
        <v>775</v>
      </c>
      <c r="G410" s="57">
        <v>526057</v>
      </c>
      <c r="H410" s="57">
        <v>526057</v>
      </c>
      <c r="I410" s="90"/>
      <c r="J410" s="17"/>
      <c r="K410" s="17"/>
      <c r="L410" s="17"/>
    </row>
    <row r="411" spans="2:12" s="20" customFormat="1" ht="75" outlineLevel="1" x14ac:dyDescent="0.25">
      <c r="B411" s="43" t="s">
        <v>624</v>
      </c>
      <c r="C411" s="44" t="s">
        <v>387</v>
      </c>
      <c r="D411" s="44" t="s">
        <v>13</v>
      </c>
      <c r="E411" s="44" t="s">
        <v>625</v>
      </c>
      <c r="F411" s="44" t="s">
        <v>626</v>
      </c>
      <c r="G411" s="57">
        <v>496000</v>
      </c>
      <c r="H411" s="57">
        <v>495999.8</v>
      </c>
      <c r="I411" s="90"/>
      <c r="J411" s="17"/>
      <c r="K411" s="17"/>
      <c r="L411" s="17"/>
    </row>
    <row r="412" spans="2:12" s="20" customFormat="1" ht="60" outlineLevel="1" x14ac:dyDescent="0.25">
      <c r="B412" s="43" t="s">
        <v>624</v>
      </c>
      <c r="C412" s="44" t="s">
        <v>271</v>
      </c>
      <c r="D412" s="44" t="s">
        <v>13</v>
      </c>
      <c r="E412" s="44" t="s">
        <v>627</v>
      </c>
      <c r="F412" s="44" t="s">
        <v>628</v>
      </c>
      <c r="G412" s="57">
        <v>490854</v>
      </c>
      <c r="H412" s="57">
        <v>490853.71</v>
      </c>
      <c r="I412" s="90"/>
      <c r="J412" s="17"/>
      <c r="K412" s="17"/>
      <c r="L412" s="17"/>
    </row>
    <row r="413" spans="2:12" s="20" customFormat="1" ht="30" outlineLevel="1" x14ac:dyDescent="0.25">
      <c r="B413" s="43" t="s">
        <v>624</v>
      </c>
      <c r="C413" s="44" t="s">
        <v>283</v>
      </c>
      <c r="D413" s="44" t="s">
        <v>13</v>
      </c>
      <c r="E413" s="44" t="s">
        <v>629</v>
      </c>
      <c r="F413" s="44" t="s">
        <v>630</v>
      </c>
      <c r="G413" s="57">
        <v>475566</v>
      </c>
      <c r="H413" s="57">
        <v>475565.64</v>
      </c>
      <c r="I413" s="90"/>
      <c r="J413" s="17"/>
      <c r="K413" s="17"/>
      <c r="L413" s="17"/>
    </row>
    <row r="414" spans="2:12" s="20" customFormat="1" ht="20.100000000000001" customHeight="1" thickBot="1" x14ac:dyDescent="0.3">
      <c r="B414" s="207" t="s">
        <v>1140</v>
      </c>
      <c r="C414" s="208"/>
      <c r="D414" s="208"/>
      <c r="E414" s="208"/>
      <c r="F414" s="208"/>
      <c r="G414" s="162">
        <f>SUM(G374:G413)</f>
        <v>102932773.47000001</v>
      </c>
      <c r="H414" s="162">
        <f>SUM(H374:H413)</f>
        <v>102738403.19000001</v>
      </c>
      <c r="I414" s="164"/>
    </row>
    <row r="415" spans="2:12" s="20" customFormat="1" ht="6" customHeight="1" thickBot="1" x14ac:dyDescent="0.3">
      <c r="B415" s="102"/>
      <c r="C415" s="103"/>
      <c r="D415" s="104"/>
      <c r="E415" s="103"/>
      <c r="F415" s="103"/>
      <c r="G415" s="105"/>
      <c r="H415" s="167"/>
      <c r="I415" s="106"/>
    </row>
    <row r="416" spans="2:12" s="20" customFormat="1" ht="21" customHeight="1" outlineLevel="1" x14ac:dyDescent="0.25">
      <c r="B416" s="211" t="s">
        <v>1150</v>
      </c>
      <c r="C416" s="212"/>
      <c r="D416" s="212"/>
      <c r="E416" s="212"/>
      <c r="F416" s="212"/>
      <c r="G416" s="212"/>
      <c r="H416" s="212"/>
      <c r="I416" s="213"/>
    </row>
    <row r="417" spans="2:16" s="20" customFormat="1" ht="45" outlineLevel="1" x14ac:dyDescent="0.25">
      <c r="B417" s="43" t="s">
        <v>743</v>
      </c>
      <c r="C417" s="44" t="s">
        <v>744</v>
      </c>
      <c r="D417" s="44" t="s">
        <v>745</v>
      </c>
      <c r="E417" s="44" t="s">
        <v>1152</v>
      </c>
      <c r="F417" s="44" t="s">
        <v>746</v>
      </c>
      <c r="G417" s="83">
        <v>14500000</v>
      </c>
      <c r="H417" s="83">
        <v>4150000</v>
      </c>
      <c r="I417" s="93"/>
      <c r="L417" s="188"/>
    </row>
    <row r="418" spans="2:16" s="20" customFormat="1" ht="45" outlineLevel="1" x14ac:dyDescent="0.25">
      <c r="B418" s="43" t="s">
        <v>743</v>
      </c>
      <c r="C418" s="44" t="s">
        <v>744</v>
      </c>
      <c r="D418" s="44" t="s">
        <v>745</v>
      </c>
      <c r="E418" s="44" t="s">
        <v>1153</v>
      </c>
      <c r="F418" s="44" t="s">
        <v>746</v>
      </c>
      <c r="G418" s="203"/>
      <c r="H418" s="83">
        <v>8496000</v>
      </c>
      <c r="I418" s="94">
        <v>9744000</v>
      </c>
      <c r="L418" s="188"/>
      <c r="P418" s="189"/>
    </row>
    <row r="419" spans="2:16" s="20" customFormat="1" ht="90" outlineLevel="1" x14ac:dyDescent="0.25">
      <c r="B419" s="43" t="s">
        <v>63</v>
      </c>
      <c r="C419" s="44" t="s">
        <v>64</v>
      </c>
      <c r="D419" s="44" t="s">
        <v>43</v>
      </c>
      <c r="E419" s="44" t="s">
        <v>712</v>
      </c>
      <c r="F419" s="44" t="s">
        <v>130</v>
      </c>
      <c r="G419" s="57">
        <v>488840</v>
      </c>
      <c r="H419" s="57">
        <v>278365.01</v>
      </c>
      <c r="I419" s="90"/>
      <c r="L419" s="188"/>
    </row>
    <row r="420" spans="2:16" s="20" customFormat="1" ht="60" outlineLevel="1" x14ac:dyDescent="0.25">
      <c r="B420" s="43" t="s">
        <v>63</v>
      </c>
      <c r="C420" s="44" t="s">
        <v>439</v>
      </c>
      <c r="D420" s="44" t="s">
        <v>1147</v>
      </c>
      <c r="E420" s="44" t="s">
        <v>477</v>
      </c>
      <c r="F420" s="44" t="s">
        <v>478</v>
      </c>
      <c r="G420" s="83">
        <v>5000000</v>
      </c>
      <c r="H420" s="83">
        <v>5000000</v>
      </c>
      <c r="I420" s="94">
        <v>3165520.19</v>
      </c>
      <c r="L420" s="188"/>
    </row>
    <row r="421" spans="2:16" s="20" customFormat="1" ht="45" outlineLevel="1" x14ac:dyDescent="0.25">
      <c r="B421" s="43" t="s">
        <v>63</v>
      </c>
      <c r="C421" s="44" t="s">
        <v>217</v>
      </c>
      <c r="D421" s="44" t="s">
        <v>1147</v>
      </c>
      <c r="E421" s="44" t="s">
        <v>479</v>
      </c>
      <c r="F421" s="44" t="s">
        <v>480</v>
      </c>
      <c r="G421" s="83">
        <v>5000000</v>
      </c>
      <c r="H421" s="83">
        <v>5000000</v>
      </c>
      <c r="I421" s="94"/>
      <c r="L421" s="188"/>
    </row>
    <row r="422" spans="2:16" s="20" customFormat="1" ht="45" outlineLevel="1" x14ac:dyDescent="0.25">
      <c r="B422" s="43" t="s">
        <v>63</v>
      </c>
      <c r="C422" s="44" t="s">
        <v>217</v>
      </c>
      <c r="D422" s="44" t="s">
        <v>1147</v>
      </c>
      <c r="E422" s="44" t="s">
        <v>222</v>
      </c>
      <c r="F422" s="44" t="s">
        <v>476</v>
      </c>
      <c r="G422" s="83">
        <v>10000000</v>
      </c>
      <c r="H422" s="83">
        <v>10000000</v>
      </c>
      <c r="I422" s="94"/>
      <c r="L422" s="188"/>
    </row>
    <row r="423" spans="2:16" s="20" customFormat="1" ht="60" outlineLevel="1" x14ac:dyDescent="0.25">
      <c r="B423" s="43" t="s">
        <v>63</v>
      </c>
      <c r="C423" s="44" t="s">
        <v>12</v>
      </c>
      <c r="D423" s="44" t="s">
        <v>1147</v>
      </c>
      <c r="E423" s="44" t="s">
        <v>447</v>
      </c>
      <c r="F423" s="44" t="s">
        <v>216</v>
      </c>
      <c r="G423" s="83">
        <v>13000000</v>
      </c>
      <c r="H423" s="83">
        <v>13000000</v>
      </c>
      <c r="I423" s="93"/>
    </row>
    <row r="424" spans="2:16" s="20" customFormat="1" ht="45" outlineLevel="1" x14ac:dyDescent="0.25">
      <c r="B424" s="43" t="s">
        <v>63</v>
      </c>
      <c r="C424" s="44" t="s">
        <v>12</v>
      </c>
      <c r="D424" s="44" t="s">
        <v>1147</v>
      </c>
      <c r="E424" s="44" t="s">
        <v>448</v>
      </c>
      <c r="F424" s="44" t="s">
        <v>14</v>
      </c>
      <c r="G424" s="83">
        <v>18300000</v>
      </c>
      <c r="H424" s="83">
        <v>18300000</v>
      </c>
      <c r="I424" s="93"/>
    </row>
    <row r="425" spans="2:16" s="20" customFormat="1" ht="75" outlineLevel="1" x14ac:dyDescent="0.25">
      <c r="B425" s="43" t="s">
        <v>81</v>
      </c>
      <c r="C425" s="44" t="s">
        <v>12</v>
      </c>
      <c r="D425" s="44" t="s">
        <v>1147</v>
      </c>
      <c r="E425" s="44" t="s">
        <v>442</v>
      </c>
      <c r="F425" s="44" t="s">
        <v>27</v>
      </c>
      <c r="G425" s="83">
        <v>20000000</v>
      </c>
      <c r="H425" s="83">
        <v>20000000</v>
      </c>
      <c r="I425" s="93"/>
    </row>
    <row r="426" spans="2:16" s="20" customFormat="1" ht="30" outlineLevel="1" x14ac:dyDescent="0.25">
      <c r="B426" s="43" t="s">
        <v>81</v>
      </c>
      <c r="C426" s="44" t="s">
        <v>689</v>
      </c>
      <c r="D426" s="44" t="s">
        <v>657</v>
      </c>
      <c r="E426" s="44" t="s">
        <v>702</v>
      </c>
      <c r="F426" s="44" t="s">
        <v>703</v>
      </c>
      <c r="G426" s="57">
        <v>1815000</v>
      </c>
      <c r="H426" s="57">
        <v>0</v>
      </c>
      <c r="I426" s="90"/>
    </row>
    <row r="427" spans="2:16" s="20" customFormat="1" ht="60" outlineLevel="1" x14ac:dyDescent="0.25">
      <c r="B427" s="43" t="s">
        <v>81</v>
      </c>
      <c r="C427" s="44" t="s">
        <v>689</v>
      </c>
      <c r="D427" s="44" t="s">
        <v>657</v>
      </c>
      <c r="E427" s="44" t="s">
        <v>706</v>
      </c>
      <c r="F427" s="44" t="s">
        <v>707</v>
      </c>
      <c r="G427" s="57">
        <v>2292950</v>
      </c>
      <c r="H427" s="57">
        <v>0</v>
      </c>
      <c r="I427" s="90"/>
    </row>
    <row r="428" spans="2:16" s="20" customFormat="1" ht="60" outlineLevel="1" x14ac:dyDescent="0.25">
      <c r="B428" s="43" t="s">
        <v>81</v>
      </c>
      <c r="C428" s="44" t="s">
        <v>64</v>
      </c>
      <c r="D428" s="44" t="s">
        <v>43</v>
      </c>
      <c r="E428" s="44" t="s">
        <v>710</v>
      </c>
      <c r="F428" s="44" t="s">
        <v>711</v>
      </c>
      <c r="G428" s="57">
        <v>3707404</v>
      </c>
      <c r="H428" s="57">
        <v>24269</v>
      </c>
      <c r="I428" s="90"/>
    </row>
    <row r="429" spans="2:16" s="20" customFormat="1" ht="30" outlineLevel="1" x14ac:dyDescent="0.25">
      <c r="B429" s="43" t="s">
        <v>81</v>
      </c>
      <c r="C429" s="44" t="s">
        <v>256</v>
      </c>
      <c r="D429" s="44" t="s">
        <v>1147</v>
      </c>
      <c r="E429" s="44" t="s">
        <v>497</v>
      </c>
      <c r="F429" s="44" t="s">
        <v>13</v>
      </c>
      <c r="G429" s="83">
        <v>63340.22</v>
      </c>
      <c r="H429" s="83">
        <v>63340.22</v>
      </c>
      <c r="I429" s="94">
        <v>63340.22</v>
      </c>
    </row>
    <row r="430" spans="2:16" s="20" customFormat="1" ht="45" outlineLevel="1" x14ac:dyDescent="0.25">
      <c r="B430" s="43" t="s">
        <v>81</v>
      </c>
      <c r="C430" s="44" t="s">
        <v>439</v>
      </c>
      <c r="D430" s="44" t="s">
        <v>1147</v>
      </c>
      <c r="E430" s="44" t="s">
        <v>464</v>
      </c>
      <c r="F430" s="44" t="s">
        <v>427</v>
      </c>
      <c r="G430" s="83">
        <v>350000</v>
      </c>
      <c r="H430" s="83">
        <v>78008</v>
      </c>
      <c r="I430" s="94"/>
    </row>
    <row r="431" spans="2:16" s="20" customFormat="1" ht="30" outlineLevel="1" x14ac:dyDescent="0.25">
      <c r="B431" s="43" t="s">
        <v>81</v>
      </c>
      <c r="C431" s="44" t="s">
        <v>64</v>
      </c>
      <c r="D431" s="44" t="s">
        <v>729</v>
      </c>
      <c r="E431" s="44" t="s">
        <v>730</v>
      </c>
      <c r="F431" s="44" t="s">
        <v>735</v>
      </c>
      <c r="G431" s="57">
        <v>100000</v>
      </c>
      <c r="H431" s="57">
        <v>100000</v>
      </c>
      <c r="I431" s="90"/>
    </row>
    <row r="432" spans="2:16" s="20" customFormat="1" ht="30" outlineLevel="1" x14ac:dyDescent="0.25">
      <c r="B432" s="43" t="s">
        <v>81</v>
      </c>
      <c r="C432" s="44" t="s">
        <v>64</v>
      </c>
      <c r="D432" s="44" t="s">
        <v>729</v>
      </c>
      <c r="E432" s="44" t="s">
        <v>730</v>
      </c>
      <c r="F432" s="44" t="s">
        <v>731</v>
      </c>
      <c r="G432" s="57">
        <v>100000</v>
      </c>
      <c r="H432" s="57">
        <v>100000</v>
      </c>
      <c r="I432" s="89"/>
    </row>
    <row r="433" spans="2:10" s="20" customFormat="1" ht="30" outlineLevel="1" x14ac:dyDescent="0.25">
      <c r="B433" s="43" t="s">
        <v>81</v>
      </c>
      <c r="C433" s="44" t="s">
        <v>64</v>
      </c>
      <c r="D433" s="44" t="s">
        <v>729</v>
      </c>
      <c r="E433" s="44" t="s">
        <v>730</v>
      </c>
      <c r="F433" s="44" t="s">
        <v>732</v>
      </c>
      <c r="G433" s="57">
        <v>100000</v>
      </c>
      <c r="H433" s="57">
        <v>100000</v>
      </c>
      <c r="I433" s="89"/>
    </row>
    <row r="434" spans="2:10" s="20" customFormat="1" ht="30" outlineLevel="1" x14ac:dyDescent="0.25">
      <c r="B434" s="43" t="s">
        <v>81</v>
      </c>
      <c r="C434" s="44" t="s">
        <v>64</v>
      </c>
      <c r="D434" s="44" t="s">
        <v>729</v>
      </c>
      <c r="E434" s="44" t="s">
        <v>730</v>
      </c>
      <c r="F434" s="44" t="s">
        <v>734</v>
      </c>
      <c r="G434" s="57">
        <v>120000</v>
      </c>
      <c r="H434" s="57">
        <v>120000</v>
      </c>
      <c r="I434" s="89"/>
    </row>
    <row r="435" spans="2:10" s="20" customFormat="1" ht="30" outlineLevel="1" x14ac:dyDescent="0.25">
      <c r="B435" s="43" t="s">
        <v>81</v>
      </c>
      <c r="C435" s="44" t="s">
        <v>64</v>
      </c>
      <c r="D435" s="44" t="s">
        <v>43</v>
      </c>
      <c r="E435" s="44" t="s">
        <v>742</v>
      </c>
      <c r="F435" s="44" t="s">
        <v>725</v>
      </c>
      <c r="G435" s="57">
        <v>121000</v>
      </c>
      <c r="H435" s="57">
        <v>121000</v>
      </c>
      <c r="I435" s="89"/>
    </row>
    <row r="436" spans="2:10" s="20" customFormat="1" ht="30" outlineLevel="1" x14ac:dyDescent="0.25">
      <c r="B436" s="43" t="s">
        <v>81</v>
      </c>
      <c r="C436" s="44" t="s">
        <v>64</v>
      </c>
      <c r="D436" s="44" t="s">
        <v>43</v>
      </c>
      <c r="E436" s="44" t="s">
        <v>741</v>
      </c>
      <c r="F436" s="44" t="s">
        <v>725</v>
      </c>
      <c r="G436" s="57">
        <v>129000</v>
      </c>
      <c r="H436" s="57">
        <v>129000</v>
      </c>
      <c r="I436" s="89"/>
    </row>
    <row r="437" spans="2:10" s="20" customFormat="1" ht="30" outlineLevel="1" x14ac:dyDescent="0.25">
      <c r="B437" s="43" t="s">
        <v>81</v>
      </c>
      <c r="C437" s="44" t="s">
        <v>64</v>
      </c>
      <c r="D437" s="44" t="s">
        <v>729</v>
      </c>
      <c r="E437" s="44" t="s">
        <v>730</v>
      </c>
      <c r="F437" s="44" t="s">
        <v>732</v>
      </c>
      <c r="G437" s="57">
        <v>150000</v>
      </c>
      <c r="H437" s="57">
        <v>150000</v>
      </c>
      <c r="I437" s="90"/>
    </row>
    <row r="438" spans="2:10" s="20" customFormat="1" ht="60" outlineLevel="1" x14ac:dyDescent="0.25">
      <c r="B438" s="43" t="s">
        <v>81</v>
      </c>
      <c r="C438" s="44" t="s">
        <v>64</v>
      </c>
      <c r="D438" s="44" t="s">
        <v>43</v>
      </c>
      <c r="E438" s="44" t="s">
        <v>719</v>
      </c>
      <c r="F438" s="44" t="s">
        <v>131</v>
      </c>
      <c r="G438" s="57">
        <v>237900</v>
      </c>
      <c r="H438" s="57">
        <v>183469</v>
      </c>
      <c r="I438" s="90"/>
    </row>
    <row r="439" spans="2:10" s="20" customFormat="1" ht="60" outlineLevel="1" x14ac:dyDescent="0.25">
      <c r="B439" s="43" t="s">
        <v>81</v>
      </c>
      <c r="C439" s="44" t="s">
        <v>64</v>
      </c>
      <c r="D439" s="44" t="s">
        <v>43</v>
      </c>
      <c r="E439" s="44" t="s">
        <v>715</v>
      </c>
      <c r="F439" s="44" t="s">
        <v>716</v>
      </c>
      <c r="G439" s="57">
        <v>121000</v>
      </c>
      <c r="H439" s="57">
        <v>191264</v>
      </c>
      <c r="I439" s="90"/>
    </row>
    <row r="440" spans="2:10" s="20" customFormat="1" ht="30" outlineLevel="1" x14ac:dyDescent="0.25">
      <c r="B440" s="43" t="s">
        <v>81</v>
      </c>
      <c r="C440" s="44" t="s">
        <v>64</v>
      </c>
      <c r="D440" s="44" t="s">
        <v>729</v>
      </c>
      <c r="E440" s="44" t="s">
        <v>730</v>
      </c>
      <c r="F440" s="44" t="s">
        <v>733</v>
      </c>
      <c r="G440" s="57">
        <v>200000</v>
      </c>
      <c r="H440" s="57">
        <v>200000</v>
      </c>
      <c r="I440" s="89"/>
    </row>
    <row r="441" spans="2:10" s="20" customFormat="1" ht="45" outlineLevel="1" x14ac:dyDescent="0.25">
      <c r="B441" s="43" t="s">
        <v>81</v>
      </c>
      <c r="C441" s="44" t="s">
        <v>689</v>
      </c>
      <c r="D441" s="44" t="s">
        <v>657</v>
      </c>
      <c r="E441" s="44" t="s">
        <v>690</v>
      </c>
      <c r="F441" s="44" t="s">
        <v>691</v>
      </c>
      <c r="G441" s="57">
        <v>2387330</v>
      </c>
      <c r="H441" s="57">
        <v>257548.5</v>
      </c>
      <c r="I441" s="90"/>
    </row>
    <row r="442" spans="2:10" s="20" customFormat="1" ht="30" outlineLevel="1" x14ac:dyDescent="0.25">
      <c r="B442" s="43" t="s">
        <v>81</v>
      </c>
      <c r="C442" s="44" t="s">
        <v>256</v>
      </c>
      <c r="D442" s="44" t="s">
        <v>1147</v>
      </c>
      <c r="E442" s="44" t="s">
        <v>496</v>
      </c>
      <c r="F442" s="44" t="s">
        <v>13</v>
      </c>
      <c r="G442" s="83">
        <v>292871.32</v>
      </c>
      <c r="H442" s="83">
        <v>292871.32</v>
      </c>
      <c r="I442" s="94"/>
    </row>
    <row r="443" spans="2:10" s="20" customFormat="1" ht="60" outlineLevel="1" x14ac:dyDescent="0.25">
      <c r="B443" s="43" t="s">
        <v>81</v>
      </c>
      <c r="C443" s="44" t="s">
        <v>64</v>
      </c>
      <c r="D443" s="44" t="s">
        <v>43</v>
      </c>
      <c r="E443" s="44" t="s">
        <v>717</v>
      </c>
      <c r="F443" s="44" t="s">
        <v>718</v>
      </c>
      <c r="G443" s="57">
        <v>386460</v>
      </c>
      <c r="H443" s="57">
        <v>299187.18</v>
      </c>
      <c r="I443" s="90"/>
    </row>
    <row r="444" spans="2:10" s="20" customFormat="1" ht="45" outlineLevel="1" x14ac:dyDescent="0.25">
      <c r="B444" s="43" t="s">
        <v>81</v>
      </c>
      <c r="C444" s="44" t="s">
        <v>217</v>
      </c>
      <c r="D444" s="44" t="s">
        <v>1147</v>
      </c>
      <c r="E444" s="44" t="s">
        <v>467</v>
      </c>
      <c r="F444" s="44" t="s">
        <v>468</v>
      </c>
      <c r="G444" s="83">
        <v>528500</v>
      </c>
      <c r="H444" s="83">
        <v>443946</v>
      </c>
      <c r="I444" s="94"/>
    </row>
    <row r="445" spans="2:10" s="20" customFormat="1" ht="30" outlineLevel="1" x14ac:dyDescent="0.25">
      <c r="B445" s="43" t="s">
        <v>81</v>
      </c>
      <c r="C445" s="44" t="s">
        <v>53</v>
      </c>
      <c r="D445" s="44" t="s">
        <v>1147</v>
      </c>
      <c r="E445" s="44" t="s">
        <v>463</v>
      </c>
      <c r="F445" s="44" t="s">
        <v>223</v>
      </c>
      <c r="G445" s="83">
        <v>500000</v>
      </c>
      <c r="H445" s="83">
        <v>492592.33</v>
      </c>
      <c r="I445" s="94"/>
    </row>
    <row r="446" spans="2:10" s="20" customFormat="1" ht="45" outlineLevel="1" x14ac:dyDescent="0.25">
      <c r="B446" s="43" t="s">
        <v>81</v>
      </c>
      <c r="C446" s="44" t="s">
        <v>64</v>
      </c>
      <c r="D446" s="44" t="s">
        <v>1147</v>
      </c>
      <c r="E446" s="44" t="s">
        <v>460</v>
      </c>
      <c r="F446" s="44" t="s">
        <v>461</v>
      </c>
      <c r="G446" s="83">
        <v>600000</v>
      </c>
      <c r="H446" s="83">
        <v>540244.39</v>
      </c>
      <c r="I446" s="93"/>
    </row>
    <row r="447" spans="2:10" s="20" customFormat="1" ht="45" outlineLevel="1" x14ac:dyDescent="0.25">
      <c r="B447" s="43" t="s">
        <v>81</v>
      </c>
      <c r="C447" s="44" t="s">
        <v>82</v>
      </c>
      <c r="D447" s="44" t="s">
        <v>1147</v>
      </c>
      <c r="E447" s="44" t="s">
        <v>456</v>
      </c>
      <c r="F447" s="44" t="s">
        <v>451</v>
      </c>
      <c r="G447" s="83">
        <v>775710</v>
      </c>
      <c r="H447" s="83">
        <v>775710</v>
      </c>
      <c r="I447" s="94"/>
      <c r="J447" s="189"/>
    </row>
    <row r="448" spans="2:10" s="20" customFormat="1" ht="60" outlineLevel="1" x14ac:dyDescent="0.25">
      <c r="B448" s="43" t="s">
        <v>81</v>
      </c>
      <c r="C448" s="44" t="s">
        <v>82</v>
      </c>
      <c r="D448" s="44" t="s">
        <v>1147</v>
      </c>
      <c r="E448" s="44" t="s">
        <v>457</v>
      </c>
      <c r="F448" s="44" t="s">
        <v>458</v>
      </c>
      <c r="G448" s="83">
        <v>864900</v>
      </c>
      <c r="H448" s="83">
        <v>864900</v>
      </c>
      <c r="I448" s="94"/>
    </row>
    <row r="449" spans="2:10" s="20" customFormat="1" ht="60" outlineLevel="1" x14ac:dyDescent="0.25">
      <c r="B449" s="43" t="s">
        <v>81</v>
      </c>
      <c r="C449" s="44" t="s">
        <v>64</v>
      </c>
      <c r="D449" s="44" t="s">
        <v>43</v>
      </c>
      <c r="E449" s="44" t="s">
        <v>713</v>
      </c>
      <c r="F449" s="44" t="s">
        <v>714</v>
      </c>
      <c r="G449" s="57">
        <v>796000</v>
      </c>
      <c r="H449" s="57">
        <v>704813.88</v>
      </c>
      <c r="I449" s="90"/>
    </row>
    <row r="450" spans="2:10" s="20" customFormat="1" ht="30" outlineLevel="1" x14ac:dyDescent="0.25">
      <c r="B450" s="43" t="s">
        <v>81</v>
      </c>
      <c r="C450" s="44" t="s">
        <v>689</v>
      </c>
      <c r="D450" s="44" t="s">
        <v>657</v>
      </c>
      <c r="E450" s="44" t="s">
        <v>692</v>
      </c>
      <c r="F450" s="44" t="s">
        <v>693</v>
      </c>
      <c r="G450" s="57">
        <v>765238</v>
      </c>
      <c r="H450" s="57">
        <v>765238</v>
      </c>
      <c r="I450" s="90"/>
    </row>
    <row r="451" spans="2:10" s="20" customFormat="1" ht="30" outlineLevel="1" x14ac:dyDescent="0.25">
      <c r="B451" s="43" t="s">
        <v>81</v>
      </c>
      <c r="C451" s="44" t="s">
        <v>689</v>
      </c>
      <c r="D451" s="44" t="s">
        <v>657</v>
      </c>
      <c r="E451" s="44" t="s">
        <v>704</v>
      </c>
      <c r="F451" s="44" t="s">
        <v>705</v>
      </c>
      <c r="G451" s="57">
        <v>2330460</v>
      </c>
      <c r="H451" s="57">
        <v>800000</v>
      </c>
      <c r="I451" s="90"/>
    </row>
    <row r="452" spans="2:10" s="20" customFormat="1" ht="45" outlineLevel="1" x14ac:dyDescent="0.25">
      <c r="B452" s="43" t="s">
        <v>81</v>
      </c>
      <c r="C452" s="44" t="s">
        <v>689</v>
      </c>
      <c r="D452" s="44" t="s">
        <v>657</v>
      </c>
      <c r="E452" s="44" t="s">
        <v>700</v>
      </c>
      <c r="F452" s="44" t="s">
        <v>701</v>
      </c>
      <c r="G452" s="57">
        <v>1361250</v>
      </c>
      <c r="H452" s="57">
        <v>926600</v>
      </c>
      <c r="I452" s="90"/>
    </row>
    <row r="453" spans="2:10" s="20" customFormat="1" ht="60" outlineLevel="1" x14ac:dyDescent="0.25">
      <c r="B453" s="43" t="s">
        <v>81</v>
      </c>
      <c r="C453" s="44" t="s">
        <v>82</v>
      </c>
      <c r="D453" s="44" t="s">
        <v>1147</v>
      </c>
      <c r="E453" s="44" t="s">
        <v>449</v>
      </c>
      <c r="F453" s="44" t="s">
        <v>414</v>
      </c>
      <c r="G453" s="83">
        <v>980000</v>
      </c>
      <c r="H453" s="83">
        <v>980000</v>
      </c>
      <c r="I453" s="93">
        <v>65236.14</v>
      </c>
      <c r="J453" s="21"/>
    </row>
    <row r="454" spans="2:10" s="20" customFormat="1" ht="60" outlineLevel="1" x14ac:dyDescent="0.25">
      <c r="B454" s="43" t="s">
        <v>63</v>
      </c>
      <c r="C454" s="44" t="s">
        <v>82</v>
      </c>
      <c r="D454" s="44" t="s">
        <v>1147</v>
      </c>
      <c r="E454" s="44" t="s">
        <v>459</v>
      </c>
      <c r="F454" s="44" t="s">
        <v>219</v>
      </c>
      <c r="G454" s="83">
        <v>1048000</v>
      </c>
      <c r="H454" s="83">
        <v>1048000</v>
      </c>
      <c r="I454" s="93"/>
    </row>
    <row r="455" spans="2:10" s="20" customFormat="1" ht="45" outlineLevel="1" x14ac:dyDescent="0.25">
      <c r="B455" s="43" t="s">
        <v>81</v>
      </c>
      <c r="C455" s="44" t="s">
        <v>689</v>
      </c>
      <c r="D455" s="44" t="s">
        <v>657</v>
      </c>
      <c r="E455" s="44" t="s">
        <v>708</v>
      </c>
      <c r="F455" s="44" t="s">
        <v>709</v>
      </c>
      <c r="G455" s="57">
        <v>2206750</v>
      </c>
      <c r="H455" s="57">
        <v>1138537.3999999999</v>
      </c>
      <c r="I455" s="90"/>
    </row>
    <row r="456" spans="2:10" s="20" customFormat="1" ht="75" outlineLevel="1" x14ac:dyDescent="0.25">
      <c r="B456" s="43" t="s">
        <v>81</v>
      </c>
      <c r="C456" s="44" t="s">
        <v>82</v>
      </c>
      <c r="D456" s="44" t="s">
        <v>1147</v>
      </c>
      <c r="E456" s="44" t="s">
        <v>454</v>
      </c>
      <c r="F456" s="44" t="s">
        <v>455</v>
      </c>
      <c r="G456" s="83">
        <v>1177074</v>
      </c>
      <c r="H456" s="83">
        <v>1177074</v>
      </c>
      <c r="I456" s="94"/>
    </row>
    <row r="457" spans="2:10" s="20" customFormat="1" ht="45" outlineLevel="1" x14ac:dyDescent="0.25">
      <c r="B457" s="43" t="s">
        <v>81</v>
      </c>
      <c r="C457" s="44" t="s">
        <v>82</v>
      </c>
      <c r="D457" s="44" t="s">
        <v>1147</v>
      </c>
      <c r="E457" s="44" t="s">
        <v>450</v>
      </c>
      <c r="F457" s="44" t="s">
        <v>451</v>
      </c>
      <c r="G457" s="83">
        <v>1226100</v>
      </c>
      <c r="H457" s="83">
        <v>1226100</v>
      </c>
      <c r="I457" s="94"/>
    </row>
    <row r="458" spans="2:10" s="20" customFormat="1" ht="45" outlineLevel="1" x14ac:dyDescent="0.25">
      <c r="B458" s="43" t="s">
        <v>81</v>
      </c>
      <c r="C458" s="44" t="s">
        <v>82</v>
      </c>
      <c r="D458" s="44" t="s">
        <v>1147</v>
      </c>
      <c r="E458" s="44" t="s">
        <v>452</v>
      </c>
      <c r="F458" s="44" t="s">
        <v>207</v>
      </c>
      <c r="G458" s="83">
        <v>1348926</v>
      </c>
      <c r="H458" s="83">
        <v>1348926</v>
      </c>
      <c r="I458" s="94"/>
    </row>
    <row r="459" spans="2:10" s="20" customFormat="1" ht="60" outlineLevel="1" x14ac:dyDescent="0.25">
      <c r="B459" s="43" t="s">
        <v>81</v>
      </c>
      <c r="C459" s="44" t="s">
        <v>82</v>
      </c>
      <c r="D459" s="44" t="s">
        <v>1147</v>
      </c>
      <c r="E459" s="44" t="s">
        <v>453</v>
      </c>
      <c r="F459" s="44" t="s">
        <v>219</v>
      </c>
      <c r="G459" s="83">
        <v>1500000</v>
      </c>
      <c r="H459" s="83">
        <v>1500000</v>
      </c>
      <c r="I459" s="94"/>
    </row>
    <row r="460" spans="2:10" s="20" customFormat="1" ht="60" outlineLevel="1" x14ac:dyDescent="0.25">
      <c r="B460" s="43" t="s">
        <v>81</v>
      </c>
      <c r="C460" s="44" t="s">
        <v>689</v>
      </c>
      <c r="D460" s="44" t="s">
        <v>657</v>
      </c>
      <c r="E460" s="44" t="s">
        <v>694</v>
      </c>
      <c r="F460" s="44" t="s">
        <v>695</v>
      </c>
      <c r="G460" s="57">
        <v>2253024.84</v>
      </c>
      <c r="H460" s="57">
        <v>1751629</v>
      </c>
      <c r="I460" s="90"/>
    </row>
    <row r="461" spans="2:10" s="20" customFormat="1" ht="45" outlineLevel="1" x14ac:dyDescent="0.25">
      <c r="B461" s="43" t="s">
        <v>81</v>
      </c>
      <c r="C461" s="44" t="s">
        <v>689</v>
      </c>
      <c r="D461" s="44" t="s">
        <v>657</v>
      </c>
      <c r="E461" s="44" t="s">
        <v>698</v>
      </c>
      <c r="F461" s="44" t="s">
        <v>699</v>
      </c>
      <c r="G461" s="57">
        <v>1980700</v>
      </c>
      <c r="H461" s="57">
        <v>1790364.7</v>
      </c>
      <c r="I461" s="90"/>
    </row>
    <row r="462" spans="2:10" s="20" customFormat="1" ht="45" outlineLevel="1" x14ac:dyDescent="0.25">
      <c r="B462" s="61" t="s">
        <v>81</v>
      </c>
      <c r="C462" s="44" t="s">
        <v>631</v>
      </c>
      <c r="D462" s="44" t="s">
        <v>1147</v>
      </c>
      <c r="E462" s="95" t="s">
        <v>632</v>
      </c>
      <c r="F462" s="95" t="s">
        <v>83</v>
      </c>
      <c r="G462" s="198">
        <v>1800000</v>
      </c>
      <c r="H462" s="83">
        <v>1800000</v>
      </c>
      <c r="I462" s="199"/>
    </row>
    <row r="463" spans="2:10" s="20" customFormat="1" ht="45" outlineLevel="1" x14ac:dyDescent="0.25">
      <c r="B463" s="61" t="s">
        <v>81</v>
      </c>
      <c r="C463" s="44" t="s">
        <v>633</v>
      </c>
      <c r="D463" s="44" t="s">
        <v>1147</v>
      </c>
      <c r="E463" s="96" t="s">
        <v>634</v>
      </c>
      <c r="F463" s="96" t="s">
        <v>79</v>
      </c>
      <c r="G463" s="198">
        <v>1800000</v>
      </c>
      <c r="H463" s="83">
        <v>1800000</v>
      </c>
      <c r="I463" s="199"/>
    </row>
    <row r="464" spans="2:10" s="20" customFormat="1" ht="75" outlineLevel="1" x14ac:dyDescent="0.25">
      <c r="B464" s="43" t="s">
        <v>81</v>
      </c>
      <c r="C464" s="44" t="s">
        <v>64</v>
      </c>
      <c r="D464" s="44" t="s">
        <v>729</v>
      </c>
      <c r="E464" s="44" t="s">
        <v>738</v>
      </c>
      <c r="F464" s="44" t="s">
        <v>740</v>
      </c>
      <c r="G464" s="57">
        <v>1800000</v>
      </c>
      <c r="H464" s="57">
        <v>1800000</v>
      </c>
      <c r="I464" s="90"/>
    </row>
    <row r="465" spans="2:9" s="20" customFormat="1" ht="30" outlineLevel="1" x14ac:dyDescent="0.25">
      <c r="B465" s="43" t="s">
        <v>81</v>
      </c>
      <c r="C465" s="44" t="s">
        <v>217</v>
      </c>
      <c r="D465" s="44" t="s">
        <v>1147</v>
      </c>
      <c r="E465" s="44" t="s">
        <v>465</v>
      </c>
      <c r="F465" s="44" t="s">
        <v>466</v>
      </c>
      <c r="G465" s="83">
        <v>2000000</v>
      </c>
      <c r="H465" s="83">
        <v>2000000</v>
      </c>
      <c r="I465" s="94"/>
    </row>
    <row r="466" spans="2:9" s="20" customFormat="1" ht="45" outlineLevel="1" x14ac:dyDescent="0.25">
      <c r="B466" s="43" t="s">
        <v>81</v>
      </c>
      <c r="C466" s="44" t="s">
        <v>12</v>
      </c>
      <c r="D466" s="44" t="s">
        <v>1147</v>
      </c>
      <c r="E466" s="44" t="s">
        <v>472</v>
      </c>
      <c r="F466" s="44" t="s">
        <v>473</v>
      </c>
      <c r="G466" s="83">
        <v>2000000</v>
      </c>
      <c r="H466" s="83">
        <v>2000000</v>
      </c>
      <c r="I466" s="94"/>
    </row>
    <row r="467" spans="2:9" s="20" customFormat="1" ht="30" outlineLevel="1" x14ac:dyDescent="0.25">
      <c r="B467" s="43" t="s">
        <v>81</v>
      </c>
      <c r="C467" s="44" t="s">
        <v>689</v>
      </c>
      <c r="D467" s="44" t="s">
        <v>657</v>
      </c>
      <c r="E467" s="44" t="s">
        <v>696</v>
      </c>
      <c r="F467" s="44" t="s">
        <v>697</v>
      </c>
      <c r="G467" s="57">
        <v>2178000</v>
      </c>
      <c r="H467" s="57">
        <v>2163232.06</v>
      </c>
      <c r="I467" s="90"/>
    </row>
    <row r="468" spans="2:9" s="20" customFormat="1" ht="30" outlineLevel="1" x14ac:dyDescent="0.25">
      <c r="B468" s="43" t="s">
        <v>81</v>
      </c>
      <c r="C468" s="44" t="s">
        <v>64</v>
      </c>
      <c r="D468" s="44" t="s">
        <v>729</v>
      </c>
      <c r="E468" s="44" t="s">
        <v>738</v>
      </c>
      <c r="F468" s="44" t="s">
        <v>735</v>
      </c>
      <c r="G468" s="57">
        <v>2300000</v>
      </c>
      <c r="H468" s="57">
        <v>2300000</v>
      </c>
      <c r="I468" s="90"/>
    </row>
    <row r="469" spans="2:9" s="20" customFormat="1" ht="30" outlineLevel="1" x14ac:dyDescent="0.25">
      <c r="B469" s="43" t="s">
        <v>81</v>
      </c>
      <c r="C469" s="44" t="s">
        <v>82</v>
      </c>
      <c r="D469" s="44" t="s">
        <v>1147</v>
      </c>
      <c r="E469" s="44" t="s">
        <v>469</v>
      </c>
      <c r="F469" s="44" t="s">
        <v>470</v>
      </c>
      <c r="G469" s="83">
        <v>2500000</v>
      </c>
      <c r="H469" s="83">
        <v>2500000</v>
      </c>
      <c r="I469" s="94"/>
    </row>
    <row r="470" spans="2:9" s="20" customFormat="1" ht="120" outlineLevel="1" x14ac:dyDescent="0.25">
      <c r="B470" s="43" t="s">
        <v>81</v>
      </c>
      <c r="C470" s="44" t="s">
        <v>64</v>
      </c>
      <c r="D470" s="44" t="s">
        <v>729</v>
      </c>
      <c r="E470" s="44" t="s">
        <v>736</v>
      </c>
      <c r="F470" s="44" t="s">
        <v>737</v>
      </c>
      <c r="G470" s="57">
        <v>2500000</v>
      </c>
      <c r="H470" s="57">
        <v>2500000</v>
      </c>
      <c r="I470" s="90"/>
    </row>
    <row r="471" spans="2:9" s="20" customFormat="1" ht="30" outlineLevel="1" x14ac:dyDescent="0.25">
      <c r="B471" s="43" t="s">
        <v>81</v>
      </c>
      <c r="C471" s="44" t="s">
        <v>209</v>
      </c>
      <c r="D471" s="44" t="s">
        <v>1147</v>
      </c>
      <c r="E471" s="44" t="s">
        <v>485</v>
      </c>
      <c r="F471" s="44" t="s">
        <v>486</v>
      </c>
      <c r="G471" s="83">
        <v>2542500</v>
      </c>
      <c r="H471" s="83">
        <v>2542500</v>
      </c>
      <c r="I471" s="94"/>
    </row>
    <row r="472" spans="2:9" s="20" customFormat="1" ht="45" outlineLevel="1" x14ac:dyDescent="0.25">
      <c r="B472" s="43" t="s">
        <v>81</v>
      </c>
      <c r="C472" s="44" t="s">
        <v>209</v>
      </c>
      <c r="D472" s="44" t="s">
        <v>1147</v>
      </c>
      <c r="E472" s="44" t="s">
        <v>491</v>
      </c>
      <c r="F472" s="44" t="s">
        <v>492</v>
      </c>
      <c r="G472" s="83">
        <v>2992500</v>
      </c>
      <c r="H472" s="83">
        <v>2992500</v>
      </c>
      <c r="I472" s="94">
        <v>2992500</v>
      </c>
    </row>
    <row r="473" spans="2:9" s="20" customFormat="1" ht="30" outlineLevel="1" x14ac:dyDescent="0.25">
      <c r="B473" s="43" t="s">
        <v>81</v>
      </c>
      <c r="C473" s="44" t="s">
        <v>64</v>
      </c>
      <c r="D473" s="44" t="s">
        <v>729</v>
      </c>
      <c r="E473" s="44" t="s">
        <v>738</v>
      </c>
      <c r="F473" s="44" t="s">
        <v>731</v>
      </c>
      <c r="G473" s="57">
        <v>3000000</v>
      </c>
      <c r="H473" s="57">
        <v>3000000</v>
      </c>
      <c r="I473" s="90"/>
    </row>
    <row r="474" spans="2:9" s="20" customFormat="1" ht="90" outlineLevel="1" x14ac:dyDescent="0.25">
      <c r="B474" s="43" t="s">
        <v>81</v>
      </c>
      <c r="C474" s="44" t="s">
        <v>64</v>
      </c>
      <c r="D474" s="44" t="s">
        <v>729</v>
      </c>
      <c r="E474" s="44" t="s">
        <v>738</v>
      </c>
      <c r="F474" s="44" t="s">
        <v>739</v>
      </c>
      <c r="G474" s="57">
        <v>3000000</v>
      </c>
      <c r="H474" s="57">
        <v>3000000</v>
      </c>
      <c r="I474" s="89"/>
    </row>
    <row r="475" spans="2:9" s="20" customFormat="1" ht="30" outlineLevel="1" x14ac:dyDescent="0.25">
      <c r="B475" s="43" t="s">
        <v>81</v>
      </c>
      <c r="C475" s="44" t="s">
        <v>64</v>
      </c>
      <c r="D475" s="44" t="s">
        <v>729</v>
      </c>
      <c r="E475" s="44" t="s">
        <v>730</v>
      </c>
      <c r="F475" s="44" t="s">
        <v>731</v>
      </c>
      <c r="G475" s="57">
        <v>150000</v>
      </c>
      <c r="H475" s="57">
        <v>150000</v>
      </c>
      <c r="I475" s="89"/>
    </row>
    <row r="476" spans="2:9" s="20" customFormat="1" ht="30" outlineLevel="1" x14ac:dyDescent="0.25">
      <c r="B476" s="43" t="s">
        <v>81</v>
      </c>
      <c r="C476" s="44" t="s">
        <v>12</v>
      </c>
      <c r="D476" s="44" t="s">
        <v>1147</v>
      </c>
      <c r="E476" s="44" t="s">
        <v>443</v>
      </c>
      <c r="F476" s="44" t="s">
        <v>444</v>
      </c>
      <c r="G476" s="83">
        <v>3653657</v>
      </c>
      <c r="H476" s="83">
        <v>3653657</v>
      </c>
      <c r="I476" s="93"/>
    </row>
    <row r="477" spans="2:9" s="20" customFormat="1" ht="30" outlineLevel="1" x14ac:dyDescent="0.25">
      <c r="B477" s="43" t="s">
        <v>81</v>
      </c>
      <c r="C477" s="44" t="s">
        <v>439</v>
      </c>
      <c r="D477" s="44" t="s">
        <v>1147</v>
      </c>
      <c r="E477" s="44" t="s">
        <v>474</v>
      </c>
      <c r="F477" s="44" t="s">
        <v>475</v>
      </c>
      <c r="G477" s="83">
        <v>3928400</v>
      </c>
      <c r="H477" s="83">
        <v>3928400</v>
      </c>
      <c r="I477" s="94"/>
    </row>
    <row r="478" spans="2:9" s="20" customFormat="1" ht="45" outlineLevel="1" x14ac:dyDescent="0.25">
      <c r="B478" s="61" t="s">
        <v>81</v>
      </c>
      <c r="C478" s="44" t="s">
        <v>635</v>
      </c>
      <c r="D478" s="44" t="s">
        <v>1147</v>
      </c>
      <c r="E478" s="96" t="s">
        <v>636</v>
      </c>
      <c r="F478" s="96" t="s">
        <v>74</v>
      </c>
      <c r="G478" s="198">
        <v>4000000</v>
      </c>
      <c r="H478" s="83">
        <v>4000000</v>
      </c>
      <c r="I478" s="199"/>
    </row>
    <row r="479" spans="2:9" s="20" customFormat="1" ht="30" outlineLevel="1" x14ac:dyDescent="0.25">
      <c r="B479" s="43" t="s">
        <v>81</v>
      </c>
      <c r="C479" s="44" t="s">
        <v>239</v>
      </c>
      <c r="D479" s="44" t="s">
        <v>1147</v>
      </c>
      <c r="E479" s="44" t="s">
        <v>433</v>
      </c>
      <c r="F479" s="44" t="s">
        <v>240</v>
      </c>
      <c r="G479" s="83">
        <v>4500000</v>
      </c>
      <c r="H479" s="83">
        <v>4500000</v>
      </c>
      <c r="I479" s="94"/>
    </row>
    <row r="480" spans="2:9" s="20" customFormat="1" ht="45" outlineLevel="1" x14ac:dyDescent="0.25">
      <c r="B480" s="43" t="s">
        <v>81</v>
      </c>
      <c r="C480" s="44" t="s">
        <v>82</v>
      </c>
      <c r="D480" s="44" t="s">
        <v>1147</v>
      </c>
      <c r="E480" s="44" t="s">
        <v>489</v>
      </c>
      <c r="F480" s="44" t="s">
        <v>490</v>
      </c>
      <c r="G480" s="83">
        <v>4653394.5</v>
      </c>
      <c r="H480" s="83">
        <v>4653394.5</v>
      </c>
      <c r="I480" s="94">
        <v>4653394.5</v>
      </c>
    </row>
    <row r="481" spans="1:9" s="20" customFormat="1" ht="30" outlineLevel="1" x14ac:dyDescent="0.25">
      <c r="B481" s="43" t="s">
        <v>81</v>
      </c>
      <c r="C481" s="44" t="s">
        <v>209</v>
      </c>
      <c r="D481" s="44" t="s">
        <v>1147</v>
      </c>
      <c r="E481" s="44" t="s">
        <v>487</v>
      </c>
      <c r="F481" s="44" t="s">
        <v>488</v>
      </c>
      <c r="G481" s="83">
        <v>4800000</v>
      </c>
      <c r="H481" s="83">
        <v>4800000</v>
      </c>
      <c r="I481" s="94"/>
    </row>
    <row r="482" spans="1:9" s="20" customFormat="1" ht="30" outlineLevel="1" x14ac:dyDescent="0.25">
      <c r="A482" s="194"/>
      <c r="B482" s="43" t="s">
        <v>81</v>
      </c>
      <c r="C482" s="44" t="s">
        <v>48</v>
      </c>
      <c r="D482" s="44" t="s">
        <v>1147</v>
      </c>
      <c r="E482" s="44" t="s">
        <v>228</v>
      </c>
      <c r="F482" s="44" t="s">
        <v>229</v>
      </c>
      <c r="G482" s="83">
        <v>4945000</v>
      </c>
      <c r="H482" s="83">
        <v>4945000</v>
      </c>
      <c r="I482" s="94">
        <v>4945000</v>
      </c>
    </row>
    <row r="483" spans="1:9" s="20" customFormat="1" ht="30" outlineLevel="1" x14ac:dyDescent="0.25">
      <c r="B483" s="43" t="s">
        <v>81</v>
      </c>
      <c r="C483" s="44" t="s">
        <v>583</v>
      </c>
      <c r="D483" s="44" t="s">
        <v>1147</v>
      </c>
      <c r="E483" s="44" t="s">
        <v>231</v>
      </c>
      <c r="F483" s="44" t="s">
        <v>232</v>
      </c>
      <c r="G483" s="83">
        <v>4977650</v>
      </c>
      <c r="H483" s="83">
        <v>4977650</v>
      </c>
      <c r="I483" s="94">
        <v>4977650</v>
      </c>
    </row>
    <row r="484" spans="1:9" s="20" customFormat="1" ht="45" outlineLevel="1" x14ac:dyDescent="0.25">
      <c r="B484" s="43" t="s">
        <v>81</v>
      </c>
      <c r="C484" s="44" t="s">
        <v>82</v>
      </c>
      <c r="D484" s="44" t="s">
        <v>1147</v>
      </c>
      <c r="E484" s="44" t="s">
        <v>471</v>
      </c>
      <c r="F484" s="44" t="s">
        <v>451</v>
      </c>
      <c r="G484" s="83">
        <v>4990588</v>
      </c>
      <c r="H484" s="83">
        <v>4990588</v>
      </c>
      <c r="I484" s="94">
        <v>4990588</v>
      </c>
    </row>
    <row r="485" spans="1:9" s="20" customFormat="1" ht="30" outlineLevel="1" x14ac:dyDescent="0.25">
      <c r="B485" s="43" t="s">
        <v>81</v>
      </c>
      <c r="C485" s="44" t="s">
        <v>48</v>
      </c>
      <c r="D485" s="44" t="s">
        <v>1147</v>
      </c>
      <c r="E485" s="44" t="s">
        <v>225</v>
      </c>
      <c r="F485" s="44" t="s">
        <v>226</v>
      </c>
      <c r="G485" s="83">
        <v>4992800</v>
      </c>
      <c r="H485" s="83">
        <v>4992800</v>
      </c>
      <c r="I485" s="94">
        <v>4992800</v>
      </c>
    </row>
    <row r="486" spans="1:9" s="20" customFormat="1" ht="30" outlineLevel="1" x14ac:dyDescent="0.25">
      <c r="B486" s="43" t="s">
        <v>81</v>
      </c>
      <c r="C486" s="44" t="s">
        <v>217</v>
      </c>
      <c r="D486" s="44" t="s">
        <v>1147</v>
      </c>
      <c r="E486" s="44" t="s">
        <v>481</v>
      </c>
      <c r="F486" s="44" t="s">
        <v>482</v>
      </c>
      <c r="G486" s="83">
        <v>4996500</v>
      </c>
      <c r="H486" s="83">
        <v>4996500</v>
      </c>
      <c r="I486" s="94"/>
    </row>
    <row r="487" spans="1:9" s="20" customFormat="1" ht="30" outlineLevel="1" x14ac:dyDescent="0.25">
      <c r="B487" s="43" t="s">
        <v>81</v>
      </c>
      <c r="C487" s="44" t="s">
        <v>48</v>
      </c>
      <c r="D487" s="44" t="s">
        <v>1147</v>
      </c>
      <c r="E487" s="44" t="s">
        <v>483</v>
      </c>
      <c r="F487" s="44" t="s">
        <v>484</v>
      </c>
      <c r="G487" s="83">
        <v>5000000</v>
      </c>
      <c r="H487" s="83">
        <v>5000000</v>
      </c>
      <c r="I487" s="94">
        <v>5000000</v>
      </c>
    </row>
    <row r="488" spans="1:9" s="20" customFormat="1" ht="30" outlineLevel="1" x14ac:dyDescent="0.25">
      <c r="B488" s="43" t="s">
        <v>81</v>
      </c>
      <c r="C488" s="44" t="s">
        <v>48</v>
      </c>
      <c r="D488" s="44" t="s">
        <v>1147</v>
      </c>
      <c r="E488" s="44" t="s">
        <v>224</v>
      </c>
      <c r="F488" s="44" t="s">
        <v>495</v>
      </c>
      <c r="G488" s="83">
        <v>5000000</v>
      </c>
      <c r="H488" s="83">
        <v>5000000</v>
      </c>
      <c r="I488" s="94">
        <v>5000000</v>
      </c>
    </row>
    <row r="489" spans="1:9" s="20" customFormat="1" ht="60" outlineLevel="1" x14ac:dyDescent="0.25">
      <c r="B489" s="43" t="s">
        <v>81</v>
      </c>
      <c r="C489" s="44" t="s">
        <v>64</v>
      </c>
      <c r="D489" s="44" t="s">
        <v>43</v>
      </c>
      <c r="E489" s="44" t="s">
        <v>724</v>
      </c>
      <c r="F489" s="44" t="s">
        <v>725</v>
      </c>
      <c r="G489" s="57">
        <v>5000000</v>
      </c>
      <c r="H489" s="57">
        <v>5000000</v>
      </c>
      <c r="I489" s="90"/>
    </row>
    <row r="490" spans="1:9" s="20" customFormat="1" ht="60" outlineLevel="1" x14ac:dyDescent="0.25">
      <c r="B490" s="43" t="s">
        <v>81</v>
      </c>
      <c r="C490" s="44" t="s">
        <v>64</v>
      </c>
      <c r="D490" s="44" t="s">
        <v>43</v>
      </c>
      <c r="E490" s="44" t="s">
        <v>726</v>
      </c>
      <c r="F490" s="44" t="s">
        <v>725</v>
      </c>
      <c r="G490" s="57">
        <v>5000000</v>
      </c>
      <c r="H490" s="57">
        <v>5000000</v>
      </c>
      <c r="I490" s="90"/>
    </row>
    <row r="491" spans="1:9" s="20" customFormat="1" ht="60" outlineLevel="1" x14ac:dyDescent="0.25">
      <c r="B491" s="43" t="s">
        <v>81</v>
      </c>
      <c r="C491" s="44" t="s">
        <v>64</v>
      </c>
      <c r="D491" s="44" t="s">
        <v>43</v>
      </c>
      <c r="E491" s="44" t="s">
        <v>727</v>
      </c>
      <c r="F491" s="44" t="s">
        <v>725</v>
      </c>
      <c r="G491" s="57">
        <v>5000000</v>
      </c>
      <c r="H491" s="57">
        <v>5000000</v>
      </c>
      <c r="I491" s="90"/>
    </row>
    <row r="492" spans="1:9" s="20" customFormat="1" ht="60" outlineLevel="1" x14ac:dyDescent="0.25">
      <c r="B492" s="43" t="s">
        <v>81</v>
      </c>
      <c r="C492" s="44" t="s">
        <v>64</v>
      </c>
      <c r="D492" s="44" t="s">
        <v>43</v>
      </c>
      <c r="E492" s="44" t="s">
        <v>728</v>
      </c>
      <c r="F492" s="44" t="s">
        <v>725</v>
      </c>
      <c r="G492" s="57">
        <v>5000000</v>
      </c>
      <c r="H492" s="57">
        <v>5000000</v>
      </c>
      <c r="I492" s="90"/>
    </row>
    <row r="493" spans="1:9" s="20" customFormat="1" ht="30" outlineLevel="1" x14ac:dyDescent="0.25">
      <c r="B493" s="43" t="s">
        <v>81</v>
      </c>
      <c r="C493" s="44" t="s">
        <v>220</v>
      </c>
      <c r="D493" s="44" t="s">
        <v>1147</v>
      </c>
      <c r="E493" s="44" t="s">
        <v>221</v>
      </c>
      <c r="F493" s="44" t="s">
        <v>462</v>
      </c>
      <c r="G493" s="83">
        <v>8000000</v>
      </c>
      <c r="H493" s="83">
        <v>8000000</v>
      </c>
      <c r="I493" s="94"/>
    </row>
    <row r="494" spans="1:9" s="20" customFormat="1" ht="45" outlineLevel="1" x14ac:dyDescent="0.25">
      <c r="A494" s="194"/>
      <c r="B494" s="43" t="s">
        <v>81</v>
      </c>
      <c r="C494" s="44" t="s">
        <v>583</v>
      </c>
      <c r="D494" s="44" t="s">
        <v>1147</v>
      </c>
      <c r="E494" s="44" t="s">
        <v>493</v>
      </c>
      <c r="F494" s="44" t="s">
        <v>494</v>
      </c>
      <c r="G494" s="83">
        <v>9936751</v>
      </c>
      <c r="H494" s="83">
        <v>9936751</v>
      </c>
      <c r="I494" s="94">
        <v>9936751</v>
      </c>
    </row>
    <row r="495" spans="1:9" s="20" customFormat="1" ht="30" outlineLevel="1" x14ac:dyDescent="0.25">
      <c r="B495" s="43" t="s">
        <v>81</v>
      </c>
      <c r="C495" s="44" t="s">
        <v>12</v>
      </c>
      <c r="D495" s="44" t="s">
        <v>1147</v>
      </c>
      <c r="E495" s="44" t="s">
        <v>445</v>
      </c>
      <c r="F495" s="44" t="s">
        <v>20</v>
      </c>
      <c r="G495" s="83">
        <v>20000000</v>
      </c>
      <c r="H495" s="83">
        <v>20000000</v>
      </c>
      <c r="I495" s="93"/>
    </row>
    <row r="496" spans="1:9" s="20" customFormat="1" ht="75" outlineLevel="1" x14ac:dyDescent="0.25">
      <c r="B496" s="43" t="s">
        <v>81</v>
      </c>
      <c r="C496" s="44" t="s">
        <v>12</v>
      </c>
      <c r="D496" s="44" t="s">
        <v>1147</v>
      </c>
      <c r="E496" s="44" t="s">
        <v>446</v>
      </c>
      <c r="F496" s="44" t="s">
        <v>14</v>
      </c>
      <c r="G496" s="83">
        <v>20000000</v>
      </c>
      <c r="H496" s="83">
        <v>20000000</v>
      </c>
      <c r="I496" s="200"/>
    </row>
    <row r="497" spans="2:10" s="20" customFormat="1" ht="45" outlineLevel="1" x14ac:dyDescent="0.25">
      <c r="B497" s="43" t="s">
        <v>81</v>
      </c>
      <c r="C497" s="44" t="s">
        <v>64</v>
      </c>
      <c r="D497" s="44" t="s">
        <v>43</v>
      </c>
      <c r="E497" s="44" t="s">
        <v>722</v>
      </c>
      <c r="F497" s="44" t="s">
        <v>721</v>
      </c>
      <c r="G497" s="57">
        <v>25000000</v>
      </c>
      <c r="H497" s="57">
        <v>25000000</v>
      </c>
      <c r="I497" s="90"/>
    </row>
    <row r="498" spans="2:10" s="20" customFormat="1" ht="60" outlineLevel="1" x14ac:dyDescent="0.25">
      <c r="B498" s="43" t="s">
        <v>81</v>
      </c>
      <c r="C498" s="44" t="s">
        <v>64</v>
      </c>
      <c r="D498" s="44" t="s">
        <v>43</v>
      </c>
      <c r="E498" s="44" t="s">
        <v>723</v>
      </c>
      <c r="F498" s="44" t="s">
        <v>721</v>
      </c>
      <c r="G498" s="57">
        <v>25000000</v>
      </c>
      <c r="H498" s="57">
        <v>25000000</v>
      </c>
      <c r="I498" s="90"/>
    </row>
    <row r="499" spans="2:10" s="20" customFormat="1" ht="45" outlineLevel="1" x14ac:dyDescent="0.25">
      <c r="B499" s="43" t="s">
        <v>81</v>
      </c>
      <c r="C499" s="44" t="s">
        <v>64</v>
      </c>
      <c r="D499" s="44" t="s">
        <v>43</v>
      </c>
      <c r="E499" s="44" t="s">
        <v>720</v>
      </c>
      <c r="F499" s="44" t="s">
        <v>721</v>
      </c>
      <c r="G499" s="57">
        <v>25000000</v>
      </c>
      <c r="H499" s="57">
        <v>25000000</v>
      </c>
      <c r="I499" s="90"/>
    </row>
    <row r="500" spans="2:10" s="20" customFormat="1" ht="27" outlineLevel="1" x14ac:dyDescent="0.25">
      <c r="B500" s="43" t="s">
        <v>641</v>
      </c>
      <c r="C500" s="44" t="s">
        <v>675</v>
      </c>
      <c r="D500" s="44" t="s">
        <v>1146</v>
      </c>
      <c r="E500" s="97" t="s">
        <v>676</v>
      </c>
      <c r="F500" s="96" t="s">
        <v>665</v>
      </c>
      <c r="G500" s="57">
        <v>40678</v>
      </c>
      <c r="H500" s="57">
        <v>40678</v>
      </c>
      <c r="I500" s="195"/>
      <c r="J500" s="196"/>
    </row>
    <row r="501" spans="2:10" s="20" customFormat="1" ht="30" outlineLevel="1" x14ac:dyDescent="0.25">
      <c r="B501" s="43" t="s">
        <v>641</v>
      </c>
      <c r="C501" s="44" t="s">
        <v>677</v>
      </c>
      <c r="D501" s="44" t="s">
        <v>1146</v>
      </c>
      <c r="E501" s="95" t="s">
        <v>678</v>
      </c>
      <c r="F501" s="96" t="s">
        <v>112</v>
      </c>
      <c r="G501" s="57">
        <v>85628</v>
      </c>
      <c r="H501" s="57">
        <v>85628</v>
      </c>
      <c r="I501" s="195"/>
      <c r="J501" s="196"/>
    </row>
    <row r="502" spans="2:10" s="20" customFormat="1" ht="30" outlineLevel="1" x14ac:dyDescent="0.25">
      <c r="B502" s="43" t="s">
        <v>641</v>
      </c>
      <c r="C502" s="44" t="s">
        <v>659</v>
      </c>
      <c r="D502" s="44" t="s">
        <v>1146</v>
      </c>
      <c r="E502" s="95" t="s">
        <v>674</v>
      </c>
      <c r="F502" s="96" t="s">
        <v>111</v>
      </c>
      <c r="G502" s="57">
        <v>87349</v>
      </c>
      <c r="H502" s="57">
        <v>87349</v>
      </c>
      <c r="I502" s="195"/>
      <c r="J502" s="196"/>
    </row>
    <row r="503" spans="2:10" s="20" customFormat="1" ht="27" outlineLevel="1" x14ac:dyDescent="0.25">
      <c r="B503" s="43" t="s">
        <v>641</v>
      </c>
      <c r="C503" s="44" t="s">
        <v>659</v>
      </c>
      <c r="D503" s="44" t="s">
        <v>1146</v>
      </c>
      <c r="E503" s="97" t="s">
        <v>679</v>
      </c>
      <c r="F503" s="96" t="s">
        <v>665</v>
      </c>
      <c r="G503" s="57">
        <v>90747</v>
      </c>
      <c r="H503" s="57">
        <v>90747</v>
      </c>
      <c r="I503" s="195"/>
      <c r="J503" s="196"/>
    </row>
    <row r="504" spans="2:10" s="20" customFormat="1" ht="30" outlineLevel="1" x14ac:dyDescent="0.25">
      <c r="B504" s="43" t="s">
        <v>641</v>
      </c>
      <c r="C504" s="44" t="s">
        <v>675</v>
      </c>
      <c r="D504" s="44" t="s">
        <v>1146</v>
      </c>
      <c r="E504" s="44" t="s">
        <v>662</v>
      </c>
      <c r="F504" s="96" t="s">
        <v>112</v>
      </c>
      <c r="G504" s="83">
        <v>92986</v>
      </c>
      <c r="H504" s="83">
        <v>92986</v>
      </c>
      <c r="I504" s="195"/>
      <c r="J504" s="190"/>
    </row>
    <row r="505" spans="2:10" s="20" customFormat="1" ht="30" outlineLevel="1" x14ac:dyDescent="0.25">
      <c r="B505" s="43" t="s">
        <v>641</v>
      </c>
      <c r="C505" s="44" t="s">
        <v>659</v>
      </c>
      <c r="D505" s="44" t="s">
        <v>1146</v>
      </c>
      <c r="E505" s="95" t="s">
        <v>680</v>
      </c>
      <c r="F505" s="96" t="s">
        <v>112</v>
      </c>
      <c r="G505" s="83">
        <v>102261</v>
      </c>
      <c r="H505" s="83">
        <v>102261</v>
      </c>
      <c r="I505" s="195"/>
      <c r="J505" s="190"/>
    </row>
    <row r="506" spans="2:10" s="20" customFormat="1" ht="30" outlineLevel="1" x14ac:dyDescent="0.25">
      <c r="B506" s="63" t="s">
        <v>641</v>
      </c>
      <c r="C506" s="191" t="s">
        <v>677</v>
      </c>
      <c r="D506" s="44" t="s">
        <v>1147</v>
      </c>
      <c r="E506" s="192" t="s">
        <v>658</v>
      </c>
      <c r="F506" s="193" t="s">
        <v>112</v>
      </c>
      <c r="G506" s="78">
        <v>125000</v>
      </c>
      <c r="H506" s="78">
        <v>121104</v>
      </c>
      <c r="I506" s="200"/>
    </row>
    <row r="507" spans="2:10" s="20" customFormat="1" ht="45" outlineLevel="1" x14ac:dyDescent="0.25">
      <c r="B507" s="63" t="s">
        <v>641</v>
      </c>
      <c r="C507" s="191" t="s">
        <v>677</v>
      </c>
      <c r="D507" s="44" t="s">
        <v>1147</v>
      </c>
      <c r="E507" s="98" t="s">
        <v>681</v>
      </c>
      <c r="F507" s="193" t="s">
        <v>112</v>
      </c>
      <c r="G507" s="78">
        <v>145504</v>
      </c>
      <c r="H507" s="78">
        <v>145504</v>
      </c>
      <c r="I507" s="200"/>
    </row>
    <row r="508" spans="2:10" s="20" customFormat="1" ht="30" outlineLevel="1" x14ac:dyDescent="0.25">
      <c r="B508" s="63" t="s">
        <v>641</v>
      </c>
      <c r="C508" s="191" t="s">
        <v>659</v>
      </c>
      <c r="D508" s="44" t="s">
        <v>1147</v>
      </c>
      <c r="E508" s="192" t="s">
        <v>682</v>
      </c>
      <c r="F508" s="193" t="s">
        <v>111</v>
      </c>
      <c r="G508" s="78">
        <v>149041</v>
      </c>
      <c r="H508" s="78">
        <v>149041</v>
      </c>
      <c r="I508" s="200"/>
    </row>
    <row r="509" spans="2:10" s="20" customFormat="1" ht="27" outlineLevel="1" x14ac:dyDescent="0.25">
      <c r="B509" s="43" t="s">
        <v>641</v>
      </c>
      <c r="C509" s="191" t="s">
        <v>659</v>
      </c>
      <c r="D509" s="44" t="s">
        <v>1146</v>
      </c>
      <c r="E509" s="192" t="s">
        <v>660</v>
      </c>
      <c r="F509" s="193" t="s">
        <v>112</v>
      </c>
      <c r="G509" s="78">
        <v>152430</v>
      </c>
      <c r="H509" s="78">
        <v>152430</v>
      </c>
      <c r="I509" s="195"/>
      <c r="J509" s="197"/>
    </row>
    <row r="510" spans="2:10" s="20" customFormat="1" ht="30" outlineLevel="1" x14ac:dyDescent="0.25">
      <c r="B510" s="43" t="s">
        <v>641</v>
      </c>
      <c r="C510" s="191" t="s">
        <v>661</v>
      </c>
      <c r="D510" s="44" t="s">
        <v>1146</v>
      </c>
      <c r="E510" s="191" t="s">
        <v>662</v>
      </c>
      <c r="F510" s="193" t="s">
        <v>112</v>
      </c>
      <c r="G510" s="78">
        <v>169948</v>
      </c>
      <c r="H510" s="78">
        <v>169948</v>
      </c>
      <c r="I510" s="195"/>
      <c r="J510" s="197"/>
    </row>
    <row r="511" spans="2:10" s="20" customFormat="1" ht="45" outlineLevel="1" x14ac:dyDescent="0.25">
      <c r="B511" s="43" t="s">
        <v>81</v>
      </c>
      <c r="C511" s="191" t="s">
        <v>667</v>
      </c>
      <c r="D511" s="44" t="s">
        <v>1147</v>
      </c>
      <c r="E511" s="191" t="s">
        <v>683</v>
      </c>
      <c r="F511" s="193" t="s">
        <v>112</v>
      </c>
      <c r="G511" s="78">
        <v>281874</v>
      </c>
      <c r="H511" s="78">
        <v>281874</v>
      </c>
      <c r="I511" s="201"/>
      <c r="J511" s="197"/>
    </row>
    <row r="512" spans="2:10" s="20" customFormat="1" ht="45" outlineLevel="1" x14ac:dyDescent="0.25">
      <c r="B512" s="43" t="s">
        <v>641</v>
      </c>
      <c r="C512" s="44" t="s">
        <v>663</v>
      </c>
      <c r="D512" s="44" t="s">
        <v>1146</v>
      </c>
      <c r="E512" s="97" t="s">
        <v>664</v>
      </c>
      <c r="F512" s="96" t="s">
        <v>665</v>
      </c>
      <c r="G512" s="83">
        <v>191035</v>
      </c>
      <c r="H512" s="83">
        <v>191035</v>
      </c>
      <c r="I512" s="195"/>
      <c r="J512" s="190"/>
    </row>
    <row r="513" spans="2:10" s="20" customFormat="1" ht="27" outlineLevel="1" x14ac:dyDescent="0.25">
      <c r="B513" s="43" t="s">
        <v>641</v>
      </c>
      <c r="C513" s="44" t="s">
        <v>659</v>
      </c>
      <c r="D513" s="44" t="s">
        <v>1146</v>
      </c>
      <c r="E513" s="97" t="s">
        <v>666</v>
      </c>
      <c r="F513" s="96" t="s">
        <v>112</v>
      </c>
      <c r="G513" s="83">
        <v>286283</v>
      </c>
      <c r="H513" s="83">
        <v>286283</v>
      </c>
      <c r="I513" s="200"/>
      <c r="J513" s="190"/>
    </row>
    <row r="514" spans="2:10" s="20" customFormat="1" ht="45" outlineLevel="1" x14ac:dyDescent="0.25">
      <c r="B514" s="43" t="s">
        <v>641</v>
      </c>
      <c r="C514" s="44" t="s">
        <v>667</v>
      </c>
      <c r="D514" s="44" t="s">
        <v>1146</v>
      </c>
      <c r="E514" s="97" t="s">
        <v>668</v>
      </c>
      <c r="F514" s="96" t="s">
        <v>112</v>
      </c>
      <c r="G514" s="83">
        <v>400709</v>
      </c>
      <c r="H514" s="83">
        <v>400709</v>
      </c>
      <c r="I514" s="200"/>
      <c r="J514" s="190"/>
    </row>
    <row r="515" spans="2:10" s="20" customFormat="1" ht="30" outlineLevel="1" x14ac:dyDescent="0.25">
      <c r="B515" s="43" t="s">
        <v>641</v>
      </c>
      <c r="C515" s="44" t="s">
        <v>638</v>
      </c>
      <c r="D515" s="44" t="s">
        <v>1148</v>
      </c>
      <c r="E515" s="87" t="s">
        <v>113</v>
      </c>
      <c r="F515" s="96" t="s">
        <v>642</v>
      </c>
      <c r="G515" s="83">
        <v>420000</v>
      </c>
      <c r="H515" s="83">
        <v>419999.64</v>
      </c>
      <c r="I515" s="93"/>
    </row>
    <row r="516" spans="2:10" s="20" customFormat="1" ht="45" outlineLevel="1" x14ac:dyDescent="0.25">
      <c r="B516" s="43" t="s">
        <v>641</v>
      </c>
      <c r="C516" s="44" t="s">
        <v>643</v>
      </c>
      <c r="D516" s="44" t="s">
        <v>1148</v>
      </c>
      <c r="E516" s="96" t="s">
        <v>644</v>
      </c>
      <c r="F516" s="96" t="s">
        <v>645</v>
      </c>
      <c r="G516" s="83">
        <v>420000</v>
      </c>
      <c r="H516" s="83">
        <v>419999.64</v>
      </c>
      <c r="I516" s="93"/>
    </row>
    <row r="517" spans="2:10" s="20" customFormat="1" ht="30" outlineLevel="1" x14ac:dyDescent="0.25">
      <c r="B517" s="43" t="s">
        <v>641</v>
      </c>
      <c r="C517" s="44" t="s">
        <v>649</v>
      </c>
      <c r="D517" s="44" t="s">
        <v>1148</v>
      </c>
      <c r="E517" s="96" t="s">
        <v>650</v>
      </c>
      <c r="F517" s="96" t="s">
        <v>651</v>
      </c>
      <c r="G517" s="83">
        <v>420000</v>
      </c>
      <c r="H517" s="83">
        <v>419999.64</v>
      </c>
      <c r="I517" s="93"/>
    </row>
    <row r="518" spans="2:10" s="20" customFormat="1" ht="30" outlineLevel="1" x14ac:dyDescent="0.25">
      <c r="B518" s="43" t="s">
        <v>641</v>
      </c>
      <c r="C518" s="44" t="s">
        <v>646</v>
      </c>
      <c r="D518" s="44" t="s">
        <v>1148</v>
      </c>
      <c r="E518" s="96" t="s">
        <v>647</v>
      </c>
      <c r="F518" s="96" t="s">
        <v>648</v>
      </c>
      <c r="G518" s="83">
        <v>420000</v>
      </c>
      <c r="H518" s="83">
        <v>420000</v>
      </c>
      <c r="I518" s="200"/>
    </row>
    <row r="519" spans="2:10" s="20" customFormat="1" ht="45" outlineLevel="1" x14ac:dyDescent="0.25">
      <c r="B519" s="43" t="s">
        <v>641</v>
      </c>
      <c r="C519" s="44" t="s">
        <v>667</v>
      </c>
      <c r="D519" s="44" t="s">
        <v>1146</v>
      </c>
      <c r="E519" s="95" t="s">
        <v>669</v>
      </c>
      <c r="F519" s="96" t="s">
        <v>112</v>
      </c>
      <c r="G519" s="83">
        <v>469168</v>
      </c>
      <c r="H519" s="83">
        <v>469168</v>
      </c>
      <c r="I519" s="200"/>
      <c r="J519" s="190"/>
    </row>
    <row r="520" spans="2:10" s="20" customFormat="1" ht="30" outlineLevel="1" x14ac:dyDescent="0.25">
      <c r="B520" s="43" t="s">
        <v>641</v>
      </c>
      <c r="C520" s="44" t="s">
        <v>659</v>
      </c>
      <c r="D520" s="44" t="s">
        <v>1146</v>
      </c>
      <c r="E520" s="95" t="s">
        <v>670</v>
      </c>
      <c r="F520" s="96" t="s">
        <v>112</v>
      </c>
      <c r="G520" s="83">
        <v>471098</v>
      </c>
      <c r="H520" s="83">
        <v>471098</v>
      </c>
      <c r="I520" s="200"/>
      <c r="J520" s="190"/>
    </row>
    <row r="521" spans="2:10" s="20" customFormat="1" ht="45" outlineLevel="1" x14ac:dyDescent="0.25">
      <c r="B521" s="43" t="s">
        <v>641</v>
      </c>
      <c r="C521" s="44" t="s">
        <v>667</v>
      </c>
      <c r="D521" s="44" t="s">
        <v>1147</v>
      </c>
      <c r="E521" s="99" t="s">
        <v>684</v>
      </c>
      <c r="F521" s="96" t="s">
        <v>112</v>
      </c>
      <c r="G521" s="83">
        <v>476529</v>
      </c>
      <c r="H521" s="83">
        <v>476529</v>
      </c>
      <c r="I521" s="200"/>
    </row>
    <row r="522" spans="2:10" s="20" customFormat="1" ht="30" outlineLevel="1" x14ac:dyDescent="0.25">
      <c r="B522" s="43" t="s">
        <v>641</v>
      </c>
      <c r="C522" s="44" t="s">
        <v>672</v>
      </c>
      <c r="D522" s="44" t="s">
        <v>1147</v>
      </c>
      <c r="E522" s="97" t="s">
        <v>685</v>
      </c>
      <c r="F522" s="96" t="s">
        <v>112</v>
      </c>
      <c r="G522" s="83">
        <v>476739</v>
      </c>
      <c r="H522" s="83">
        <v>476739</v>
      </c>
      <c r="I522" s="200"/>
    </row>
    <row r="523" spans="2:10" s="20" customFormat="1" ht="27" outlineLevel="1" x14ac:dyDescent="0.25">
      <c r="B523" s="43" t="s">
        <v>641</v>
      </c>
      <c r="C523" s="44" t="s">
        <v>659</v>
      </c>
      <c r="D523" s="44" t="s">
        <v>1146</v>
      </c>
      <c r="E523" s="97" t="s">
        <v>671</v>
      </c>
      <c r="F523" s="96" t="s">
        <v>112</v>
      </c>
      <c r="G523" s="83">
        <v>504169</v>
      </c>
      <c r="H523" s="83">
        <v>504169</v>
      </c>
      <c r="I523" s="200"/>
      <c r="J523" s="190"/>
    </row>
    <row r="524" spans="2:10" s="20" customFormat="1" ht="30" outlineLevel="1" x14ac:dyDescent="0.25">
      <c r="B524" s="43" t="s">
        <v>641</v>
      </c>
      <c r="C524" s="44" t="s">
        <v>677</v>
      </c>
      <c r="D524" s="44" t="s">
        <v>1147</v>
      </c>
      <c r="E524" s="97" t="s">
        <v>686</v>
      </c>
      <c r="F524" s="96" t="s">
        <v>665</v>
      </c>
      <c r="G524" s="83">
        <v>593648</v>
      </c>
      <c r="H524" s="83">
        <v>593648</v>
      </c>
      <c r="I524" s="200"/>
    </row>
    <row r="525" spans="2:10" s="20" customFormat="1" ht="60" outlineLevel="1" x14ac:dyDescent="0.25">
      <c r="B525" s="43" t="s">
        <v>641</v>
      </c>
      <c r="C525" s="44" t="s">
        <v>638</v>
      </c>
      <c r="D525" s="44" t="s">
        <v>1148</v>
      </c>
      <c r="E525" s="96" t="s">
        <v>655</v>
      </c>
      <c r="F525" s="96" t="s">
        <v>656</v>
      </c>
      <c r="G525" s="83">
        <v>626452</v>
      </c>
      <c r="H525" s="83">
        <v>626452</v>
      </c>
      <c r="I525" s="93"/>
    </row>
    <row r="526" spans="2:10" s="20" customFormat="1" ht="30" outlineLevel="1" x14ac:dyDescent="0.25">
      <c r="B526" s="43" t="s">
        <v>641</v>
      </c>
      <c r="C526" s="44" t="s">
        <v>672</v>
      </c>
      <c r="D526" s="44" t="s">
        <v>1146</v>
      </c>
      <c r="E526" s="95" t="s">
        <v>673</v>
      </c>
      <c r="F526" s="96" t="s">
        <v>112</v>
      </c>
      <c r="G526" s="83">
        <v>759281</v>
      </c>
      <c r="H526" s="83">
        <v>759281</v>
      </c>
      <c r="I526" s="200"/>
      <c r="J526" s="190"/>
    </row>
    <row r="527" spans="2:10" s="20" customFormat="1" ht="30" outlineLevel="1" x14ac:dyDescent="0.25">
      <c r="B527" s="43" t="s">
        <v>641</v>
      </c>
      <c r="C527" s="44" t="s">
        <v>677</v>
      </c>
      <c r="D527" s="44" t="s">
        <v>1147</v>
      </c>
      <c r="E527" s="97" t="s">
        <v>687</v>
      </c>
      <c r="F527" s="96" t="s">
        <v>112</v>
      </c>
      <c r="G527" s="83">
        <v>791003</v>
      </c>
      <c r="H527" s="83">
        <v>791003</v>
      </c>
      <c r="I527" s="200"/>
    </row>
    <row r="528" spans="2:10" s="20" customFormat="1" ht="45" outlineLevel="1" x14ac:dyDescent="0.25">
      <c r="B528" s="44" t="s">
        <v>641</v>
      </c>
      <c r="C528" s="44" t="s">
        <v>677</v>
      </c>
      <c r="D528" s="44" t="s">
        <v>1147</v>
      </c>
      <c r="E528" s="44" t="s">
        <v>688</v>
      </c>
      <c r="F528" s="44" t="s">
        <v>112</v>
      </c>
      <c r="G528" s="83">
        <v>1253254</v>
      </c>
      <c r="H528" s="83">
        <v>1253254</v>
      </c>
      <c r="I528" s="93"/>
    </row>
    <row r="529" spans="2:9" s="20" customFormat="1" ht="30" outlineLevel="1" x14ac:dyDescent="0.25">
      <c r="B529" s="44" t="s">
        <v>641</v>
      </c>
      <c r="C529" s="44" t="s">
        <v>649</v>
      </c>
      <c r="D529" s="44" t="s">
        <v>1148</v>
      </c>
      <c r="E529" s="44" t="s">
        <v>654</v>
      </c>
      <c r="F529" s="44" t="s">
        <v>114</v>
      </c>
      <c r="G529" s="44">
        <v>2093548</v>
      </c>
      <c r="H529" s="44">
        <v>2093548</v>
      </c>
      <c r="I529" s="93"/>
    </row>
    <row r="530" spans="2:9" s="20" customFormat="1" ht="45" outlineLevel="1" x14ac:dyDescent="0.25">
      <c r="B530" s="44" t="s">
        <v>641</v>
      </c>
      <c r="C530" s="44" t="s">
        <v>638</v>
      </c>
      <c r="D530" s="44" t="s">
        <v>1148</v>
      </c>
      <c r="E530" s="44" t="s">
        <v>652</v>
      </c>
      <c r="F530" s="44" t="s">
        <v>653</v>
      </c>
      <c r="G530" s="44">
        <v>3000000</v>
      </c>
      <c r="H530" s="44">
        <v>3000000</v>
      </c>
      <c r="I530" s="93"/>
    </row>
    <row r="531" spans="2:9" s="20" customFormat="1" ht="30" outlineLevel="1" x14ac:dyDescent="0.25">
      <c r="B531" s="44" t="s">
        <v>641</v>
      </c>
      <c r="C531" s="44" t="s">
        <v>677</v>
      </c>
      <c r="D531" s="44" t="s">
        <v>1147</v>
      </c>
      <c r="E531" s="44" t="s">
        <v>1149</v>
      </c>
      <c r="F531" s="44"/>
      <c r="G531" s="83">
        <v>10000000</v>
      </c>
      <c r="H531" s="83">
        <v>10000000</v>
      </c>
      <c r="I531" s="93"/>
    </row>
    <row r="532" spans="2:9" s="20" customFormat="1" ht="57" customHeight="1" outlineLevel="1" x14ac:dyDescent="0.25">
      <c r="B532" s="43" t="s">
        <v>637</v>
      </c>
      <c r="C532" s="44" t="s">
        <v>638</v>
      </c>
      <c r="D532" s="44" t="s">
        <v>1147</v>
      </c>
      <c r="E532" s="96" t="s">
        <v>639</v>
      </c>
      <c r="F532" s="96" t="s">
        <v>640</v>
      </c>
      <c r="G532" s="83">
        <v>5000000</v>
      </c>
      <c r="H532" s="83">
        <v>5000000</v>
      </c>
      <c r="I532" s="93"/>
    </row>
    <row r="533" spans="2:9" s="20" customFormat="1" ht="60" outlineLevel="1" x14ac:dyDescent="0.25">
      <c r="B533" s="43" t="s">
        <v>81</v>
      </c>
      <c r="C533" s="44" t="s">
        <v>1065</v>
      </c>
      <c r="D533" s="44" t="s">
        <v>1064</v>
      </c>
      <c r="E533" s="44" t="s">
        <v>1066</v>
      </c>
      <c r="F533" s="44" t="s">
        <v>71</v>
      </c>
      <c r="G533" s="83">
        <f>5000000+10000000</f>
        <v>15000000</v>
      </c>
      <c r="H533" s="83">
        <v>15000000</v>
      </c>
      <c r="I533" s="93"/>
    </row>
    <row r="534" spans="2:9" s="20" customFormat="1" ht="90" outlineLevel="1" x14ac:dyDescent="0.25">
      <c r="B534" s="43" t="s">
        <v>81</v>
      </c>
      <c r="C534" s="44" t="s">
        <v>48</v>
      </c>
      <c r="D534" s="44" t="s">
        <v>1064</v>
      </c>
      <c r="E534" s="44" t="s">
        <v>1067</v>
      </c>
      <c r="F534" s="44" t="s">
        <v>27</v>
      </c>
      <c r="G534" s="83">
        <f>10000000+12223584</f>
        <v>22223584</v>
      </c>
      <c r="H534" s="83">
        <v>22223584</v>
      </c>
      <c r="I534" s="93"/>
    </row>
    <row r="535" spans="2:9" s="20" customFormat="1" ht="60" outlineLevel="1" x14ac:dyDescent="0.25">
      <c r="B535" s="43" t="s">
        <v>81</v>
      </c>
      <c r="C535" s="44" t="s">
        <v>1065</v>
      </c>
      <c r="D535" s="44" t="s">
        <v>1064</v>
      </c>
      <c r="E535" s="44" t="s">
        <v>1068</v>
      </c>
      <c r="F535" s="44" t="s">
        <v>1069</v>
      </c>
      <c r="G535" s="83">
        <v>2000000</v>
      </c>
      <c r="H535" s="83">
        <v>2000000</v>
      </c>
      <c r="I535" s="93"/>
    </row>
    <row r="536" spans="2:9" s="20" customFormat="1" ht="45" outlineLevel="1" x14ac:dyDescent="0.25">
      <c r="B536" s="43" t="s">
        <v>81</v>
      </c>
      <c r="C536" s="44" t="s">
        <v>82</v>
      </c>
      <c r="D536" s="44" t="s">
        <v>1064</v>
      </c>
      <c r="E536" s="44" t="s">
        <v>1070</v>
      </c>
      <c r="F536" s="44" t="s">
        <v>1071</v>
      </c>
      <c r="G536" s="83">
        <v>3000000</v>
      </c>
      <c r="H536" s="83">
        <v>3000000</v>
      </c>
      <c r="I536" s="93"/>
    </row>
    <row r="537" spans="2:9" s="20" customFormat="1" ht="30" outlineLevel="1" x14ac:dyDescent="0.25">
      <c r="B537" s="43" t="s">
        <v>81</v>
      </c>
      <c r="C537" s="44" t="s">
        <v>1065</v>
      </c>
      <c r="D537" s="44" t="s">
        <v>1064</v>
      </c>
      <c r="E537" s="44" t="s">
        <v>1072</v>
      </c>
      <c r="F537" s="44" t="s">
        <v>1073</v>
      </c>
      <c r="G537" s="83">
        <v>800</v>
      </c>
      <c r="H537" s="83">
        <v>800</v>
      </c>
      <c r="I537" s="93"/>
    </row>
    <row r="538" spans="2:9" s="20" customFormat="1" ht="30" outlineLevel="1" x14ac:dyDescent="0.25">
      <c r="B538" s="43" t="s">
        <v>81</v>
      </c>
      <c r="C538" s="44" t="s">
        <v>1065</v>
      </c>
      <c r="D538" s="44" t="s">
        <v>1064</v>
      </c>
      <c r="E538" s="44" t="s">
        <v>1072</v>
      </c>
      <c r="F538" s="44" t="s">
        <v>1074</v>
      </c>
      <c r="G538" s="83">
        <v>42742</v>
      </c>
      <c r="H538" s="83">
        <v>42742</v>
      </c>
      <c r="I538" s="93"/>
    </row>
    <row r="539" spans="2:9" s="20" customFormat="1" ht="30" outlineLevel="1" x14ac:dyDescent="0.25">
      <c r="B539" s="43" t="s">
        <v>81</v>
      </c>
      <c r="C539" s="44" t="s">
        <v>1065</v>
      </c>
      <c r="D539" s="44" t="s">
        <v>1064</v>
      </c>
      <c r="E539" s="44" t="s">
        <v>1072</v>
      </c>
      <c r="F539" s="44" t="s">
        <v>1075</v>
      </c>
      <c r="G539" s="83">
        <f>2363.4+14.72</f>
        <v>2378.12</v>
      </c>
      <c r="H539" s="83">
        <v>2378.12</v>
      </c>
      <c r="I539" s="93"/>
    </row>
    <row r="540" spans="2:9" s="20" customFormat="1" ht="30" outlineLevel="1" x14ac:dyDescent="0.25">
      <c r="B540" s="43" t="s">
        <v>81</v>
      </c>
      <c r="C540" s="44" t="s">
        <v>1065</v>
      </c>
      <c r="D540" s="44" t="s">
        <v>1064</v>
      </c>
      <c r="E540" s="44" t="s">
        <v>1072</v>
      </c>
      <c r="F540" s="44" t="s">
        <v>1076</v>
      </c>
      <c r="G540" s="83">
        <v>1145682.04</v>
      </c>
      <c r="H540" s="83">
        <v>1145682.04</v>
      </c>
      <c r="I540" s="93"/>
    </row>
    <row r="541" spans="2:9" s="20" customFormat="1" ht="30" outlineLevel="1" x14ac:dyDescent="0.25">
      <c r="B541" s="43" t="s">
        <v>81</v>
      </c>
      <c r="C541" s="44" t="s">
        <v>1065</v>
      </c>
      <c r="D541" s="44" t="s">
        <v>1064</v>
      </c>
      <c r="E541" s="44" t="s">
        <v>1072</v>
      </c>
      <c r="F541" s="44" t="s">
        <v>1077</v>
      </c>
      <c r="G541" s="83">
        <v>3150</v>
      </c>
      <c r="H541" s="83">
        <v>3150</v>
      </c>
      <c r="I541" s="93"/>
    </row>
    <row r="542" spans="2:9" s="20" customFormat="1" ht="30" outlineLevel="1" x14ac:dyDescent="0.25">
      <c r="B542" s="43" t="s">
        <v>81</v>
      </c>
      <c r="C542" s="44" t="s">
        <v>1065</v>
      </c>
      <c r="D542" s="44" t="s">
        <v>1064</v>
      </c>
      <c r="E542" s="44" t="s">
        <v>1072</v>
      </c>
      <c r="F542" s="44" t="s">
        <v>1078</v>
      </c>
      <c r="G542" s="83">
        <v>189750</v>
      </c>
      <c r="H542" s="83">
        <v>189750</v>
      </c>
      <c r="I542" s="93"/>
    </row>
    <row r="543" spans="2:9" s="20" customFormat="1" ht="30" outlineLevel="1" x14ac:dyDescent="0.25">
      <c r="B543" s="43" t="s">
        <v>81</v>
      </c>
      <c r="C543" s="44" t="s">
        <v>1065</v>
      </c>
      <c r="D543" s="44" t="s">
        <v>1064</v>
      </c>
      <c r="E543" s="44" t="s">
        <v>1079</v>
      </c>
      <c r="F543" s="44" t="s">
        <v>1080</v>
      </c>
      <c r="G543" s="83">
        <v>31350</v>
      </c>
      <c r="H543" s="83">
        <v>31350</v>
      </c>
      <c r="I543" s="93"/>
    </row>
    <row r="544" spans="2:9" s="20" customFormat="1" ht="39" customHeight="1" outlineLevel="1" x14ac:dyDescent="0.25">
      <c r="B544" s="44" t="s">
        <v>81</v>
      </c>
      <c r="C544" s="44"/>
      <c r="D544" s="44" t="s">
        <v>1148</v>
      </c>
      <c r="E544" s="44" t="s">
        <v>1145</v>
      </c>
      <c r="F544" s="44" t="s">
        <v>112</v>
      </c>
      <c r="G544" s="83">
        <v>146006.62</v>
      </c>
      <c r="H544" s="83">
        <v>146006.62</v>
      </c>
      <c r="I544" s="202"/>
    </row>
    <row r="545" spans="2:9" s="20" customFormat="1" ht="28.5" customHeight="1" thickBot="1" x14ac:dyDescent="0.3">
      <c r="B545" s="207" t="s">
        <v>1151</v>
      </c>
      <c r="C545" s="208"/>
      <c r="D545" s="208"/>
      <c r="E545" s="208"/>
      <c r="F545" s="208"/>
      <c r="G545" s="162">
        <f>SUM(G417:G544)</f>
        <v>439525273.66000003</v>
      </c>
      <c r="H545" s="162">
        <f>SUM(H417:H544)</f>
        <v>423209878.19</v>
      </c>
      <c r="I545" s="168"/>
    </row>
    <row r="546" spans="2:9" s="20" customFormat="1" ht="6" customHeight="1" thickBot="1" x14ac:dyDescent="0.3">
      <c r="B546" s="102"/>
      <c r="C546" s="103"/>
      <c r="D546" s="104"/>
      <c r="E546" s="103"/>
      <c r="F546" s="103"/>
      <c r="G546" s="105"/>
      <c r="H546" s="105"/>
      <c r="I546" s="106"/>
    </row>
    <row r="547" spans="2:9" ht="19.5" customHeight="1" outlineLevel="1" x14ac:dyDescent="0.25">
      <c r="B547" s="217" t="s">
        <v>1137</v>
      </c>
      <c r="C547" s="218"/>
      <c r="D547" s="218"/>
      <c r="E547" s="218"/>
      <c r="F547" s="218"/>
      <c r="G547" s="111"/>
      <c r="H547" s="111"/>
      <c r="I547" s="112"/>
    </row>
    <row r="548" spans="2:9" ht="45" outlineLevel="1" x14ac:dyDescent="0.25">
      <c r="B548" s="43" t="s">
        <v>1044</v>
      </c>
      <c r="C548" s="44" t="s">
        <v>64</v>
      </c>
      <c r="D548" s="44" t="s">
        <v>43</v>
      </c>
      <c r="E548" s="44" t="s">
        <v>1045</v>
      </c>
      <c r="F548" s="44" t="s">
        <v>134</v>
      </c>
      <c r="G548" s="83">
        <v>12500000</v>
      </c>
      <c r="H548" s="83">
        <v>12500000</v>
      </c>
      <c r="I548" s="93"/>
    </row>
    <row r="549" spans="2:9" ht="45" outlineLevel="1" x14ac:dyDescent="0.25">
      <c r="B549" s="43" t="s">
        <v>1046</v>
      </c>
      <c r="C549" s="44" t="s">
        <v>64</v>
      </c>
      <c r="D549" s="44" t="s">
        <v>43</v>
      </c>
      <c r="E549" s="44" t="s">
        <v>1047</v>
      </c>
      <c r="F549" s="44" t="s">
        <v>1048</v>
      </c>
      <c r="G549" s="83">
        <v>25000000</v>
      </c>
      <c r="H549" s="83">
        <v>25000000</v>
      </c>
      <c r="I549" s="93"/>
    </row>
    <row r="550" spans="2:9" ht="60" outlineLevel="1" x14ac:dyDescent="0.25">
      <c r="B550" s="43" t="s">
        <v>1046</v>
      </c>
      <c r="C550" s="44" t="s">
        <v>64</v>
      </c>
      <c r="D550" s="44" t="s">
        <v>43</v>
      </c>
      <c r="E550" s="44" t="s">
        <v>1049</v>
      </c>
      <c r="F550" s="44" t="s">
        <v>137</v>
      </c>
      <c r="G550" s="83">
        <v>12500000</v>
      </c>
      <c r="H550" s="83">
        <v>12500000</v>
      </c>
      <c r="I550" s="93"/>
    </row>
    <row r="551" spans="2:9" ht="45" outlineLevel="1" x14ac:dyDescent="0.25">
      <c r="B551" s="43" t="s">
        <v>135</v>
      </c>
      <c r="C551" s="44" t="s">
        <v>64</v>
      </c>
      <c r="D551" s="44" t="s">
        <v>43</v>
      </c>
      <c r="E551" s="44" t="s">
        <v>1050</v>
      </c>
      <c r="F551" s="44" t="s">
        <v>134</v>
      </c>
      <c r="G551" s="83">
        <v>25000000</v>
      </c>
      <c r="H551" s="83">
        <v>25000000</v>
      </c>
      <c r="I551" s="93"/>
    </row>
    <row r="552" spans="2:9" ht="45" outlineLevel="1" x14ac:dyDescent="0.25">
      <c r="B552" s="43" t="s">
        <v>44</v>
      </c>
      <c r="C552" s="44" t="s">
        <v>64</v>
      </c>
      <c r="D552" s="44" t="s">
        <v>43</v>
      </c>
      <c r="E552" s="44" t="s">
        <v>1051</v>
      </c>
      <c r="F552" s="44" t="s">
        <v>1048</v>
      </c>
      <c r="G552" s="83">
        <v>25000000</v>
      </c>
      <c r="H552" s="83">
        <v>25000000</v>
      </c>
      <c r="I552" s="93"/>
    </row>
    <row r="553" spans="2:9" ht="30" outlineLevel="1" x14ac:dyDescent="0.25">
      <c r="B553" s="43" t="s">
        <v>39</v>
      </c>
      <c r="C553" s="44" t="s">
        <v>64</v>
      </c>
      <c r="D553" s="44" t="s">
        <v>43</v>
      </c>
      <c r="E553" s="44" t="s">
        <v>1052</v>
      </c>
      <c r="F553" s="44" t="s">
        <v>1053</v>
      </c>
      <c r="G553" s="83">
        <v>25000000</v>
      </c>
      <c r="H553" s="83">
        <v>25000000</v>
      </c>
      <c r="I553" s="93"/>
    </row>
    <row r="554" spans="2:9" ht="45" outlineLevel="1" x14ac:dyDescent="0.25">
      <c r="B554" s="43" t="s">
        <v>40</v>
      </c>
      <c r="C554" s="44" t="s">
        <v>64</v>
      </c>
      <c r="D554" s="44" t="s">
        <v>43</v>
      </c>
      <c r="E554" s="44" t="s">
        <v>1054</v>
      </c>
      <c r="F554" s="44" t="s">
        <v>134</v>
      </c>
      <c r="G554" s="83">
        <v>25000000</v>
      </c>
      <c r="H554" s="83">
        <v>25000000</v>
      </c>
      <c r="I554" s="93"/>
    </row>
    <row r="555" spans="2:9" ht="30" customHeight="1" thickBot="1" x14ac:dyDescent="0.3">
      <c r="B555" s="205" t="s">
        <v>7</v>
      </c>
      <c r="C555" s="206"/>
      <c r="D555" s="206"/>
      <c r="E555" s="206"/>
      <c r="F555" s="206"/>
      <c r="G555" s="119">
        <f>SUM(G548:G554)</f>
        <v>150000000</v>
      </c>
      <c r="H555" s="119">
        <f>SUM(H548:H554)</f>
        <v>150000000</v>
      </c>
      <c r="I555" s="101"/>
    </row>
    <row r="556" spans="2:9" ht="6" customHeight="1" thickBot="1" x14ac:dyDescent="0.3">
      <c r="B556" s="102"/>
      <c r="C556" s="103"/>
      <c r="D556" s="104"/>
      <c r="E556" s="103"/>
      <c r="F556" s="103"/>
      <c r="G556" s="105"/>
      <c r="H556" s="105"/>
      <c r="I556" s="106"/>
    </row>
    <row r="557" spans="2:9" ht="19.5" customHeight="1" outlineLevel="1" x14ac:dyDescent="0.25">
      <c r="B557" s="217" t="s">
        <v>1133</v>
      </c>
      <c r="C557" s="218"/>
      <c r="D557" s="218"/>
      <c r="E557" s="218"/>
      <c r="F557" s="218"/>
      <c r="G557" s="111"/>
      <c r="H557" s="111"/>
      <c r="I557" s="112"/>
    </row>
    <row r="558" spans="2:9" ht="30" outlineLevel="1" x14ac:dyDescent="0.25">
      <c r="B558" s="43" t="s">
        <v>140</v>
      </c>
      <c r="C558" s="44" t="s">
        <v>64</v>
      </c>
      <c r="D558" s="44" t="s">
        <v>43</v>
      </c>
      <c r="E558" s="44" t="s">
        <v>141</v>
      </c>
      <c r="F558" s="44" t="s">
        <v>144</v>
      </c>
      <c r="G558" s="83">
        <v>300000</v>
      </c>
      <c r="H558" s="83">
        <v>300000</v>
      </c>
      <c r="I558" s="90"/>
    </row>
    <row r="559" spans="2:9" ht="30" outlineLevel="1" x14ac:dyDescent="0.25">
      <c r="B559" s="43" t="s">
        <v>140</v>
      </c>
      <c r="C559" s="44" t="s">
        <v>64</v>
      </c>
      <c r="D559" s="44" t="s">
        <v>43</v>
      </c>
      <c r="E559" s="44" t="s">
        <v>141</v>
      </c>
      <c r="F559" s="44" t="s">
        <v>144</v>
      </c>
      <c r="G559" s="83">
        <v>400000</v>
      </c>
      <c r="H559" s="83">
        <v>400000</v>
      </c>
      <c r="I559" s="90"/>
    </row>
    <row r="560" spans="2:9" ht="30" outlineLevel="1" x14ac:dyDescent="0.25">
      <c r="B560" s="43" t="s">
        <v>140</v>
      </c>
      <c r="C560" s="44" t="s">
        <v>64</v>
      </c>
      <c r="D560" s="44" t="s">
        <v>43</v>
      </c>
      <c r="E560" s="44" t="s">
        <v>141</v>
      </c>
      <c r="F560" s="44" t="s">
        <v>142</v>
      </c>
      <c r="G560" s="83">
        <v>200000</v>
      </c>
      <c r="H560" s="83">
        <v>200000</v>
      </c>
      <c r="I560" s="90"/>
    </row>
    <row r="561" spans="2:9" ht="30" outlineLevel="1" x14ac:dyDescent="0.25">
      <c r="B561" s="43" t="s">
        <v>86</v>
      </c>
      <c r="C561" s="44" t="s">
        <v>64</v>
      </c>
      <c r="D561" s="44" t="s">
        <v>43</v>
      </c>
      <c r="E561" s="44" t="s">
        <v>143</v>
      </c>
      <c r="F561" s="44" t="s">
        <v>1055</v>
      </c>
      <c r="G561" s="83">
        <v>2500000</v>
      </c>
      <c r="H561" s="83">
        <v>2500000</v>
      </c>
      <c r="I561" s="90"/>
    </row>
    <row r="562" spans="2:9" ht="30" outlineLevel="1" x14ac:dyDescent="0.25">
      <c r="B562" s="43" t="s">
        <v>140</v>
      </c>
      <c r="C562" s="44" t="s">
        <v>64</v>
      </c>
      <c r="D562" s="44" t="s">
        <v>43</v>
      </c>
      <c r="E562" s="44" t="s">
        <v>141</v>
      </c>
      <c r="F562" s="44" t="s">
        <v>142</v>
      </c>
      <c r="G562" s="83">
        <v>200000</v>
      </c>
      <c r="H562" s="83">
        <v>200000</v>
      </c>
      <c r="I562" s="90"/>
    </row>
    <row r="563" spans="2:9" ht="30" outlineLevel="1" x14ac:dyDescent="0.25">
      <c r="B563" s="43" t="s">
        <v>86</v>
      </c>
      <c r="C563" s="44" t="s">
        <v>64</v>
      </c>
      <c r="D563" s="44" t="s">
        <v>43</v>
      </c>
      <c r="E563" s="44" t="s">
        <v>143</v>
      </c>
      <c r="F563" s="44" t="s">
        <v>1056</v>
      </c>
      <c r="G563" s="83">
        <v>3000000</v>
      </c>
      <c r="H563" s="83">
        <v>3000000</v>
      </c>
      <c r="I563" s="90"/>
    </row>
    <row r="564" spans="2:9" ht="30" outlineLevel="1" x14ac:dyDescent="0.25">
      <c r="B564" s="43" t="s">
        <v>140</v>
      </c>
      <c r="C564" s="44" t="s">
        <v>64</v>
      </c>
      <c r="D564" s="44" t="s">
        <v>43</v>
      </c>
      <c r="E564" s="44" t="s">
        <v>141</v>
      </c>
      <c r="F564" s="44" t="s">
        <v>1055</v>
      </c>
      <c r="G564" s="83">
        <v>350000</v>
      </c>
      <c r="H564" s="83">
        <v>350000</v>
      </c>
      <c r="I564" s="90"/>
    </row>
    <row r="565" spans="2:9" ht="30" outlineLevel="1" x14ac:dyDescent="0.25">
      <c r="B565" s="43" t="s">
        <v>86</v>
      </c>
      <c r="C565" s="44" t="s">
        <v>64</v>
      </c>
      <c r="D565" s="44" t="s">
        <v>43</v>
      </c>
      <c r="E565" s="44" t="s">
        <v>143</v>
      </c>
      <c r="F565" s="44" t="s">
        <v>144</v>
      </c>
      <c r="G565" s="83">
        <v>3000000</v>
      </c>
      <c r="H565" s="83">
        <v>3000000</v>
      </c>
      <c r="I565" s="90"/>
    </row>
    <row r="566" spans="2:9" ht="30" outlineLevel="1" x14ac:dyDescent="0.25">
      <c r="B566" s="43" t="s">
        <v>86</v>
      </c>
      <c r="C566" s="44" t="s">
        <v>64</v>
      </c>
      <c r="D566" s="44" t="s">
        <v>43</v>
      </c>
      <c r="E566" s="44" t="s">
        <v>143</v>
      </c>
      <c r="F566" s="44" t="s">
        <v>142</v>
      </c>
      <c r="G566" s="83">
        <v>2500000</v>
      </c>
      <c r="H566" s="83">
        <v>2500000</v>
      </c>
      <c r="I566" s="90"/>
    </row>
    <row r="567" spans="2:9" ht="45" outlineLevel="1" x14ac:dyDescent="0.25">
      <c r="B567" s="43" t="s">
        <v>147</v>
      </c>
      <c r="C567" s="44" t="s">
        <v>64</v>
      </c>
      <c r="D567" s="44" t="s">
        <v>43</v>
      </c>
      <c r="E567" s="44" t="s">
        <v>148</v>
      </c>
      <c r="F567" s="44" t="s">
        <v>1057</v>
      </c>
      <c r="G567" s="83">
        <v>1600000</v>
      </c>
      <c r="H567" s="83">
        <v>1600000</v>
      </c>
      <c r="I567" s="90"/>
    </row>
    <row r="568" spans="2:9" ht="30" outlineLevel="1" x14ac:dyDescent="0.25">
      <c r="B568" s="43" t="s">
        <v>150</v>
      </c>
      <c r="C568" s="44" t="s">
        <v>64</v>
      </c>
      <c r="D568" s="44" t="s">
        <v>43</v>
      </c>
      <c r="E568" s="44" t="s">
        <v>143</v>
      </c>
      <c r="F568" s="44" t="s">
        <v>1058</v>
      </c>
      <c r="G568" s="83">
        <v>4500000</v>
      </c>
      <c r="H568" s="83">
        <v>4500000</v>
      </c>
      <c r="I568" s="90"/>
    </row>
    <row r="569" spans="2:9" ht="30" outlineLevel="1" x14ac:dyDescent="0.25">
      <c r="B569" s="43" t="s">
        <v>136</v>
      </c>
      <c r="C569" s="44" t="s">
        <v>64</v>
      </c>
      <c r="D569" s="44" t="s">
        <v>43</v>
      </c>
      <c r="E569" s="44" t="s">
        <v>143</v>
      </c>
      <c r="F569" s="44" t="s">
        <v>152</v>
      </c>
      <c r="G569" s="83">
        <v>1800000</v>
      </c>
      <c r="H569" s="83">
        <v>1800000</v>
      </c>
      <c r="I569" s="90"/>
    </row>
    <row r="570" spans="2:9" ht="30" outlineLevel="1" x14ac:dyDescent="0.25">
      <c r="B570" s="43" t="s">
        <v>136</v>
      </c>
      <c r="C570" s="44" t="s">
        <v>64</v>
      </c>
      <c r="D570" s="44" t="s">
        <v>43</v>
      </c>
      <c r="E570" s="44" t="s">
        <v>141</v>
      </c>
      <c r="F570" s="44" t="s">
        <v>1059</v>
      </c>
      <c r="G570" s="83">
        <v>500000</v>
      </c>
      <c r="H570" s="83">
        <v>500000</v>
      </c>
      <c r="I570" s="90"/>
    </row>
    <row r="571" spans="2:9" ht="30" outlineLevel="1" x14ac:dyDescent="0.25">
      <c r="B571" s="43" t="s">
        <v>136</v>
      </c>
      <c r="C571" s="44" t="s">
        <v>64</v>
      </c>
      <c r="D571" s="44" t="s">
        <v>43</v>
      </c>
      <c r="E571" s="44" t="s">
        <v>141</v>
      </c>
      <c r="F571" s="44" t="s">
        <v>152</v>
      </c>
      <c r="G571" s="83">
        <v>300000</v>
      </c>
      <c r="H571" s="83">
        <v>300000</v>
      </c>
      <c r="I571" s="90"/>
    </row>
    <row r="572" spans="2:9" ht="30" outlineLevel="1" x14ac:dyDescent="0.25">
      <c r="B572" s="43" t="s">
        <v>153</v>
      </c>
      <c r="C572" s="44" t="s">
        <v>64</v>
      </c>
      <c r="D572" s="44" t="s">
        <v>43</v>
      </c>
      <c r="E572" s="44" t="s">
        <v>141</v>
      </c>
      <c r="F572" s="44" t="s">
        <v>1055</v>
      </c>
      <c r="G572" s="83">
        <v>400000</v>
      </c>
      <c r="H572" s="83">
        <v>400000</v>
      </c>
      <c r="I572" s="90"/>
    </row>
    <row r="573" spans="2:9" ht="30" outlineLevel="1" x14ac:dyDescent="0.25">
      <c r="B573" s="43" t="s">
        <v>153</v>
      </c>
      <c r="C573" s="44" t="s">
        <v>64</v>
      </c>
      <c r="D573" s="44" t="s">
        <v>43</v>
      </c>
      <c r="E573" s="44" t="s">
        <v>141</v>
      </c>
      <c r="F573" s="44" t="s">
        <v>142</v>
      </c>
      <c r="G573" s="83">
        <v>400000</v>
      </c>
      <c r="H573" s="83">
        <v>400000</v>
      </c>
      <c r="I573" s="90"/>
    </row>
    <row r="574" spans="2:9" ht="30" outlineLevel="1" x14ac:dyDescent="0.25">
      <c r="B574" s="43" t="s">
        <v>153</v>
      </c>
      <c r="C574" s="44" t="s">
        <v>64</v>
      </c>
      <c r="D574" s="44" t="s">
        <v>43</v>
      </c>
      <c r="E574" s="44" t="s">
        <v>141</v>
      </c>
      <c r="F574" s="44" t="s">
        <v>142</v>
      </c>
      <c r="G574" s="83">
        <v>300000</v>
      </c>
      <c r="H574" s="83">
        <v>300000</v>
      </c>
      <c r="I574" s="90"/>
    </row>
    <row r="575" spans="2:9" ht="30" outlineLevel="1" x14ac:dyDescent="0.25">
      <c r="B575" s="43" t="s">
        <v>138</v>
      </c>
      <c r="C575" s="44" t="s">
        <v>64</v>
      </c>
      <c r="D575" s="44" t="s">
        <v>43</v>
      </c>
      <c r="E575" s="44" t="s">
        <v>154</v>
      </c>
      <c r="F575" s="44" t="s">
        <v>146</v>
      </c>
      <c r="G575" s="83">
        <v>1050000</v>
      </c>
      <c r="H575" s="83">
        <v>1050000</v>
      </c>
      <c r="I575" s="90"/>
    </row>
    <row r="576" spans="2:9" ht="30" outlineLevel="1" x14ac:dyDescent="0.25">
      <c r="B576" s="43" t="s">
        <v>138</v>
      </c>
      <c r="C576" s="44" t="s">
        <v>64</v>
      </c>
      <c r="D576" s="44" t="s">
        <v>43</v>
      </c>
      <c r="E576" s="44" t="s">
        <v>154</v>
      </c>
      <c r="F576" s="44" t="s">
        <v>142</v>
      </c>
      <c r="G576" s="83">
        <v>2000000</v>
      </c>
      <c r="H576" s="83">
        <v>2000000</v>
      </c>
      <c r="I576" s="90"/>
    </row>
    <row r="577" spans="2:9" ht="30" outlineLevel="1" x14ac:dyDescent="0.25">
      <c r="B577" s="43" t="s">
        <v>155</v>
      </c>
      <c r="C577" s="44" t="s">
        <v>64</v>
      </c>
      <c r="D577" s="44" t="s">
        <v>43</v>
      </c>
      <c r="E577" s="44" t="s">
        <v>143</v>
      </c>
      <c r="F577" s="44" t="s">
        <v>145</v>
      </c>
      <c r="G577" s="83">
        <v>2500000</v>
      </c>
      <c r="H577" s="83">
        <v>2500000</v>
      </c>
      <c r="I577" s="90"/>
    </row>
    <row r="578" spans="2:9" ht="30" outlineLevel="1" x14ac:dyDescent="0.25">
      <c r="B578" s="43" t="s">
        <v>155</v>
      </c>
      <c r="C578" s="44" t="s">
        <v>64</v>
      </c>
      <c r="D578" s="44" t="s">
        <v>43</v>
      </c>
      <c r="E578" s="44" t="s">
        <v>143</v>
      </c>
      <c r="F578" s="44" t="s">
        <v>156</v>
      </c>
      <c r="G578" s="83">
        <v>2500000</v>
      </c>
      <c r="H578" s="83">
        <v>2500000</v>
      </c>
      <c r="I578" s="90"/>
    </row>
    <row r="579" spans="2:9" ht="30" outlineLevel="1" x14ac:dyDescent="0.25">
      <c r="B579" s="43" t="s">
        <v>155</v>
      </c>
      <c r="C579" s="44" t="s">
        <v>64</v>
      </c>
      <c r="D579" s="44" t="s">
        <v>43</v>
      </c>
      <c r="E579" s="44" t="s">
        <v>149</v>
      </c>
      <c r="F579" s="44" t="s">
        <v>156</v>
      </c>
      <c r="G579" s="83">
        <v>250000</v>
      </c>
      <c r="H579" s="83">
        <v>250000</v>
      </c>
      <c r="I579" s="90"/>
    </row>
    <row r="580" spans="2:9" ht="30" outlineLevel="1" x14ac:dyDescent="0.25">
      <c r="B580" s="43" t="s">
        <v>155</v>
      </c>
      <c r="C580" s="44" t="s">
        <v>64</v>
      </c>
      <c r="D580" s="44" t="s">
        <v>43</v>
      </c>
      <c r="E580" s="44" t="s">
        <v>143</v>
      </c>
      <c r="F580" s="44" t="s">
        <v>158</v>
      </c>
      <c r="G580" s="83">
        <v>3000000</v>
      </c>
      <c r="H580" s="83">
        <v>3000000</v>
      </c>
      <c r="I580" s="90"/>
    </row>
    <row r="581" spans="2:9" ht="30" outlineLevel="1" x14ac:dyDescent="0.25">
      <c r="B581" s="43" t="s">
        <v>157</v>
      </c>
      <c r="C581" s="44" t="s">
        <v>64</v>
      </c>
      <c r="D581" s="44" t="s">
        <v>43</v>
      </c>
      <c r="E581" s="44" t="s">
        <v>141</v>
      </c>
      <c r="F581" s="44" t="s">
        <v>158</v>
      </c>
      <c r="G581" s="83">
        <v>350000</v>
      </c>
      <c r="H581" s="83">
        <v>350000</v>
      </c>
      <c r="I581" s="90"/>
    </row>
    <row r="582" spans="2:9" ht="30" outlineLevel="1" x14ac:dyDescent="0.25">
      <c r="B582" s="43" t="s">
        <v>42</v>
      </c>
      <c r="C582" s="44" t="s">
        <v>64</v>
      </c>
      <c r="D582" s="44" t="s">
        <v>43</v>
      </c>
      <c r="E582" s="44" t="s">
        <v>143</v>
      </c>
      <c r="F582" s="44" t="s">
        <v>151</v>
      </c>
      <c r="G582" s="83">
        <v>2000000</v>
      </c>
      <c r="H582" s="83">
        <v>2000000</v>
      </c>
      <c r="I582" s="90"/>
    </row>
    <row r="583" spans="2:9" ht="30" outlineLevel="1" x14ac:dyDescent="0.25">
      <c r="B583" s="43" t="s">
        <v>42</v>
      </c>
      <c r="C583" s="44" t="s">
        <v>64</v>
      </c>
      <c r="D583" s="44" t="s">
        <v>43</v>
      </c>
      <c r="E583" s="44" t="s">
        <v>141</v>
      </c>
      <c r="F583" s="44" t="s">
        <v>158</v>
      </c>
      <c r="G583" s="83">
        <v>500000</v>
      </c>
      <c r="H583" s="83">
        <v>500000</v>
      </c>
      <c r="I583" s="90"/>
    </row>
    <row r="584" spans="2:9" ht="30" outlineLevel="1" x14ac:dyDescent="0.25">
      <c r="B584" s="43" t="s">
        <v>42</v>
      </c>
      <c r="C584" s="44" t="s">
        <v>64</v>
      </c>
      <c r="D584" s="44" t="s">
        <v>43</v>
      </c>
      <c r="E584" s="44" t="s">
        <v>143</v>
      </c>
      <c r="F584" s="44" t="s">
        <v>158</v>
      </c>
      <c r="G584" s="83">
        <v>5000000</v>
      </c>
      <c r="H584" s="83">
        <v>5000000</v>
      </c>
      <c r="I584" s="90"/>
    </row>
    <row r="585" spans="2:9" ht="30" outlineLevel="1" x14ac:dyDescent="0.25">
      <c r="B585" s="43" t="s">
        <v>42</v>
      </c>
      <c r="C585" s="44" t="s">
        <v>64</v>
      </c>
      <c r="D585" s="44" t="s">
        <v>43</v>
      </c>
      <c r="E585" s="44" t="s">
        <v>143</v>
      </c>
      <c r="F585" s="44" t="s">
        <v>158</v>
      </c>
      <c r="G585" s="83">
        <v>3000000</v>
      </c>
      <c r="H585" s="83">
        <v>3000000</v>
      </c>
      <c r="I585" s="90"/>
    </row>
    <row r="586" spans="2:9" ht="30" outlineLevel="1" x14ac:dyDescent="0.25">
      <c r="B586" s="43" t="s">
        <v>42</v>
      </c>
      <c r="C586" s="44" t="s">
        <v>64</v>
      </c>
      <c r="D586" s="44" t="s">
        <v>43</v>
      </c>
      <c r="E586" s="44" t="s">
        <v>141</v>
      </c>
      <c r="F586" s="44" t="s">
        <v>158</v>
      </c>
      <c r="G586" s="83">
        <v>350000</v>
      </c>
      <c r="H586" s="83">
        <v>350000</v>
      </c>
      <c r="I586" s="90"/>
    </row>
    <row r="587" spans="2:9" ht="30" outlineLevel="1" x14ac:dyDescent="0.25">
      <c r="B587" s="43" t="s">
        <v>42</v>
      </c>
      <c r="C587" s="44" t="s">
        <v>64</v>
      </c>
      <c r="D587" s="44" t="s">
        <v>43</v>
      </c>
      <c r="E587" s="44" t="s">
        <v>141</v>
      </c>
      <c r="F587" s="44" t="s">
        <v>158</v>
      </c>
      <c r="G587" s="83">
        <v>300000</v>
      </c>
      <c r="H587" s="83">
        <v>300000</v>
      </c>
      <c r="I587" s="90"/>
    </row>
    <row r="588" spans="2:9" ht="30" outlineLevel="1" x14ac:dyDescent="0.25">
      <c r="B588" s="43" t="s">
        <v>42</v>
      </c>
      <c r="C588" s="44" t="s">
        <v>64</v>
      </c>
      <c r="D588" s="44" t="s">
        <v>43</v>
      </c>
      <c r="E588" s="44" t="s">
        <v>141</v>
      </c>
      <c r="F588" s="44" t="s">
        <v>1059</v>
      </c>
      <c r="G588" s="83">
        <v>200000</v>
      </c>
      <c r="H588" s="83">
        <v>200000</v>
      </c>
      <c r="I588" s="90"/>
    </row>
    <row r="589" spans="2:9" ht="30" outlineLevel="1" x14ac:dyDescent="0.25">
      <c r="B589" s="43" t="s">
        <v>42</v>
      </c>
      <c r="C589" s="44" t="s">
        <v>64</v>
      </c>
      <c r="D589" s="44" t="s">
        <v>43</v>
      </c>
      <c r="E589" s="44" t="s">
        <v>143</v>
      </c>
      <c r="F589" s="44" t="s">
        <v>151</v>
      </c>
      <c r="G589" s="83">
        <v>2000000</v>
      </c>
      <c r="H589" s="83">
        <v>2000000</v>
      </c>
      <c r="I589" s="90"/>
    </row>
    <row r="590" spans="2:9" ht="30" outlineLevel="1" x14ac:dyDescent="0.25">
      <c r="B590" s="43" t="s">
        <v>42</v>
      </c>
      <c r="C590" s="44" t="s">
        <v>64</v>
      </c>
      <c r="D590" s="44" t="s">
        <v>43</v>
      </c>
      <c r="E590" s="44" t="s">
        <v>143</v>
      </c>
      <c r="F590" s="44" t="s">
        <v>158</v>
      </c>
      <c r="G590" s="83">
        <v>5000000</v>
      </c>
      <c r="H590" s="83">
        <v>5000000</v>
      </c>
      <c r="I590" s="90"/>
    </row>
    <row r="591" spans="2:9" ht="30" outlineLevel="1" x14ac:dyDescent="0.25">
      <c r="B591" s="43" t="s">
        <v>42</v>
      </c>
      <c r="C591" s="44" t="s">
        <v>64</v>
      </c>
      <c r="D591" s="44" t="s">
        <v>43</v>
      </c>
      <c r="E591" s="44" t="s">
        <v>141</v>
      </c>
      <c r="F591" s="44" t="s">
        <v>158</v>
      </c>
      <c r="G591" s="83">
        <v>600000</v>
      </c>
      <c r="H591" s="83">
        <v>600000</v>
      </c>
      <c r="I591" s="90"/>
    </row>
    <row r="592" spans="2:9" ht="30" customHeight="1" thickBot="1" x14ac:dyDescent="0.3">
      <c r="B592" s="205" t="s">
        <v>8</v>
      </c>
      <c r="C592" s="206"/>
      <c r="D592" s="206"/>
      <c r="E592" s="206"/>
      <c r="F592" s="206"/>
      <c r="G592" s="119">
        <f>SUM(G558:G591)</f>
        <v>52850000</v>
      </c>
      <c r="H592" s="119">
        <f>SUM(H558:H591)</f>
        <v>52850000</v>
      </c>
      <c r="I592" s="101"/>
    </row>
    <row r="593" spans="2:12" ht="6" customHeight="1" thickBot="1" x14ac:dyDescent="0.3">
      <c r="B593" s="107"/>
      <c r="C593" s="108"/>
      <c r="D593" s="108"/>
      <c r="E593" s="108"/>
      <c r="F593" s="108"/>
      <c r="G593" s="109"/>
      <c r="H593" s="109"/>
      <c r="I593" s="110"/>
    </row>
    <row r="594" spans="2:12" ht="15" customHeight="1" outlineLevel="1" x14ac:dyDescent="0.25">
      <c r="B594" s="217" t="s">
        <v>1084</v>
      </c>
      <c r="C594" s="218"/>
      <c r="D594" s="218"/>
      <c r="E594" s="218"/>
      <c r="F594" s="218"/>
      <c r="G594" s="100"/>
      <c r="H594" s="100"/>
      <c r="I594" s="113"/>
    </row>
    <row r="595" spans="2:12" s="22" customFormat="1" ht="45" outlineLevel="1" x14ac:dyDescent="0.2">
      <c r="B595" s="43" t="s">
        <v>81</v>
      </c>
      <c r="C595" s="44" t="s">
        <v>64</v>
      </c>
      <c r="D595" s="44" t="s">
        <v>43</v>
      </c>
      <c r="E595" s="44" t="s">
        <v>1039</v>
      </c>
      <c r="F595" s="44" t="s">
        <v>1040</v>
      </c>
      <c r="G595" s="83"/>
      <c r="H595" s="83">
        <v>1504898.78</v>
      </c>
      <c r="I595" s="94"/>
      <c r="J595" s="18"/>
      <c r="K595" s="18"/>
      <c r="L595" s="18"/>
    </row>
    <row r="596" spans="2:12" s="22" customFormat="1" ht="60" outlineLevel="1" x14ac:dyDescent="0.2">
      <c r="B596" s="43" t="s">
        <v>81</v>
      </c>
      <c r="C596" s="44" t="s">
        <v>12</v>
      </c>
      <c r="D596" s="44" t="s">
        <v>43</v>
      </c>
      <c r="E596" s="44" t="s">
        <v>1041</v>
      </c>
      <c r="F596" s="44" t="s">
        <v>1042</v>
      </c>
      <c r="G596" s="83"/>
      <c r="H596" s="83">
        <v>26940397</v>
      </c>
      <c r="I596" s="94"/>
      <c r="J596" s="18"/>
      <c r="K596" s="18"/>
      <c r="L596" s="18"/>
    </row>
    <row r="597" spans="2:12" s="22" customFormat="1" ht="45" outlineLevel="1" x14ac:dyDescent="0.2">
      <c r="B597" s="43" t="s">
        <v>81</v>
      </c>
      <c r="C597" s="44" t="s">
        <v>12</v>
      </c>
      <c r="D597" s="44" t="s">
        <v>43</v>
      </c>
      <c r="E597" s="44" t="s">
        <v>1043</v>
      </c>
      <c r="F597" s="44" t="s">
        <v>1042</v>
      </c>
      <c r="G597" s="83"/>
      <c r="H597" s="83">
        <v>3677190</v>
      </c>
      <c r="I597" s="94"/>
      <c r="J597" s="18"/>
      <c r="K597" s="18"/>
      <c r="L597" s="18"/>
    </row>
    <row r="598" spans="2:12" ht="30" customHeight="1" thickBot="1" x14ac:dyDescent="0.3">
      <c r="B598" s="205" t="s">
        <v>1143</v>
      </c>
      <c r="C598" s="206"/>
      <c r="D598" s="206"/>
      <c r="E598" s="206"/>
      <c r="F598" s="206"/>
      <c r="G598" s="119"/>
      <c r="H598" s="119">
        <f>SUM(H595:H597)</f>
        <v>32122485.780000001</v>
      </c>
      <c r="I598" s="101"/>
    </row>
    <row r="599" spans="2:12" ht="6" customHeight="1" x14ac:dyDescent="0.25">
      <c r="H599" s="24"/>
      <c r="I599" s="24"/>
    </row>
    <row r="600" spans="2:12" x14ac:dyDescent="0.25">
      <c r="H600" s="24"/>
      <c r="I600" s="24"/>
    </row>
    <row r="601" spans="2:12" x14ac:dyDescent="0.25">
      <c r="B601" s="25"/>
      <c r="G601" s="24"/>
      <c r="H601" s="24"/>
      <c r="I601" s="24"/>
    </row>
    <row r="602" spans="2:12" x14ac:dyDescent="0.25">
      <c r="H602" s="24"/>
      <c r="I602" s="24"/>
    </row>
    <row r="603" spans="2:12" x14ac:dyDescent="0.25">
      <c r="H603" s="24"/>
      <c r="I603" s="24"/>
    </row>
    <row r="604" spans="2:12" x14ac:dyDescent="0.25">
      <c r="H604" s="24"/>
      <c r="I604" s="24"/>
    </row>
    <row r="605" spans="2:12" x14ac:dyDescent="0.25">
      <c r="H605" s="24"/>
      <c r="I605" s="24"/>
    </row>
    <row r="606" spans="2:12" x14ac:dyDescent="0.25">
      <c r="H606" s="24"/>
      <c r="I606" s="24"/>
    </row>
    <row r="607" spans="2:12" x14ac:dyDescent="0.25">
      <c r="H607" s="24"/>
      <c r="I607" s="24"/>
    </row>
    <row r="608" spans="2:12" x14ac:dyDescent="0.25">
      <c r="H608" s="24"/>
      <c r="I608" s="24"/>
    </row>
    <row r="609" spans="8:9" x14ac:dyDescent="0.25">
      <c r="H609" s="24"/>
      <c r="I609" s="24"/>
    </row>
    <row r="610" spans="8:9" x14ac:dyDescent="0.25">
      <c r="H610" s="24"/>
      <c r="I610" s="24"/>
    </row>
    <row r="611" spans="8:9" x14ac:dyDescent="0.25">
      <c r="H611" s="24"/>
      <c r="I611" s="24"/>
    </row>
    <row r="612" spans="8:9" x14ac:dyDescent="0.25">
      <c r="H612" s="24"/>
      <c r="I612" s="24"/>
    </row>
    <row r="613" spans="8:9" x14ac:dyDescent="0.25">
      <c r="H613" s="24"/>
      <c r="I613" s="24"/>
    </row>
    <row r="614" spans="8:9" x14ac:dyDescent="0.25">
      <c r="H614" s="24"/>
      <c r="I614" s="24"/>
    </row>
    <row r="615" spans="8:9" x14ac:dyDescent="0.25">
      <c r="H615" s="24"/>
      <c r="I615" s="24"/>
    </row>
    <row r="616" spans="8:9" x14ac:dyDescent="0.25">
      <c r="H616" s="24"/>
      <c r="I616" s="24"/>
    </row>
    <row r="617" spans="8:9" x14ac:dyDescent="0.25">
      <c r="H617" s="24"/>
      <c r="I617" s="24"/>
    </row>
    <row r="618" spans="8:9" x14ac:dyDescent="0.25">
      <c r="H618" s="24"/>
      <c r="I618" s="24"/>
    </row>
    <row r="619" spans="8:9" x14ac:dyDescent="0.25">
      <c r="H619" s="24"/>
      <c r="I619" s="24"/>
    </row>
    <row r="620" spans="8:9" x14ac:dyDescent="0.25">
      <c r="H620" s="24"/>
      <c r="I620" s="24"/>
    </row>
    <row r="621" spans="8:9" x14ac:dyDescent="0.25">
      <c r="H621" s="24"/>
      <c r="I621" s="24"/>
    </row>
    <row r="622" spans="8:9" x14ac:dyDescent="0.25">
      <c r="H622" s="24"/>
      <c r="I622" s="24"/>
    </row>
    <row r="623" spans="8:9" x14ac:dyDescent="0.25">
      <c r="H623" s="24"/>
      <c r="I623" s="24"/>
    </row>
    <row r="624" spans="8:9" x14ac:dyDescent="0.25">
      <c r="H624" s="24"/>
      <c r="I624" s="24"/>
    </row>
    <row r="625" spans="8:9" x14ac:dyDescent="0.25">
      <c r="H625" s="24"/>
      <c r="I625" s="24"/>
    </row>
    <row r="626" spans="8:9" x14ac:dyDescent="0.25">
      <c r="H626" s="24"/>
      <c r="I626" s="24"/>
    </row>
    <row r="627" spans="8:9" x14ac:dyDescent="0.25">
      <c r="H627" s="24"/>
      <c r="I627" s="24"/>
    </row>
    <row r="628" spans="8:9" x14ac:dyDescent="0.25">
      <c r="H628" s="24"/>
      <c r="I628" s="24"/>
    </row>
    <row r="629" spans="8:9" x14ac:dyDescent="0.25">
      <c r="H629" s="24"/>
      <c r="I629" s="24"/>
    </row>
    <row r="630" spans="8:9" x14ac:dyDescent="0.25">
      <c r="H630" s="24"/>
      <c r="I630" s="24"/>
    </row>
    <row r="631" spans="8:9" x14ac:dyDescent="0.25">
      <c r="H631" s="24"/>
      <c r="I631" s="24"/>
    </row>
    <row r="632" spans="8:9" x14ac:dyDescent="0.25">
      <c r="H632" s="24"/>
      <c r="I632" s="24"/>
    </row>
    <row r="633" spans="8:9" x14ac:dyDescent="0.25">
      <c r="H633" s="24"/>
      <c r="I633" s="24"/>
    </row>
    <row r="634" spans="8:9" x14ac:dyDescent="0.25">
      <c r="H634" s="24"/>
      <c r="I634" s="24"/>
    </row>
    <row r="635" spans="8:9" x14ac:dyDescent="0.25">
      <c r="H635" s="24"/>
      <c r="I635" s="24"/>
    </row>
    <row r="636" spans="8:9" x14ac:dyDescent="0.25">
      <c r="H636" s="24"/>
      <c r="I636" s="24"/>
    </row>
    <row r="637" spans="8:9" x14ac:dyDescent="0.25">
      <c r="H637" s="24"/>
      <c r="I637" s="24"/>
    </row>
    <row r="638" spans="8:9" x14ac:dyDescent="0.25">
      <c r="H638" s="24"/>
      <c r="I638" s="24"/>
    </row>
    <row r="639" spans="8:9" x14ac:dyDescent="0.25">
      <c r="H639" s="24"/>
      <c r="I639" s="24"/>
    </row>
    <row r="640" spans="8:9" x14ac:dyDescent="0.25">
      <c r="H640" s="24"/>
      <c r="I640" s="24"/>
    </row>
    <row r="641" spans="8:8" x14ac:dyDescent="0.25">
      <c r="H641" s="24"/>
    </row>
    <row r="642" spans="8:8" x14ac:dyDescent="0.25">
      <c r="H642" s="24"/>
    </row>
    <row r="643" spans="8:8" x14ac:dyDescent="0.25">
      <c r="H643" s="24"/>
    </row>
    <row r="644" spans="8:8" x14ac:dyDescent="0.25">
      <c r="H644" s="24"/>
    </row>
    <row r="645" spans="8:8" x14ac:dyDescent="0.25">
      <c r="H645" s="24"/>
    </row>
    <row r="646" spans="8:8" x14ac:dyDescent="0.25">
      <c r="H646" s="24"/>
    </row>
    <row r="647" spans="8:8" x14ac:dyDescent="0.25">
      <c r="H647" s="24"/>
    </row>
    <row r="648" spans="8:8" x14ac:dyDescent="0.25">
      <c r="H648" s="24"/>
    </row>
  </sheetData>
  <sortState xmlns:xlrd2="http://schemas.microsoft.com/office/spreadsheetml/2017/richdata2" ref="B408:I521">
    <sortCondition ref="B407"/>
  </sortState>
  <mergeCells count="27">
    <mergeCell ref="B1:I1"/>
    <mergeCell ref="B133:I133"/>
    <mergeCell ref="B557:F557"/>
    <mergeCell ref="B3:F3"/>
    <mergeCell ref="G3:I3"/>
    <mergeCell ref="B547:F547"/>
    <mergeCell ref="B182:I182"/>
    <mergeCell ref="B416:I416"/>
    <mergeCell ref="B159:I159"/>
    <mergeCell ref="B373:I373"/>
    <mergeCell ref="B371:F371"/>
    <mergeCell ref="B227:I227"/>
    <mergeCell ref="B225:F225"/>
    <mergeCell ref="B555:F555"/>
    <mergeCell ref="B103:I103"/>
    <mergeCell ref="B157:F157"/>
    <mergeCell ref="G94:G101"/>
    <mergeCell ref="B598:F598"/>
    <mergeCell ref="B545:F545"/>
    <mergeCell ref="B414:F414"/>
    <mergeCell ref="B337:F337"/>
    <mergeCell ref="B180:F180"/>
    <mergeCell ref="B339:I339"/>
    <mergeCell ref="B115:I115"/>
    <mergeCell ref="B148:F148"/>
    <mergeCell ref="B592:F592"/>
    <mergeCell ref="B594:F594"/>
  </mergeCells>
  <conditionalFormatting sqref="E469">
    <cfRule type="duplicateValues" dxfId="2" priority="2"/>
  </conditionalFormatting>
  <conditionalFormatting sqref="E470">
    <cfRule type="duplicateValues" dxfId="1" priority="3"/>
  </conditionalFormatting>
  <conditionalFormatting sqref="E471:E472">
    <cfRule type="duplicateValues" dxfId="0" priority="4"/>
  </conditionalFormatting>
  <pageMargins left="0.23622047244094491" right="0.23622047244094491" top="0.74803149606299213" bottom="0.74803149606299213" header="0.31496062992125984" footer="0.31496062992125984"/>
  <pageSetup paperSize="9" scale="49" fitToHeight="0" orientation="portrait" r:id="rId1"/>
  <headerFooter scaleWithDoc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MZV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jkorbelo</dc:creator>
  <cp:lastModifiedBy>Lukáš SVATEK</cp:lastModifiedBy>
  <cp:lastPrinted>2025-07-22T08:12:53Z</cp:lastPrinted>
  <dcterms:created xsi:type="dcterms:W3CDTF">2015-01-21T11:58:19Z</dcterms:created>
  <dcterms:modified xsi:type="dcterms:W3CDTF">2026-08-17T09:19:52Z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564849-fbfc-4795-ad59-055bb350645f_Enabled">
    <vt:lpwstr>true</vt:lpwstr>
  </property>
  <property fmtid="{D5CDD505-2E9C-101B-9397-08002B2CF9AE}" pid="3" name="MSIP_Label_b3564849-fbfc-4795-ad59-055bb350645f_SetDate">
    <vt:lpwstr>2025-06-05T11:38:34Z</vt:lpwstr>
  </property>
  <property fmtid="{D5CDD505-2E9C-101B-9397-08002B2CF9AE}" pid="4" name="MSIP_Label_b3564849-fbfc-4795-ad59-055bb350645f_Method">
    <vt:lpwstr>Standard</vt:lpwstr>
  </property>
  <property fmtid="{D5CDD505-2E9C-101B-9397-08002B2CF9AE}" pid="5" name="MSIP_Label_b3564849-fbfc-4795-ad59-055bb350645f_Name">
    <vt:lpwstr>M102S01</vt:lpwstr>
  </property>
  <property fmtid="{D5CDD505-2E9C-101B-9397-08002B2CF9AE}" pid="6" name="MSIP_Label_b3564849-fbfc-4795-ad59-055bb350645f_SiteId">
    <vt:lpwstr>65154e19-ce31-44e2-97af-2480f4c17f95</vt:lpwstr>
  </property>
  <property fmtid="{D5CDD505-2E9C-101B-9397-08002B2CF9AE}" pid="7" name="MSIP_Label_b3564849-fbfc-4795-ad59-055bb350645f_ActionId">
    <vt:lpwstr>7065d944-6e61-4ee9-8d1c-7e7928220d25</vt:lpwstr>
  </property>
  <property fmtid="{D5CDD505-2E9C-101B-9397-08002B2CF9AE}" pid="8" name="MSIP_Label_b3564849-fbfc-4795-ad59-055bb350645f_ContentBits">
    <vt:lpwstr>0</vt:lpwstr>
  </property>
</Properties>
</file>