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KO\KONZULÁRKA 2026\pokladna\"/>
    </mc:Choice>
  </mc:AlternateContent>
  <bookViews>
    <workbookView xWindow="-120" yWindow="-120" windowWidth="29040" windowHeight="15720"/>
  </bookViews>
  <sheets>
    <sheet name="List1" sheetId="1" r:id="rId1"/>
    <sheet name="List2" sheetId="2" r:id="rId2"/>
    <sheet name="List3" sheetId="3" r:id="rId3"/>
  </sheets>
  <definedNames>
    <definedName name="_xlnm.Print_Titles" localSheetId="0">List1!$4:$4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24" i="1"/>
  <c r="D18" i="1"/>
  <c r="D9" i="1"/>
  <c r="D5" i="1"/>
  <c r="D6" i="1"/>
  <c r="D7" i="1"/>
  <c r="D8" i="1"/>
  <c r="D10" i="1"/>
  <c r="D11" i="1"/>
  <c r="D12" i="1"/>
  <c r="D13" i="1"/>
  <c r="D14" i="1"/>
  <c r="D15" i="1"/>
  <c r="D16" i="1"/>
  <c r="D17" i="1"/>
  <c r="D19" i="1"/>
  <c r="D20" i="1"/>
  <c r="D21" i="1"/>
  <c r="D22" i="1"/>
  <c r="D23" i="1"/>
  <c r="D25" i="1"/>
  <c r="D26" i="1"/>
  <c r="D27" i="1"/>
  <c r="D28" i="1"/>
  <c r="D29" i="1"/>
  <c r="D31" i="1"/>
  <c r="D32" i="1"/>
  <c r="D33" i="1"/>
  <c r="D34" i="1"/>
  <c r="D35" i="1"/>
  <c r="D36" i="1"/>
  <c r="D37" i="1"/>
  <c r="D38" i="1"/>
  <c r="D39" i="1"/>
</calcChain>
</file>

<file path=xl/sharedStrings.xml><?xml version="1.0" encoding="utf-8"?>
<sst xmlns="http://schemas.openxmlformats.org/spreadsheetml/2006/main" count="69" uniqueCount="65">
  <si>
    <t>USD</t>
  </si>
  <si>
    <t>150a</t>
  </si>
  <si>
    <t>151b</t>
  </si>
  <si>
    <t>150e</t>
  </si>
  <si>
    <t>159b</t>
  </si>
  <si>
    <t>159a</t>
  </si>
  <si>
    <t>153a</t>
  </si>
  <si>
    <t>151a</t>
  </si>
  <si>
    <t>154a</t>
  </si>
  <si>
    <t>154b</t>
  </si>
  <si>
    <t>3b</t>
  </si>
  <si>
    <t>157a</t>
  </si>
  <si>
    <t>157b</t>
  </si>
  <si>
    <t>158a</t>
  </si>
  <si>
    <t>158b</t>
  </si>
  <si>
    <t>162b</t>
  </si>
  <si>
    <t>155b</t>
  </si>
  <si>
    <t>144a</t>
  </si>
  <si>
    <t>144b</t>
  </si>
  <si>
    <t>144c</t>
  </si>
  <si>
    <t>144A</t>
  </si>
  <si>
    <t>144B</t>
  </si>
  <si>
    <t>162a</t>
  </si>
  <si>
    <t>162c</t>
  </si>
  <si>
    <t>151e</t>
  </si>
  <si>
    <t>151g</t>
  </si>
  <si>
    <t>1 USD =</t>
  </si>
  <si>
    <t>1 EUR =</t>
  </si>
  <si>
    <t>ověření podpisu
signature verification/notarization</t>
  </si>
  <si>
    <t>ověření kopie (za každou stranu) 
copy verification/notarization (per each page)</t>
  </si>
  <si>
    <t>česká apostila na český dokument
Czech apostille on a Czech public document</t>
  </si>
  <si>
    <t>vydání osvědčení o státním občanství České republiky
issuance of the Czech Citizenship Certificate</t>
  </si>
  <si>
    <t>zápis narození/sňatku do Zvláštní matriky v Brně
record of birth/ marriage into the Special Vital Records Office in Brno</t>
  </si>
  <si>
    <t>duplikát rodného, oddacího nebo úmrtního listu
issuance of copy (duplicate) of a Czech Birth/Marriage/Death Certificate</t>
  </si>
  <si>
    <t>změna jména nebo příjmení v ostatních případech
change of surname in other cases</t>
  </si>
  <si>
    <t xml:space="preserve">osvědčení o rodném čísle
issuance of Personal Number </t>
  </si>
  <si>
    <t xml:space="preserve">nabytí st. občanství ČR určením otcovství
acquisition of Czech citizenship by establishing paternity </t>
  </si>
  <si>
    <t>vydání biometrického cestovního pasu ČR (osoby starší 15 let) 
Czech biometric passport (persons age 15 and older)</t>
  </si>
  <si>
    <t>vydání biometrického cestovního pasu ČR (pro mladší 15 let)
Czech biometric passport (child under age of 15)</t>
  </si>
  <si>
    <t>vydání cestovního průkazu
emergency travel document</t>
  </si>
  <si>
    <t>vydání potvrzení nebo písemné sdělení o místě trvalého pobytu
certificate of the permanent residence in the Czech Republic</t>
  </si>
  <si>
    <t>ohlášení ukončení trvalého pobytu na území České republiky
termination of the permanent residence in the Czech Republic</t>
  </si>
  <si>
    <t>žádost o krátkodobé vízum (osoby starší 12 let)
short term visa application (persons age 12 and older)</t>
  </si>
  <si>
    <t>žádost o krátkodobé vízum (dítě 6 - 12 let)
short term visa application (child age 6 - 12)</t>
  </si>
  <si>
    <t>žádost o nové posouzení důvodů neudělení krátkodobého víza
request for a review of the visa refusal</t>
  </si>
  <si>
    <t>žádost o dlouhodobé vízum
long term visa application</t>
  </si>
  <si>
    <t>žádost o dlouhodobé vízum za účelem podnikání
long term visa application - business visa</t>
  </si>
  <si>
    <t>žádost o povolení k pobytu
long-term residence permit application</t>
  </si>
  <si>
    <t>žádost o zaměstnaneckou kartu/ modrá karta
employee card application/ blue card</t>
  </si>
  <si>
    <t>přijetí prohlášení o nabytí státního občanství ČR podle § 31, 32, 35 a 36
declaration of the Czech Citizenship under § 31, 32, 35 and 36</t>
  </si>
  <si>
    <t xml:space="preserve">autoriz. konverze dokumentů do el. podoby (každá i započatá stránka)
authorised conversion of documents into electronic form (every page)                        </t>
  </si>
  <si>
    <t>vydání zbrojního průvodního listu / firearms or ammunition transit permit</t>
  </si>
  <si>
    <t>výpis z evidence Rejstříků trestů / Czech Criminal History Record</t>
  </si>
  <si>
    <t>žádost o krátkodobé vízum (ditě do 6 let/studium/RP občana EU)
short term visa  (child under age 6/study/family member of EU citizen)</t>
  </si>
  <si>
    <t>krátkodobé vízum, short term visa
for citizen: ALB,ARM,AZE,BIH,GEO,MDA,MKD,MNE,RUS,SRB,UKR</t>
  </si>
  <si>
    <t>ověření kopie pro Zvláštní matriku v Brně (za každou stranu)
copy verification/notarization for Special Vitals Record Office Brno (per page)</t>
  </si>
  <si>
    <t>změna hanlivého nebo směšného příjmení 
change of derogatory surname</t>
  </si>
  <si>
    <t>154c</t>
  </si>
  <si>
    <t>změna příjmení cizojazyčného nebo změna na dřívější příjmení
change of a foreign surname or change to a previous surname</t>
  </si>
  <si>
    <t>vydání cestovního průkazu pro osobu mladší 15 let
emergency travel document  (child under age of 15)</t>
  </si>
  <si>
    <t>zřízení datové schránky / setting up a data box</t>
  </si>
  <si>
    <t>8
 bod14</t>
  </si>
  <si>
    <t xml:space="preserve">opětovné vydání přístupových údajů k datové schránce </t>
  </si>
  <si>
    <t>ověř. výstup z IS veř. správy + zprostřed. identifikace (za první str.)
ověř. výstup z IS veř. správy + zprostřed. Identifikace (za 2.a další stranu)</t>
  </si>
  <si>
    <t xml:space="preserve">Červen / June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</si>
</sst>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00\ [$CZK]"/>
    <numFmt numFmtId="165" formatCode="#,##0.000000\ [$USD]"/>
    <numFmt numFmtId="166" formatCode="#,##0\ [$EUR]"/>
    <numFmt numFmtId="167" formatCode="#,##0\ [$CZK]"/>
  </numFmts>
  <fonts count="33" x14ac:knownFonts="1">
    <font>
      <sz val="10"/>
      <name val="Arial"/>
      <charset val="238"/>
    </font>
    <font>
      <sz val="10"/>
      <name val="Arial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sz val="8"/>
      <name val="Times New Roman"/>
      <family val="1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9.5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8"/>
      <color theme="1"/>
      <name val="Times New Roman"/>
      <family val="1"/>
      <charset val="238"/>
    </font>
    <font>
      <sz val="7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3" tint="0.799920651875362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2" fillId="0" borderId="5" applyNumberFormat="0" applyFill="0" applyAlignment="0" applyProtection="0"/>
    <xf numFmtId="0" fontId="13" fillId="23" borderId="6" applyNumberFormat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4" borderId="0" applyNumberFormat="0" applyBorder="0" applyAlignment="0" applyProtection="0"/>
    <xf numFmtId="0" fontId="1" fillId="2" borderId="10" applyNumberFormat="0" applyFont="0" applyAlignment="0" applyProtection="0"/>
    <xf numFmtId="0" fontId="19" fillId="0" borderId="11" applyNumberFormat="0" applyFill="0" applyAlignment="0" applyProtection="0"/>
    <xf numFmtId="0" fontId="20" fillId="25" borderId="0" applyNumberFormat="0" applyBorder="0" applyAlignment="0" applyProtection="0"/>
    <xf numFmtId="0" fontId="21" fillId="26" borderId="0" applyNumberFormat="0" applyBorder="0" applyAlignment="0" applyProtection="0"/>
    <xf numFmtId="0" fontId="22" fillId="0" borderId="0" applyNumberFormat="0" applyFill="0" applyBorder="0" applyAlignment="0" applyProtection="0"/>
    <xf numFmtId="0" fontId="23" fillId="3" borderId="12" applyNumberFormat="0" applyAlignment="0" applyProtection="0"/>
    <xf numFmtId="0" fontId="24" fillId="27" borderId="12" applyNumberFormat="0" applyAlignment="0" applyProtection="0"/>
    <xf numFmtId="0" fontId="25" fillId="27" borderId="13" applyNumberFormat="0" applyAlignment="0" applyProtection="0"/>
    <xf numFmtId="0" fontId="26" fillId="0" borderId="0" applyNumberFormat="0" applyFill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14" fontId="7" fillId="34" borderId="1" xfId="0" applyNumberFormat="1" applyFont="1" applyFill="1" applyBorder="1" applyAlignment="1">
      <alignment horizontal="left" vertical="center" wrapText="1"/>
    </xf>
    <xf numFmtId="0" fontId="7" fillId="3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18" borderId="1" xfId="0" applyFont="1" applyFill="1" applyBorder="1" applyAlignment="1">
      <alignment vertical="center" wrapText="1"/>
    </xf>
    <xf numFmtId="0" fontId="7" fillId="35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3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center" vertical="center"/>
    </xf>
    <xf numFmtId="0" fontId="6" fillId="35" borderId="1" xfId="0" applyFont="1" applyFill="1" applyBorder="1" applyAlignment="1">
      <alignment horizontal="center" vertical="center"/>
    </xf>
    <xf numFmtId="1" fontId="8" fillId="34" borderId="1" xfId="0" applyNumberFormat="1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/>
    </xf>
    <xf numFmtId="0" fontId="8" fillId="18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35" borderId="1" xfId="0" applyFont="1" applyFill="1" applyBorder="1" applyAlignment="1">
      <alignment horizontal="center" vertical="center"/>
    </xf>
    <xf numFmtId="17" fontId="9" fillId="4" borderId="4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right"/>
    </xf>
    <xf numFmtId="0" fontId="28" fillId="0" borderId="3" xfId="0" applyFont="1" applyBorder="1" applyAlignment="1">
      <alignment horizontal="center" vertical="center"/>
    </xf>
    <xf numFmtId="167" fontId="27" fillId="34" borderId="1" xfId="0" applyNumberFormat="1" applyFont="1" applyFill="1" applyBorder="1" applyAlignment="1">
      <alignment horizontal="right" vertical="center" indent="1"/>
    </xf>
    <xf numFmtId="167" fontId="27" fillId="4" borderId="1" xfId="0" applyNumberFormat="1" applyFont="1" applyFill="1" applyBorder="1" applyAlignment="1">
      <alignment horizontal="right" vertical="center" indent="1"/>
    </xf>
    <xf numFmtId="167" fontId="27" fillId="0" borderId="1" xfId="0" applyNumberFormat="1" applyFont="1" applyBorder="1" applyAlignment="1">
      <alignment horizontal="right" vertical="center" indent="1"/>
    </xf>
    <xf numFmtId="167" fontId="27" fillId="0" borderId="1" xfId="0" applyNumberFormat="1" applyFont="1" applyBorder="1" applyAlignment="1">
      <alignment horizontal="right" vertical="center" wrapText="1" indent="1"/>
    </xf>
    <xf numFmtId="167" fontId="27" fillId="18" borderId="1" xfId="0" applyNumberFormat="1" applyFont="1" applyFill="1" applyBorder="1" applyAlignment="1">
      <alignment horizontal="right" vertical="center" indent="1"/>
    </xf>
    <xf numFmtId="166" fontId="27" fillId="35" borderId="1" xfId="0" applyNumberFormat="1" applyFont="1" applyFill="1" applyBorder="1" applyAlignment="1">
      <alignment horizontal="right" vertical="center" indent="1"/>
    </xf>
    <xf numFmtId="167" fontId="27" fillId="35" borderId="1" xfId="0" applyNumberFormat="1" applyFont="1" applyFill="1" applyBorder="1" applyAlignment="1">
      <alignment horizontal="right" vertical="center" indent="1"/>
    </xf>
    <xf numFmtId="0" fontId="29" fillId="0" borderId="0" xfId="0" applyFont="1" applyAlignment="1">
      <alignment horizontal="left"/>
    </xf>
    <xf numFmtId="164" fontId="29" fillId="0" borderId="0" xfId="0" applyNumberFormat="1" applyFont="1" applyAlignment="1">
      <alignment horizontal="left"/>
    </xf>
    <xf numFmtId="0" fontId="30" fillId="0" borderId="0" xfId="0" applyFont="1" applyAlignment="1">
      <alignment horizontal="right"/>
    </xf>
    <xf numFmtId="0" fontId="31" fillId="0" borderId="0" xfId="0" applyFont="1"/>
    <xf numFmtId="0" fontId="32" fillId="0" borderId="0" xfId="0" applyFont="1"/>
    <xf numFmtId="165" fontId="29" fillId="0" borderId="0" xfId="0" applyNumberFormat="1" applyFont="1" applyAlignment="1">
      <alignment horizontal="left"/>
    </xf>
    <xf numFmtId="0" fontId="7" fillId="0" borderId="14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42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Celkem" xfId="19" builtinId="25" customBuiltin="1"/>
    <cellStyle name="Kontrolní buň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ální" xfId="0" builtinId="0"/>
    <cellStyle name="Poznámka" xfId="27" builtinId="10" customBuiltin="1"/>
    <cellStyle name="Propojená buňka" xfId="28" builtinId="24" customBuiltin="1"/>
    <cellStyle name="Správně" xfId="29" builtinId="26" customBuiltin="1"/>
    <cellStyle name="Špatně" xfId="3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zoomScaleNormal="100" workbookViewId="0">
      <selection activeCell="F9" sqref="F9"/>
    </sheetView>
  </sheetViews>
  <sheetFormatPr defaultRowHeight="14.25" x14ac:dyDescent="0.2"/>
  <cols>
    <col min="1" max="1" width="5.42578125" style="14" customWidth="1"/>
    <col min="2" max="2" width="64.42578125" customWidth="1"/>
    <col min="3" max="3" width="8.85546875" style="28" customWidth="1"/>
    <col min="4" max="4" width="7.7109375" style="1" customWidth="1"/>
    <col min="5" max="5" width="19.7109375" style="1" customWidth="1"/>
  </cols>
  <sheetData>
    <row r="1" spans="1:5" s="41" customFormat="1" ht="12" customHeight="1" x14ac:dyDescent="0.2">
      <c r="A1" s="37" t="s">
        <v>26</v>
      </c>
      <c r="B1" s="38">
        <v>20.850999999999999</v>
      </c>
      <c r="C1" s="39"/>
      <c r="D1" s="40"/>
      <c r="E1" s="40"/>
    </row>
    <row r="2" spans="1:5" s="41" customFormat="1" ht="12" customHeight="1" x14ac:dyDescent="0.2">
      <c r="A2" s="37" t="s">
        <v>27</v>
      </c>
      <c r="B2" s="42">
        <v>1.1644000000000001</v>
      </c>
      <c r="C2" s="39"/>
      <c r="D2" s="40"/>
      <c r="E2" s="40"/>
    </row>
    <row r="3" spans="1:5" ht="3.75" customHeight="1" x14ac:dyDescent="0.2"/>
    <row r="4" spans="1:5" ht="21" customHeight="1" x14ac:dyDescent="0.2">
      <c r="A4" s="15"/>
      <c r="B4" s="27" t="s">
        <v>64</v>
      </c>
      <c r="C4" s="29"/>
      <c r="D4" s="5" t="s">
        <v>0</v>
      </c>
      <c r="E4"/>
    </row>
    <row r="5" spans="1:5" s="2" customFormat="1" ht="24.75" customHeight="1" x14ac:dyDescent="0.2">
      <c r="A5" s="16" t="s">
        <v>1</v>
      </c>
      <c r="B5" s="6" t="s">
        <v>28</v>
      </c>
      <c r="C5" s="30">
        <v>500</v>
      </c>
      <c r="D5" s="22">
        <f>ROUND((C5/$B$1),0)</f>
        <v>24</v>
      </c>
    </row>
    <row r="6" spans="1:5" s="2" customFormat="1" ht="23.25" customHeight="1" x14ac:dyDescent="0.2">
      <c r="A6" s="16" t="s">
        <v>7</v>
      </c>
      <c r="B6" s="6" t="s">
        <v>29</v>
      </c>
      <c r="C6" s="30">
        <v>600</v>
      </c>
      <c r="D6" s="22">
        <f t="shared" ref="D6:D29" si="0">ROUND((C6/$B$1),0)</f>
        <v>29</v>
      </c>
    </row>
    <row r="7" spans="1:5" s="2" customFormat="1" ht="27" customHeight="1" x14ac:dyDescent="0.2">
      <c r="A7" s="16" t="s">
        <v>2</v>
      </c>
      <c r="B7" s="6" t="s">
        <v>55</v>
      </c>
      <c r="C7" s="30">
        <v>300</v>
      </c>
      <c r="D7" s="22">
        <f t="shared" si="0"/>
        <v>14</v>
      </c>
      <c r="E7" s="3"/>
    </row>
    <row r="8" spans="1:5" s="2" customFormat="1" ht="14.25" customHeight="1" x14ac:dyDescent="0.2">
      <c r="A8" s="16"/>
      <c r="B8" s="7" t="s">
        <v>60</v>
      </c>
      <c r="C8" s="30">
        <v>0</v>
      </c>
      <c r="D8" s="22">
        <f t="shared" si="0"/>
        <v>0</v>
      </c>
      <c r="E8" s="3"/>
    </row>
    <row r="9" spans="1:5" s="2" customFormat="1" ht="14.25" customHeight="1" x14ac:dyDescent="0.2">
      <c r="A9" s="16" t="s">
        <v>25</v>
      </c>
      <c r="B9" s="7" t="s">
        <v>62</v>
      </c>
      <c r="C9" s="30">
        <v>0</v>
      </c>
      <c r="D9" s="22">
        <f t="shared" ref="D9" si="1">ROUND((C9/$B$1),0)</f>
        <v>0</v>
      </c>
      <c r="E9" s="3"/>
    </row>
    <row r="10" spans="1:5" s="2" customFormat="1" ht="27" customHeight="1" x14ac:dyDescent="0.2">
      <c r="A10" s="16" t="s">
        <v>24</v>
      </c>
      <c r="B10" s="7" t="s">
        <v>50</v>
      </c>
      <c r="C10" s="30">
        <v>200</v>
      </c>
      <c r="D10" s="22">
        <f t="shared" si="0"/>
        <v>10</v>
      </c>
      <c r="E10" s="3"/>
    </row>
    <row r="11" spans="1:5" s="2" customFormat="1" ht="23.25" customHeight="1" x14ac:dyDescent="0.2">
      <c r="A11" s="16" t="s">
        <v>3</v>
      </c>
      <c r="B11" s="7" t="s">
        <v>30</v>
      </c>
      <c r="C11" s="30">
        <v>600</v>
      </c>
      <c r="D11" s="22">
        <f t="shared" si="0"/>
        <v>29</v>
      </c>
      <c r="E11" s="3"/>
    </row>
    <row r="12" spans="1:5" s="2" customFormat="1" ht="26.25" customHeight="1" x14ac:dyDescent="0.2">
      <c r="A12" s="17" t="s">
        <v>5</v>
      </c>
      <c r="B12" s="8" t="s">
        <v>31</v>
      </c>
      <c r="C12" s="31">
        <v>600</v>
      </c>
      <c r="D12" s="23">
        <f t="shared" si="0"/>
        <v>29</v>
      </c>
      <c r="E12" s="4"/>
    </row>
    <row r="13" spans="1:5" s="2" customFormat="1" ht="26.25" customHeight="1" x14ac:dyDescent="0.2">
      <c r="A13" s="18" t="s">
        <v>4</v>
      </c>
      <c r="B13" s="9" t="s">
        <v>49</v>
      </c>
      <c r="C13" s="32">
        <v>1000</v>
      </c>
      <c r="D13" s="23">
        <f t="shared" si="0"/>
        <v>48</v>
      </c>
      <c r="E13" s="4"/>
    </row>
    <row r="14" spans="1:5" s="2" customFormat="1" ht="26.25" customHeight="1" x14ac:dyDescent="0.2">
      <c r="A14" s="18">
        <v>163</v>
      </c>
      <c r="B14" s="9" t="s">
        <v>32</v>
      </c>
      <c r="C14" s="32">
        <v>200</v>
      </c>
      <c r="D14" s="23">
        <f t="shared" si="0"/>
        <v>10</v>
      </c>
      <c r="E14" s="4"/>
    </row>
    <row r="15" spans="1:5" s="2" customFormat="1" ht="26.25" customHeight="1" x14ac:dyDescent="0.2">
      <c r="A15" s="18" t="s">
        <v>6</v>
      </c>
      <c r="B15" s="9" t="s">
        <v>33</v>
      </c>
      <c r="C15" s="32">
        <v>600</v>
      </c>
      <c r="D15" s="23">
        <f t="shared" si="0"/>
        <v>29</v>
      </c>
      <c r="E15" s="4"/>
    </row>
    <row r="16" spans="1:5" s="4" customFormat="1" ht="26.25" customHeight="1" x14ac:dyDescent="0.2">
      <c r="A16" s="18" t="s">
        <v>8</v>
      </c>
      <c r="B16" s="10" t="s">
        <v>56</v>
      </c>
      <c r="C16" s="32">
        <v>200</v>
      </c>
      <c r="D16" s="23">
        <f t="shared" si="0"/>
        <v>10</v>
      </c>
    </row>
    <row r="17" spans="1:5" s="4" customFormat="1" ht="26.25" customHeight="1" x14ac:dyDescent="0.2">
      <c r="A17" s="18" t="s">
        <v>9</v>
      </c>
      <c r="B17" s="11" t="s">
        <v>58</v>
      </c>
      <c r="C17" s="33">
        <v>600</v>
      </c>
      <c r="D17" s="23">
        <f t="shared" si="0"/>
        <v>29</v>
      </c>
    </row>
    <row r="18" spans="1:5" s="4" customFormat="1" ht="26.25" customHeight="1" x14ac:dyDescent="0.2">
      <c r="A18" s="18" t="s">
        <v>57</v>
      </c>
      <c r="B18" s="11" t="s">
        <v>34</v>
      </c>
      <c r="C18" s="33">
        <v>4000</v>
      </c>
      <c r="D18" s="23">
        <f t="shared" ref="D18" si="2">ROUND((C18/$B$1),0)</f>
        <v>192</v>
      </c>
    </row>
    <row r="19" spans="1:5" s="4" customFormat="1" ht="26.25" customHeight="1" x14ac:dyDescent="0.2">
      <c r="A19" s="18" t="s">
        <v>10</v>
      </c>
      <c r="B19" s="9" t="s">
        <v>35</v>
      </c>
      <c r="C19" s="32">
        <v>300</v>
      </c>
      <c r="D19" s="23">
        <f t="shared" si="0"/>
        <v>14</v>
      </c>
    </row>
    <row r="20" spans="1:5" s="2" customFormat="1" ht="24.75" customHeight="1" x14ac:dyDescent="0.2">
      <c r="A20" s="19" t="s">
        <v>61</v>
      </c>
      <c r="B20" s="9" t="s">
        <v>36</v>
      </c>
      <c r="C20" s="32">
        <v>500</v>
      </c>
      <c r="D20" s="23">
        <f t="shared" si="0"/>
        <v>24</v>
      </c>
      <c r="E20" s="4"/>
    </row>
    <row r="21" spans="1:5" s="2" customFormat="1" ht="26.25" customHeight="1" x14ac:dyDescent="0.2">
      <c r="A21" s="20" t="s">
        <v>11</v>
      </c>
      <c r="B21" s="12" t="s">
        <v>37</v>
      </c>
      <c r="C21" s="34">
        <v>2400</v>
      </c>
      <c r="D21" s="24">
        <f>ROUND((C21/$B$1),0)</f>
        <v>115</v>
      </c>
      <c r="E21" s="4"/>
    </row>
    <row r="22" spans="1:5" s="2" customFormat="1" ht="26.25" customHeight="1" x14ac:dyDescent="0.2">
      <c r="A22" s="20" t="s">
        <v>11</v>
      </c>
      <c r="B22" s="12" t="s">
        <v>38</v>
      </c>
      <c r="C22" s="34">
        <v>400</v>
      </c>
      <c r="D22" s="24">
        <f t="shared" si="0"/>
        <v>19</v>
      </c>
      <c r="E22" s="4"/>
    </row>
    <row r="23" spans="1:5" s="2" customFormat="1" ht="26.25" customHeight="1" x14ac:dyDescent="0.2">
      <c r="A23" s="20" t="s">
        <v>12</v>
      </c>
      <c r="B23" s="12" t="s">
        <v>39</v>
      </c>
      <c r="C23" s="34">
        <v>800</v>
      </c>
      <c r="D23" s="24">
        <f t="shared" si="0"/>
        <v>38</v>
      </c>
      <c r="E23" s="4"/>
    </row>
    <row r="24" spans="1:5" s="2" customFormat="1" ht="26.25" customHeight="1" x14ac:dyDescent="0.2">
      <c r="A24" s="20" t="s">
        <v>12</v>
      </c>
      <c r="B24" s="12" t="s">
        <v>59</v>
      </c>
      <c r="C24" s="34">
        <v>400</v>
      </c>
      <c r="D24" s="24">
        <f t="shared" ref="D24" si="3">ROUND((C24/$B$1),0)</f>
        <v>19</v>
      </c>
      <c r="E24" s="4"/>
    </row>
    <row r="25" spans="1:5" s="2" customFormat="1" ht="26.25" customHeight="1" x14ac:dyDescent="0.2">
      <c r="A25" s="20" t="s">
        <v>13</v>
      </c>
      <c r="B25" s="12" t="s">
        <v>40</v>
      </c>
      <c r="C25" s="34">
        <v>300</v>
      </c>
      <c r="D25" s="24">
        <f t="shared" si="0"/>
        <v>14</v>
      </c>
      <c r="E25" s="4"/>
    </row>
    <row r="26" spans="1:5" s="2" customFormat="1" ht="26.25" customHeight="1" x14ac:dyDescent="0.2">
      <c r="A26" s="20" t="s">
        <v>14</v>
      </c>
      <c r="B26" s="12" t="s">
        <v>41</v>
      </c>
      <c r="C26" s="34">
        <v>600</v>
      </c>
      <c r="D26" s="24">
        <f t="shared" si="0"/>
        <v>29</v>
      </c>
      <c r="E26" s="4"/>
    </row>
    <row r="27" spans="1:5" s="2" customFormat="1" ht="17.25" customHeight="1" x14ac:dyDescent="0.2">
      <c r="A27" s="18">
        <v>160</v>
      </c>
      <c r="B27" s="9" t="s">
        <v>51</v>
      </c>
      <c r="C27" s="32">
        <v>1600</v>
      </c>
      <c r="D27" s="25">
        <f t="shared" si="0"/>
        <v>77</v>
      </c>
      <c r="E27" s="4"/>
    </row>
    <row r="28" spans="1:5" s="2" customFormat="1" ht="17.25" customHeight="1" x14ac:dyDescent="0.2">
      <c r="A28" s="18" t="s">
        <v>15</v>
      </c>
      <c r="B28" s="9" t="s">
        <v>52</v>
      </c>
      <c r="C28" s="32">
        <v>400</v>
      </c>
      <c r="D28" s="25">
        <f t="shared" si="0"/>
        <v>19</v>
      </c>
      <c r="E28" s="4"/>
    </row>
    <row r="29" spans="1:5" s="2" customFormat="1" ht="16.5" customHeight="1" x14ac:dyDescent="0.2">
      <c r="A29" s="45" t="s">
        <v>16</v>
      </c>
      <c r="B29" s="43" t="s">
        <v>63</v>
      </c>
      <c r="C29" s="32">
        <v>600</v>
      </c>
      <c r="D29" s="25">
        <f t="shared" si="0"/>
        <v>29</v>
      </c>
    </row>
    <row r="30" spans="1:5" s="2" customFormat="1" ht="16.5" customHeight="1" x14ac:dyDescent="0.2">
      <c r="A30" s="46"/>
      <c r="B30" s="44"/>
      <c r="C30" s="32">
        <v>300</v>
      </c>
      <c r="D30" s="25">
        <f t="shared" ref="D30" si="4">ROUND((C30/$B$1),0)</f>
        <v>14</v>
      </c>
    </row>
    <row r="31" spans="1:5" s="2" customFormat="1" ht="26.25" customHeight="1" x14ac:dyDescent="0.2">
      <c r="A31" s="21" t="s">
        <v>17</v>
      </c>
      <c r="B31" s="13" t="s">
        <v>42</v>
      </c>
      <c r="C31" s="35">
        <v>90</v>
      </c>
      <c r="D31" s="26">
        <f>ROUND((C31*$B$2),0)</f>
        <v>105</v>
      </c>
    </row>
    <row r="32" spans="1:5" s="2" customFormat="1" ht="26.25" customHeight="1" x14ac:dyDescent="0.2">
      <c r="A32" s="21" t="s">
        <v>17</v>
      </c>
      <c r="B32" s="13" t="s">
        <v>43</v>
      </c>
      <c r="C32" s="35">
        <v>45</v>
      </c>
      <c r="D32" s="26">
        <f>ROUND((C32*$B$2),0)</f>
        <v>52</v>
      </c>
    </row>
    <row r="33" spans="1:4" s="2" customFormat="1" ht="30.75" customHeight="1" x14ac:dyDescent="0.2">
      <c r="A33" s="21" t="s">
        <v>17</v>
      </c>
      <c r="B33" s="13" t="s">
        <v>53</v>
      </c>
      <c r="C33" s="35">
        <v>0</v>
      </c>
      <c r="D33" s="26">
        <f>ROUND((C33*$B$2),0)</f>
        <v>0</v>
      </c>
    </row>
    <row r="34" spans="1:4" s="2" customFormat="1" ht="28.5" customHeight="1" x14ac:dyDescent="0.2">
      <c r="A34" s="21" t="s">
        <v>18</v>
      </c>
      <c r="B34" s="13" t="s">
        <v>54</v>
      </c>
      <c r="C34" s="35">
        <v>35</v>
      </c>
      <c r="D34" s="26">
        <f>ROUND((C34*$B$2),0)</f>
        <v>41</v>
      </c>
    </row>
    <row r="35" spans="1:4" s="2" customFormat="1" ht="26.25" customHeight="1" x14ac:dyDescent="0.2">
      <c r="A35" s="21" t="s">
        <v>19</v>
      </c>
      <c r="B35" s="13" t="s">
        <v>44</v>
      </c>
      <c r="C35" s="35">
        <v>80</v>
      </c>
      <c r="D35" s="26">
        <f>ROUND((C35*$B$2),0)</f>
        <v>93</v>
      </c>
    </row>
    <row r="36" spans="1:4" s="2" customFormat="1" ht="26.25" customHeight="1" x14ac:dyDescent="0.2">
      <c r="A36" s="21" t="s">
        <v>20</v>
      </c>
      <c r="B36" s="13" t="s">
        <v>45</v>
      </c>
      <c r="C36" s="36">
        <v>2500</v>
      </c>
      <c r="D36" s="26">
        <f>ROUND((C36/$B$1),0)</f>
        <v>120</v>
      </c>
    </row>
    <row r="37" spans="1:4" s="2" customFormat="1" ht="26.25" customHeight="1" x14ac:dyDescent="0.2">
      <c r="A37" s="21" t="s">
        <v>21</v>
      </c>
      <c r="B37" s="13" t="s">
        <v>46</v>
      </c>
      <c r="C37" s="36">
        <v>5000</v>
      </c>
      <c r="D37" s="26">
        <f>ROUND((C37/$B$1),0)</f>
        <v>240</v>
      </c>
    </row>
    <row r="38" spans="1:4" s="2" customFormat="1" ht="26.25" customHeight="1" x14ac:dyDescent="0.2">
      <c r="A38" s="21" t="s">
        <v>22</v>
      </c>
      <c r="B38" s="13" t="s">
        <v>47</v>
      </c>
      <c r="C38" s="36">
        <v>2500</v>
      </c>
      <c r="D38" s="26">
        <f>ROUND((C38/$B$1),0)</f>
        <v>120</v>
      </c>
    </row>
    <row r="39" spans="1:4" s="2" customFormat="1" ht="26.25" customHeight="1" x14ac:dyDescent="0.2">
      <c r="A39" s="21" t="s">
        <v>23</v>
      </c>
      <c r="B39" s="13" t="s">
        <v>48</v>
      </c>
      <c r="C39" s="36">
        <v>5000</v>
      </c>
      <c r="D39" s="26">
        <f>ROUND((C39/$B$1),0)</f>
        <v>240</v>
      </c>
    </row>
  </sheetData>
  <mergeCells count="2">
    <mergeCell ref="B29:B30"/>
    <mergeCell ref="A29:A30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2.75" x14ac:dyDescent="0.2"/>
  <sheetData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2.75" x14ac:dyDescent="0.2"/>
  <sheetData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List1!Názvy_tisku</vt:lpstr>
    </vt:vector>
  </TitlesOfParts>
  <Company>MZV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spavlaso</dc:creator>
  <cp:lastModifiedBy>Olga CHOJNACKA</cp:lastModifiedBy>
  <cp:lastPrinted>2026-05-29T19:17:32Z</cp:lastPrinted>
  <dcterms:created xsi:type="dcterms:W3CDTF">2010-07-30T17:42:22Z</dcterms:created>
  <dcterms:modified xsi:type="dcterms:W3CDTF">2026-05-29T19:19:26Z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564849-fbfc-4795-ad59-055bb350645f_Enabled">
    <vt:lpwstr>true</vt:lpwstr>
  </property>
  <property fmtid="{D5CDD505-2E9C-101B-9397-08002B2CF9AE}" pid="3" name="MSIP_Label_b3564849-fbfc-4795-ad59-055bb350645f_SetDate">
    <vt:lpwstr>2025-01-02T16:21:54Z</vt:lpwstr>
  </property>
  <property fmtid="{D5CDD505-2E9C-101B-9397-08002B2CF9AE}" pid="4" name="MSIP_Label_b3564849-fbfc-4795-ad59-055bb350645f_Method">
    <vt:lpwstr>Standard</vt:lpwstr>
  </property>
  <property fmtid="{D5CDD505-2E9C-101B-9397-08002B2CF9AE}" pid="5" name="MSIP_Label_b3564849-fbfc-4795-ad59-055bb350645f_Name">
    <vt:lpwstr>M102S01</vt:lpwstr>
  </property>
  <property fmtid="{D5CDD505-2E9C-101B-9397-08002B2CF9AE}" pid="6" name="MSIP_Label_b3564849-fbfc-4795-ad59-055bb350645f_SiteId">
    <vt:lpwstr>65154e19-ce31-44e2-97af-2480f4c17f95</vt:lpwstr>
  </property>
  <property fmtid="{D5CDD505-2E9C-101B-9397-08002B2CF9AE}" pid="7" name="MSIP_Label_b3564849-fbfc-4795-ad59-055bb350645f_ActionId">
    <vt:lpwstr>7194d7b9-b691-49f7-afc2-dd598a873068</vt:lpwstr>
  </property>
  <property fmtid="{D5CDD505-2E9C-101B-9397-08002B2CF9AE}" pid="8" name="MSIP_Label_b3564849-fbfc-4795-ad59-055bb350645f_ContentBits">
    <vt:lpwstr>0</vt:lpwstr>
  </property>
</Properties>
</file>