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říspěvky MO 2018-ODA" sheetId="1" r:id="rId1"/>
  </sheets>
  <definedNames>
    <definedName name="_xlnm._FilterDatabase" localSheetId="0" hidden="1">'Příspěvky MO 2018-ODA'!$A$2:$IT$45</definedName>
    <definedName name="_xlnm.Print_Titles" localSheetId="0">'Příspěvky MO 2018-ODA'!$1:$2</definedName>
    <definedName name="_xlnm.Print_Area" localSheetId="0">'Příspěvky MO 2018-ODA'!$A$1:$K$65</definedName>
    <definedName name="Z_0BBB0566_943C_4DC2_9659_0BFA58A2D6B0_.wvu.Cols" localSheetId="0" hidden="1">'Příspěvky MO 2018-ODA'!$C:$G,'Příspěvky MO 2018-ODA'!$J:$J</definedName>
    <definedName name="Z_0BBB0566_943C_4DC2_9659_0BFA58A2D6B0_.wvu.FilterData" localSheetId="0" hidden="1">'Příspěvky MO 2018-ODA'!$A$2:$IT$45</definedName>
    <definedName name="Z_0BBB0566_943C_4DC2_9659_0BFA58A2D6B0_.wvu.PrintArea" localSheetId="0" hidden="1">'Příspěvky MO 2018-ODA'!$A$1:$K$65</definedName>
    <definedName name="Z_0BBB0566_943C_4DC2_9659_0BFA58A2D6B0_.wvu.PrintTitles" localSheetId="0" hidden="1">'Příspěvky MO 2018-ODA'!$1:$2</definedName>
    <definedName name="Z_2581E5C2_B61C_4C74_BF43_F65399F278FD_.wvu.Cols" localSheetId="0" hidden="1">'Příspěvky MO 2018-ODA'!$C:$G,'Příspěvky MO 2018-ODA'!$J:$J</definedName>
    <definedName name="Z_2581E5C2_B61C_4C74_BF43_F65399F278FD_.wvu.FilterData" localSheetId="0" hidden="1">'Příspěvky MO 2018-ODA'!$A$2:$IT$45</definedName>
    <definedName name="Z_2581E5C2_B61C_4C74_BF43_F65399F278FD_.wvu.PrintArea" localSheetId="0" hidden="1">'Příspěvky MO 2018-ODA'!$A$1:$K$65</definedName>
    <definedName name="Z_2581E5C2_B61C_4C74_BF43_F65399F278FD_.wvu.PrintTitles" localSheetId="0" hidden="1">'Příspěvky MO 2018-ODA'!$1:$2</definedName>
    <definedName name="Z_57C4AFFF_102A_44F0_A602_7018B804BB20_.wvu.Cols" localSheetId="0" hidden="1">'Příspěvky MO 2018-ODA'!$C:$G,'Příspěvky MO 2018-ODA'!$J:$J</definedName>
    <definedName name="Z_57C4AFFF_102A_44F0_A602_7018B804BB20_.wvu.FilterData" localSheetId="0" hidden="1">'Příspěvky MO 2018-ODA'!$A$2:$IT$45</definedName>
    <definedName name="Z_57C4AFFF_102A_44F0_A602_7018B804BB20_.wvu.PrintArea" localSheetId="0" hidden="1">'Příspěvky MO 2018-ODA'!$A$1:$K$65</definedName>
    <definedName name="Z_57C4AFFF_102A_44F0_A602_7018B804BB20_.wvu.PrintTitles" localSheetId="0" hidden="1">'Příspěvky MO 2018-ODA'!$1:$2</definedName>
    <definedName name="Z_9B8823FD_4D8C_4ECD_AD60_A634AA250ED5_.wvu.Cols" localSheetId="0" hidden="1">'Příspěvky MO 2018-ODA'!$C:$G,'Příspěvky MO 2018-ODA'!$J:$J</definedName>
    <definedName name="Z_9B8823FD_4D8C_4ECD_AD60_A634AA250ED5_.wvu.FilterData" localSheetId="0" hidden="1">'Příspěvky MO 2018-ODA'!$A$2:$IT$45</definedName>
    <definedName name="Z_9B8823FD_4D8C_4ECD_AD60_A634AA250ED5_.wvu.PrintArea" localSheetId="0" hidden="1">'Příspěvky MO 2018-ODA'!$A$1:$K$65</definedName>
    <definedName name="Z_9B8823FD_4D8C_4ECD_AD60_A634AA250ED5_.wvu.PrintTitles" localSheetId="0" hidden="1">'Příspěvky MO 2018-ODA'!$1:$2</definedName>
    <definedName name="Z_9E7C138C_80EE_4C74_91C2_D371931EDED2_.wvu.Cols" localSheetId="0" hidden="1">'Příspěvky MO 2018-ODA'!$C:$G,'Příspěvky MO 2018-ODA'!$J:$J</definedName>
    <definedName name="Z_9E7C138C_80EE_4C74_91C2_D371931EDED2_.wvu.FilterData" localSheetId="0" hidden="1">'Příspěvky MO 2018-ODA'!$A$2:$IT$45</definedName>
    <definedName name="Z_9E7C138C_80EE_4C74_91C2_D371931EDED2_.wvu.PrintArea" localSheetId="0" hidden="1">'Příspěvky MO 2018-ODA'!$A$1:$K$65</definedName>
    <definedName name="Z_9E7C138C_80EE_4C74_91C2_D371931EDED2_.wvu.PrintTitles" localSheetId="0" hidden="1">'Příspěvky MO 2018-ODA'!$1:$2</definedName>
    <definedName name="Z_AF842AB0_A991_41A2_B91B_257E0BE685DF_.wvu.Cols" localSheetId="0" hidden="1">'Příspěvky MO 2018-ODA'!$C:$G,'Příspěvky MO 2018-ODA'!$J:$J</definedName>
    <definedName name="Z_AF842AB0_A991_41A2_B91B_257E0BE685DF_.wvu.FilterData" localSheetId="0" hidden="1">'Příspěvky MO 2018-ODA'!$A$2:$IT$45</definedName>
    <definedName name="Z_AF842AB0_A991_41A2_B91B_257E0BE685DF_.wvu.PrintArea" localSheetId="0" hidden="1">'Příspěvky MO 2018-ODA'!$A$1:$K$65</definedName>
    <definedName name="Z_AF842AB0_A991_41A2_B91B_257E0BE685DF_.wvu.PrintTitles" localSheetId="0" hidden="1">'Příspěvky MO 2018-ODA'!$1:$2</definedName>
    <definedName name="Z_B45D0E08_C097_4399_BAF0_875BF53F9DEA_.wvu.Cols" localSheetId="0" hidden="1">'Příspěvky MO 2018-ODA'!$C:$G,'Příspěvky MO 2018-ODA'!$J:$J</definedName>
    <definedName name="Z_B45D0E08_C097_4399_BAF0_875BF53F9DEA_.wvu.FilterData" localSheetId="0" hidden="1">'Příspěvky MO 2018-ODA'!$A$2:$IT$45</definedName>
    <definedName name="Z_B45D0E08_C097_4399_BAF0_875BF53F9DEA_.wvu.PrintArea" localSheetId="0" hidden="1">'Příspěvky MO 2018-ODA'!$A$1:$K$65</definedName>
    <definedName name="Z_B45D0E08_C097_4399_BAF0_875BF53F9DEA_.wvu.PrintTitles" localSheetId="0" hidden="1">'Příspěvky MO 2018-ODA'!$2:$2</definedName>
    <definedName name="Z_CBC672FA_618F_47E1_A33D_D602E3BAB67D_.wvu.Cols" localSheetId="0" hidden="1">'Příspěvky MO 2018-ODA'!$C:$G,'Příspěvky MO 2018-ODA'!$J:$J</definedName>
    <definedName name="Z_CBC672FA_618F_47E1_A33D_D602E3BAB67D_.wvu.FilterData" localSheetId="0" hidden="1">'Příspěvky MO 2018-ODA'!$A$2:$IT$45</definedName>
    <definedName name="Z_CBC672FA_618F_47E1_A33D_D602E3BAB67D_.wvu.PrintArea" localSheetId="0" hidden="1">'Příspěvky MO 2018-ODA'!$A$1:$K$65</definedName>
    <definedName name="Z_CBC672FA_618F_47E1_A33D_D602E3BAB67D_.wvu.PrintTitles" localSheetId="0" hidden="1">'Příspěvky MO 2018-ODA'!$1:$2</definedName>
    <definedName name="Z_EAF86ECF_AAC3_45DD_B8D9_9A8F09A86AA8_.wvu.Cols" localSheetId="0" hidden="1">'Příspěvky MO 2018-ODA'!$C:$G,'Příspěvky MO 2018-ODA'!$J:$J</definedName>
    <definedName name="Z_EAF86ECF_AAC3_45DD_B8D9_9A8F09A86AA8_.wvu.FilterData" localSheetId="0" hidden="1">'Příspěvky MO 2018-ODA'!$A$2:$IT$45</definedName>
    <definedName name="Z_EAF86ECF_AAC3_45DD_B8D9_9A8F09A86AA8_.wvu.PrintArea" localSheetId="0" hidden="1">'Příspěvky MO 2018-ODA'!$A$1:$K$65</definedName>
    <definedName name="Z_EAF86ECF_AAC3_45DD_B8D9_9A8F09A86AA8_.wvu.PrintTitles" localSheetId="0" hidden="1">'Příspěvky MO 2018-ODA'!$1:$2</definedName>
    <definedName name="Z_F4DF9568_A74E_4262_80A6_9001A11685F2_.wvu.Cols" localSheetId="0" hidden="1">'Příspěvky MO 2018-ODA'!$C:$G,'Příspěvky MO 2018-ODA'!$J:$J</definedName>
    <definedName name="Z_F4DF9568_A74E_4262_80A6_9001A11685F2_.wvu.FilterData" localSheetId="0" hidden="1">'Příspěvky MO 2018-ODA'!$A$2:$IT$45</definedName>
    <definedName name="Z_F4DF9568_A74E_4262_80A6_9001A11685F2_.wvu.PrintArea" localSheetId="0" hidden="1">'Příspěvky MO 2018-ODA'!$A$1:$K$65</definedName>
    <definedName name="Z_F4DF9568_A74E_4262_80A6_9001A11685F2_.wvu.PrintTitles" localSheetId="0" hidden="1">'Příspěvky MO 2018-ODA'!$1:$2</definedName>
    <definedName name="Z_F694C23B_D1C2_45EA_9E29_37FBDAA83F80_.wvu.Cols" localSheetId="0" hidden="1">'Příspěvky MO 2018-ODA'!$C:$G,'Příspěvky MO 2018-ODA'!$J:$J</definedName>
    <definedName name="Z_F694C23B_D1C2_45EA_9E29_37FBDAA83F80_.wvu.FilterData" localSheetId="0" hidden="1">'Příspěvky MO 2018-ODA'!$A$2:$IT$45</definedName>
    <definedName name="Z_F694C23B_D1C2_45EA_9E29_37FBDAA83F80_.wvu.PrintArea" localSheetId="0" hidden="1">'Příspěvky MO 2018-ODA'!$A$1:$K$65</definedName>
    <definedName name="Z_F694C23B_D1C2_45EA_9E29_37FBDAA83F80_.wvu.PrintTitles" localSheetId="0" hidden="1">'Příspěvky MO 2018-ODA'!$1:$2</definedName>
    <definedName name="Z_FC3F7B2F_62DC_4D77_BE9E_10C5C387F5AC_.wvu.Cols" localSheetId="0" hidden="1">'Příspěvky MO 2018-ODA'!$C:$G,'Příspěvky MO 2018-ODA'!$J:$J</definedName>
    <definedName name="Z_FC3F7B2F_62DC_4D77_BE9E_10C5C387F5AC_.wvu.FilterData" localSheetId="0" hidden="1">'Příspěvky MO 2018-ODA'!$A$2:$IT$44</definedName>
    <definedName name="Z_FC3F7B2F_62DC_4D77_BE9E_10C5C387F5AC_.wvu.PrintArea" localSheetId="0" hidden="1">'Příspěvky MO 2018-ODA'!$A$1:$K$65</definedName>
    <definedName name="Z_FC3F7B2F_62DC_4D77_BE9E_10C5C387F5AC_.wvu.PrintTitles" localSheetId="0" hidden="1">'Příspěvky MO 2018-ODA'!$1:$2</definedName>
  </definedNames>
  <calcPr fullCalcOnLoad="1"/>
</workbook>
</file>

<file path=xl/sharedStrings.xml><?xml version="1.0" encoding="utf-8"?>
<sst xmlns="http://schemas.openxmlformats.org/spreadsheetml/2006/main" count="149" uniqueCount="120">
  <si>
    <t>Název organizace</t>
  </si>
  <si>
    <t>Zkratka organizace</t>
  </si>
  <si>
    <t>Měna</t>
  </si>
  <si>
    <t>Rezervace</t>
  </si>
  <si>
    <t>Mezinárodní organizace pro migraci</t>
  </si>
  <si>
    <t>IOM</t>
  </si>
  <si>
    <t>CHF</t>
  </si>
  <si>
    <t>EUR</t>
  </si>
  <si>
    <t>USD</t>
  </si>
  <si>
    <t>Organizace pro bezpečnost a spolupráci v Evropě</t>
  </si>
  <si>
    <t>Mezinárodní organizace práce</t>
  </si>
  <si>
    <t>ILO</t>
  </si>
  <si>
    <t>Světová meteorologická organizace</t>
  </si>
  <si>
    <t>WMO</t>
  </si>
  <si>
    <t>Světová poštovní unie</t>
  </si>
  <si>
    <t>UPU</t>
  </si>
  <si>
    <t>FAO</t>
  </si>
  <si>
    <t xml:space="preserve">Organizace OSN pro průmyslový rozvoj </t>
  </si>
  <si>
    <t>UNIDO</t>
  </si>
  <si>
    <t>WHO</t>
  </si>
  <si>
    <t>IAEA</t>
  </si>
  <si>
    <t>OSN - příspěvek do řádného rozpočtu</t>
  </si>
  <si>
    <t>UN</t>
  </si>
  <si>
    <t>UNESCO</t>
  </si>
  <si>
    <t xml:space="preserve">Předpoklad           v cizí měně </t>
  </si>
  <si>
    <t xml:space="preserve">Skutečnost v cizí měně </t>
  </si>
  <si>
    <t>UNV</t>
  </si>
  <si>
    <t xml:space="preserve">Předpoklad v Kč </t>
  </si>
  <si>
    <t>OHCHR</t>
  </si>
  <si>
    <t>Celková výše příspěvku 
(v Kč)</t>
  </si>
  <si>
    <t>EU</t>
  </si>
  <si>
    <t>Podíl z členského příspěvku ČR do EU</t>
  </si>
  <si>
    <t>IDA</t>
  </si>
  <si>
    <t>Mezinárodní asociace pro rozvoj</t>
  </si>
  <si>
    <t>Příspěvek do EDF (Evropský rozvojový fond)</t>
  </si>
  <si>
    <t>IDA-MDRI</t>
  </si>
  <si>
    <t>Iniciativa na multilaterální oddlužení rozvojových zemí</t>
  </si>
  <si>
    <t>UNCCD</t>
  </si>
  <si>
    <t>UNFCCC</t>
  </si>
  <si>
    <t>CITES</t>
  </si>
  <si>
    <t>UNEP</t>
  </si>
  <si>
    <t>ISTA</t>
  </si>
  <si>
    <t>CELKEM (bilaterálně započitatelné  příspěvky a dary)</t>
  </si>
  <si>
    <t>CELKEM (multilaterálně započitatelné příspěvky a dary)</t>
  </si>
  <si>
    <t>CELKEM (povinné příspěvky)</t>
  </si>
  <si>
    <t>CEB</t>
  </si>
  <si>
    <t>Koeficient započitatelnosti ODA (v %)</t>
  </si>
  <si>
    <t>Část příspěvku započitatelná do ODA (v Kč)</t>
  </si>
  <si>
    <t>OSCE</t>
  </si>
  <si>
    <t>GEF</t>
  </si>
  <si>
    <t>Světová zdravotnická organizace</t>
  </si>
  <si>
    <t>UNECE</t>
  </si>
  <si>
    <t>UNDP TF</t>
  </si>
  <si>
    <t>Mezinárodní visegrádský fond</t>
  </si>
  <si>
    <t>IVF</t>
  </si>
  <si>
    <t>Rada Evropy</t>
  </si>
  <si>
    <t>Program OSN pro životní prostředí (UNEP)</t>
  </si>
  <si>
    <t xml:space="preserve">Globální fond životního prostředí </t>
  </si>
  <si>
    <t>Mezinárodní asociace pro zkoušení osiva</t>
  </si>
  <si>
    <t>Mezinárodní agentura pro atomovou energii</t>
  </si>
  <si>
    <t>Úmluva o mezinárodním obchodu ohroženými druhy volně žijících živočichů a rostlin</t>
  </si>
  <si>
    <t>Mnohostranný fond pro plnění Montrealského protokolu o látkách, které poškozují ozonovou vrstvu</t>
  </si>
  <si>
    <t>Úmluva OSN o boji proti desertifikaci</t>
  </si>
  <si>
    <t xml:space="preserve">Rámcová úmluva OSN o změně klimatu </t>
  </si>
  <si>
    <t xml:space="preserve">Světový svaz ochrany přírody </t>
  </si>
  <si>
    <t>MLF</t>
  </si>
  <si>
    <t>EPPO</t>
  </si>
  <si>
    <t>OBSE</t>
  </si>
  <si>
    <t>Organizace OSN pro výživu a zemědělství</t>
  </si>
  <si>
    <t>UN WOMEN</t>
  </si>
  <si>
    <t xml:space="preserve">United Nations Democracy Fund </t>
  </si>
  <si>
    <t xml:space="preserve">Trust Fund UN-HABITAT </t>
  </si>
  <si>
    <t>UN-HABITAT</t>
  </si>
  <si>
    <t>ITF</t>
  </si>
  <si>
    <t>ICC</t>
  </si>
  <si>
    <t>Mezinárodní trestní soud, podpůrné programy OSN</t>
  </si>
  <si>
    <t>ITF pro Bosnu a Hercegovinu</t>
  </si>
  <si>
    <t xml:space="preserve">Výbor pro rozvojovou spolupráci (DAC) OECD </t>
  </si>
  <si>
    <t>Mezinárodní org. práce - TF pro Moldavsko</t>
  </si>
  <si>
    <t>Rozvojová banka Rady Evropy</t>
  </si>
  <si>
    <t>UNESCO - řádný rozpočet + WHC + ICH</t>
  </si>
  <si>
    <t>Mezinárodní telekomunikační unie</t>
  </si>
  <si>
    <t>ITU</t>
  </si>
  <si>
    <t>IAEA, MAAE</t>
  </si>
  <si>
    <t>Evropská a Středozemní organizace na ochranu rostlin</t>
  </si>
  <si>
    <t>CE</t>
  </si>
  <si>
    <t>UNDEF</t>
  </si>
  <si>
    <t>UNDPKO</t>
  </si>
  <si>
    <t>UNWTO</t>
  </si>
  <si>
    <t>Světová organizace pro turistiku</t>
  </si>
  <si>
    <t>OECD-DAC</t>
  </si>
  <si>
    <t>Svěřenecký fond EU pro Afriku (UV 561/2017)</t>
  </si>
  <si>
    <t>EUTF Africa</t>
  </si>
  <si>
    <t>Úřad vysoké komisařky OSN pro lidská práva, včetně prevence mučení a fondu na podporu obětí mučení</t>
  </si>
  <si>
    <t>Příloha č. 4 - Přehled příspěvků mezinárodním organizacím v roce 2018 započitatelných do ODA</t>
  </si>
  <si>
    <t xml:space="preserve">Povinné příspěvky mezinárodním organizacím v r. 2018 započitatelné do ODA </t>
  </si>
  <si>
    <t>Přehled výdajů na účelově vázané příspěvky a peněžní dary mezinárodním organizacím v r. 2018 započitatelných do bilaterální ODA***</t>
  </si>
  <si>
    <t>Národní kontaktní místo Dobrovolníků OSN</t>
  </si>
  <si>
    <t>Dobrovolníci OSN - stáže (UV 468/2017)</t>
  </si>
  <si>
    <t xml:space="preserve">Rozvojový program OSN - český trust fund (UV 468/2017) </t>
  </si>
  <si>
    <t>Svěřenecký fond OSN na podporu reformy rozvojového systému OSN</t>
  </si>
  <si>
    <t>SPTF</t>
  </si>
  <si>
    <t>Rozvojový program OSN - příspěvek do hlavního rozpočtu</t>
  </si>
  <si>
    <t>UNDP</t>
  </si>
  <si>
    <t>Organizace OSN pro výživu a zemědělství - český trust fund</t>
  </si>
  <si>
    <t>FAO TF</t>
  </si>
  <si>
    <t>EFSD</t>
  </si>
  <si>
    <t>EU - Evropský fond pro udržitelný rozvoj</t>
  </si>
  <si>
    <t>Akční plán pro Ukrajinu (TF Rady Evropy), cena Václava Havla</t>
  </si>
  <si>
    <t>OBSE - Úřad pro demokratické insituce a lidská práva (ODIHR), představitel pro svobodu médií (RFoM)</t>
  </si>
  <si>
    <t>Svěřenecký fond EU-Kolumbie</t>
  </si>
  <si>
    <t>EUTFCOL</t>
  </si>
  <si>
    <t>Asijsko-evropská nadace</t>
  </si>
  <si>
    <t>ASEF</t>
  </si>
  <si>
    <t>Přehled výdajů na účelově vázané příspěvky a peněžní dary mezinárodním organizacím v r. 2018 započitatelných do multilaterální ODA (nad rámec projektů bilaterální ZRS a HP uvedených v příloze č. 2 a 3)</t>
  </si>
  <si>
    <t>Finanční nástroj pro Turecko</t>
  </si>
  <si>
    <t>OSN - započitatelný příspěvek na mírové operace</t>
  </si>
  <si>
    <t>Mezinárodní výbor Červeného kříže</t>
  </si>
  <si>
    <t xml:space="preserve">IUCN </t>
  </si>
  <si>
    <t>ICRC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</si>
</sst>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00\ 00"/>
    <numFmt numFmtId="170" formatCode="_-* #,##0.0\ _K_č_-;\-* #,##0.0\ _K_č_-;_-* &quot;-&quot;??\ _K_č_-;_-@_-"/>
    <numFmt numFmtId="171" formatCode="_-* #,##0\ _K_č_-;\-* #,##0\ _K_č_-;_-* &quot;-&quot;??\ _K_č_-;_-@_-"/>
    <numFmt numFmtId="172" formatCode="_(* #,##0_);_(* \(#,##0\);_(* &quot;-&quot;??_);_(@_)"/>
    <numFmt numFmtId="173" formatCode="##,###,###,##0"/>
    <numFmt numFmtId="174" formatCode="0.000"/>
    <numFmt numFmtId="175" formatCode="0.00_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 CE"/>
      <family val="1"/>
    </font>
    <font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horizontal="right" wrapText="1"/>
      <protection locked="0"/>
    </xf>
    <xf numFmtId="4" fontId="7" fillId="0" borderId="10" xfId="0" applyNumberFormat="1" applyFont="1" applyFill="1" applyBorder="1" applyAlignment="1" applyProtection="1">
      <alignment wrapText="1"/>
      <protection locked="0"/>
    </xf>
    <xf numFmtId="3" fontId="7" fillId="0" borderId="10" xfId="49" applyNumberFormat="1" applyFont="1" applyBorder="1" applyAlignment="1" applyProtection="1">
      <alignment horizontal="right" wrapText="1"/>
      <protection locked="0"/>
    </xf>
    <xf numFmtId="4" fontId="7" fillId="0" borderId="10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35" borderId="10" xfId="49" applyNumberFormat="1" applyFont="1" applyFill="1" applyBorder="1" applyAlignment="1" applyProtection="1">
      <alignment wrapText="1"/>
      <protection locked="0"/>
    </xf>
    <xf numFmtId="4" fontId="7" fillId="35" borderId="10" xfId="0" applyNumberFormat="1" applyFont="1" applyFill="1" applyBorder="1" applyAlignment="1" applyProtection="1">
      <alignment wrapText="1"/>
      <protection locked="0"/>
    </xf>
    <xf numFmtId="3" fontId="7" fillId="0" borderId="10" xfId="49" applyNumberFormat="1" applyFont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horizontal="right" wrapText="1"/>
      <protection locked="0"/>
    </xf>
    <xf numFmtId="3" fontId="7" fillId="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9" fillId="0" borderId="10" xfId="0" applyNumberFormat="1" applyFont="1" applyFill="1" applyBorder="1" applyAlignment="1" applyProtection="1">
      <alignment horizontal="right" wrapText="1"/>
      <protection locked="0"/>
    </xf>
    <xf numFmtId="3" fontId="7" fillId="0" borderId="10" xfId="49" applyNumberFormat="1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3" fontId="8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0" applyNumberFormat="1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49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49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wrapText="1"/>
      <protection locked="0"/>
    </xf>
    <xf numFmtId="3" fontId="0" fillId="0" borderId="14" xfId="0" applyNumberFormat="1" applyFill="1" applyBorder="1" applyAlignment="1" applyProtection="1">
      <alignment horizontal="right" wrapText="1"/>
      <protection locked="0"/>
    </xf>
    <xf numFmtId="3" fontId="0" fillId="0" borderId="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174" fontId="0" fillId="0" borderId="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 vertical="center" wrapText="1"/>
      <protection locked="0"/>
    </xf>
    <xf numFmtId="3" fontId="7" fillId="0" borderId="10" xfId="49" applyNumberFormat="1" applyFont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wrapText="1"/>
      <protection locked="0"/>
    </xf>
    <xf numFmtId="3" fontId="0" fillId="0" borderId="15" xfId="0" applyNumberForma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3" fontId="8" fillId="36" borderId="10" xfId="0" applyNumberFormat="1" applyFont="1" applyFill="1" applyBorder="1" applyAlignment="1" applyProtection="1">
      <alignment wrapText="1"/>
      <protection locked="0"/>
    </xf>
    <xf numFmtId="4" fontId="8" fillId="36" borderId="10" xfId="0" applyNumberFormat="1" applyFont="1" applyFill="1" applyBorder="1" applyAlignment="1" applyProtection="1">
      <alignment wrapText="1"/>
      <protection locked="0"/>
    </xf>
    <xf numFmtId="0" fontId="8" fillId="36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1" fontId="7" fillId="0" borderId="10" xfId="49" applyNumberFormat="1" applyFont="1" applyFill="1" applyBorder="1" applyAlignment="1" applyProtection="1">
      <alignment vertical="center" wrapText="1"/>
      <protection locked="0"/>
    </xf>
    <xf numFmtId="0" fontId="7" fillId="0" borderId="10" xfId="47" applyFont="1" applyFill="1" applyBorder="1" applyAlignment="1" applyProtection="1">
      <alignment horizontal="center" wrapText="1"/>
      <protection locked="0"/>
    </xf>
    <xf numFmtId="3" fontId="7" fillId="0" borderId="10" xfId="47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49" applyNumberFormat="1" applyFont="1" applyFill="1" applyBorder="1" applyAlignment="1" applyProtection="1">
      <alignment wrapText="1"/>
      <protection locked="0"/>
    </xf>
    <xf numFmtId="0" fontId="7" fillId="0" borderId="10" xfId="47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36" borderId="10" xfId="0" applyFont="1" applyFill="1" applyBorder="1" applyAlignment="1" applyProtection="1">
      <alignment wrapText="1"/>
      <protection locked="0"/>
    </xf>
    <xf numFmtId="9" fontId="8" fillId="36" borderId="10" xfId="49" applyFont="1" applyFill="1" applyBorder="1" applyAlignment="1" applyProtection="1">
      <alignment wrapText="1"/>
      <protection locked="0"/>
    </xf>
    <xf numFmtId="3" fontId="0" fillId="0" borderId="10" xfId="0" applyNumberForma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3" fontId="6" fillId="0" borderId="0" xfId="0" applyNumberFormat="1" applyFont="1" applyFill="1" applyAlignment="1" applyProtection="1">
      <alignment wrapText="1"/>
      <protection locked="0"/>
    </xf>
    <xf numFmtId="3" fontId="7" fillId="0" borderId="15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1" fontId="8" fillId="36" borderId="10" xfId="49" applyNumberFormat="1" applyFont="1" applyFill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wrapText="1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4" fontId="7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3" fontId="7" fillId="0" borderId="0" xfId="49" applyNumberFormat="1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0" xfId="49" applyNumberFormat="1" applyFont="1" applyBorder="1" applyAlignment="1" applyProtection="1">
      <alignment wrapText="1"/>
      <protection locked="0"/>
    </xf>
    <xf numFmtId="4" fontId="7" fillId="0" borderId="0" xfId="0" applyNumberFormat="1" applyFont="1" applyBorder="1" applyAlignment="1" applyProtection="1">
      <alignment wrapText="1"/>
      <protection locked="0"/>
    </xf>
    <xf numFmtId="3" fontId="7" fillId="0" borderId="0" xfId="4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47" applyFont="1" applyBorder="1" applyAlignment="1" applyProtection="1">
      <alignment wrapText="1"/>
      <protection locked="0"/>
    </xf>
    <xf numFmtId="0" fontId="8" fillId="0" borderId="0" xfId="47" applyFont="1" applyFill="1" applyBorder="1" applyAlignment="1" applyProtection="1">
      <alignment horizontal="center" wrapText="1"/>
      <protection locked="0"/>
    </xf>
    <xf numFmtId="0" fontId="7" fillId="0" borderId="0" xfId="47" applyFont="1" applyFill="1" applyBorder="1" applyAlignment="1" applyProtection="1">
      <alignment horizontal="center" wrapText="1"/>
      <protection locked="0"/>
    </xf>
    <xf numFmtId="1" fontId="7" fillId="0" borderId="0" xfId="49" applyNumberFormat="1" applyFont="1" applyFill="1" applyBorder="1" applyAlignment="1" applyProtection="1">
      <alignment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" fontId="8" fillId="36" borderId="10" xfId="0" applyNumberFormat="1" applyFont="1" applyFill="1" applyBorder="1" applyAlignment="1" applyProtection="1">
      <alignment vertical="center" wrapText="1"/>
      <protection locked="0"/>
    </xf>
    <xf numFmtId="3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6" borderId="10" xfId="0" applyNumberFormat="1" applyFont="1" applyFill="1" applyBorder="1" applyAlignment="1" applyProtection="1">
      <alignment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1" fontId="8" fillId="36" borderId="10" xfId="49" applyNumberFormat="1" applyFont="1" applyFill="1" applyBorder="1" applyAlignment="1" applyProtection="1">
      <alignment horizontal="right" vertical="center" wrapTex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1" fontId="7" fillId="0" borderId="10" xfId="49" applyNumberFormat="1" applyFont="1" applyFill="1" applyBorder="1" applyAlignment="1" applyProtection="1">
      <alignment horizontal="right" wrapText="1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57"/>
  <sheetViews>
    <sheetView tabSelected="1" zoomScaleSheetLayoutView="90" zoomScalePageLayoutView="0" workbookViewId="0" topLeftCell="A1">
      <pane ySplit="2" topLeftCell="A48" activePane="bottomLeft" state="frozen"/>
      <selection pane="topLeft" activeCell="A1" sqref="A1"/>
      <selection pane="bottomLeft" activeCell="A57" sqref="A57"/>
    </sheetView>
  </sheetViews>
  <sheetFormatPr defaultColWidth="9.00390625" defaultRowHeight="12.75" outlineLevelCol="2"/>
  <cols>
    <col min="1" max="1" width="51.625" style="93" customWidth="1"/>
    <col min="2" max="2" width="16.125" style="116" customWidth="1"/>
    <col min="3" max="3" width="12.25390625" style="93" hidden="1" customWidth="1" outlineLevel="2"/>
    <col min="4" max="4" width="5.375" style="93" hidden="1" customWidth="1" outlineLevel="2"/>
    <col min="5" max="5" width="13.875" style="93" hidden="1" customWidth="1" outlineLevel="2"/>
    <col min="6" max="6" width="11.125" style="93" hidden="1" customWidth="1" outlineLevel="1" collapsed="1"/>
    <col min="7" max="7" width="5.25390625" style="93" hidden="1" customWidth="1" outlineLevel="1"/>
    <col min="8" max="8" width="18.125" style="97" customWidth="1" collapsed="1"/>
    <col min="9" max="9" width="15.00390625" style="93" customWidth="1"/>
    <col min="10" max="10" width="11.25390625" style="93" hidden="1" customWidth="1"/>
    <col min="11" max="11" width="19.625" style="93" bestFit="1" customWidth="1"/>
    <col min="12" max="12" width="9.125" style="93" customWidth="1"/>
    <col min="13" max="13" width="14.625" style="93" customWidth="1"/>
    <col min="14" max="14" width="17.00390625" style="93" customWidth="1"/>
    <col min="15" max="15" width="13.625" style="93" customWidth="1"/>
    <col min="16" max="16384" width="9.125" style="93" customWidth="1"/>
  </cols>
  <sheetData>
    <row r="1" spans="1:11" s="7" customFormat="1" ht="15.75">
      <c r="A1" s="3" t="s">
        <v>94</v>
      </c>
      <c r="B1" s="4"/>
      <c r="C1" s="5"/>
      <c r="D1" s="5"/>
      <c r="E1" s="5"/>
      <c r="F1" s="5"/>
      <c r="G1" s="5"/>
      <c r="H1" s="5"/>
      <c r="I1" s="5"/>
      <c r="J1" s="5"/>
      <c r="K1" s="6"/>
    </row>
    <row r="2" spans="1:12" s="10" customFormat="1" ht="46.5" customHeight="1">
      <c r="A2" s="8" t="s">
        <v>0</v>
      </c>
      <c r="B2" s="8" t="s">
        <v>1</v>
      </c>
      <c r="C2" s="8" t="s">
        <v>24</v>
      </c>
      <c r="D2" s="8" t="s">
        <v>2</v>
      </c>
      <c r="E2" s="8" t="s">
        <v>27</v>
      </c>
      <c r="F2" s="8" t="s">
        <v>25</v>
      </c>
      <c r="G2" s="8" t="s">
        <v>2</v>
      </c>
      <c r="H2" s="8" t="s">
        <v>29</v>
      </c>
      <c r="I2" s="8" t="s">
        <v>46</v>
      </c>
      <c r="J2" s="8" t="s">
        <v>3</v>
      </c>
      <c r="K2" s="8" t="s">
        <v>47</v>
      </c>
      <c r="L2" s="9"/>
    </row>
    <row r="3" spans="1:11" s="14" customFormat="1" ht="12.75">
      <c r="A3" s="11" t="s">
        <v>95</v>
      </c>
      <c r="B3" s="12"/>
      <c r="C3" s="11"/>
      <c r="D3" s="11"/>
      <c r="E3" s="11"/>
      <c r="F3" s="11"/>
      <c r="G3" s="11"/>
      <c r="H3" s="11"/>
      <c r="I3" s="11"/>
      <c r="J3" s="11"/>
      <c r="K3" s="13"/>
    </row>
    <row r="4" spans="1:11" s="21" customFormat="1" ht="12.75">
      <c r="A4" s="15" t="s">
        <v>31</v>
      </c>
      <c r="B4" s="1" t="s">
        <v>30</v>
      </c>
      <c r="C4" s="2"/>
      <c r="D4" s="16"/>
      <c r="E4" s="17"/>
      <c r="F4" s="18"/>
      <c r="G4" s="16"/>
      <c r="H4" s="15">
        <v>4226534236</v>
      </c>
      <c r="I4" s="19">
        <v>100</v>
      </c>
      <c r="J4" s="20"/>
      <c r="K4" s="15">
        <f>H4*I4/100</f>
        <v>4226534236</v>
      </c>
    </row>
    <row r="5" spans="1:11" s="21" customFormat="1" ht="12.75">
      <c r="A5" s="15" t="s">
        <v>34</v>
      </c>
      <c r="B5" s="1" t="s">
        <v>30</v>
      </c>
      <c r="C5" s="2"/>
      <c r="D5" s="16"/>
      <c r="E5" s="17"/>
      <c r="F5" s="18"/>
      <c r="G5" s="16"/>
      <c r="H5" s="22">
        <v>944498738</v>
      </c>
      <c r="I5" s="23">
        <v>100</v>
      </c>
      <c r="J5" s="24"/>
      <c r="K5" s="15">
        <f>H5*I5/100</f>
        <v>944498738</v>
      </c>
    </row>
    <row r="6" spans="1:11" s="21" customFormat="1" ht="12.75">
      <c r="A6" s="139" t="s">
        <v>115</v>
      </c>
      <c r="B6" s="1" t="s">
        <v>30</v>
      </c>
      <c r="C6" s="2"/>
      <c r="D6" s="16"/>
      <c r="E6" s="17"/>
      <c r="F6" s="18"/>
      <c r="G6" s="16"/>
      <c r="H6" s="22">
        <v>115797921.3</v>
      </c>
      <c r="I6" s="23">
        <v>100</v>
      </c>
      <c r="J6" s="24"/>
      <c r="K6" s="15">
        <f aca="true" t="shared" si="0" ref="K6:K31">H6*I6/100</f>
        <v>115797921.3</v>
      </c>
    </row>
    <row r="7" spans="1:11" s="21" customFormat="1" ht="12.75">
      <c r="A7" s="15" t="s">
        <v>33</v>
      </c>
      <c r="B7" s="1" t="s">
        <v>32</v>
      </c>
      <c r="C7" s="2"/>
      <c r="D7" s="16"/>
      <c r="E7" s="27"/>
      <c r="F7" s="18"/>
      <c r="G7" s="16"/>
      <c r="H7" s="15">
        <v>116462400</v>
      </c>
      <c r="I7" s="25">
        <v>100</v>
      </c>
      <c r="J7" s="20"/>
      <c r="K7" s="15">
        <f t="shared" si="0"/>
        <v>116462400</v>
      </c>
    </row>
    <row r="8" spans="1:11" s="21" customFormat="1" ht="12.75">
      <c r="A8" s="15" t="s">
        <v>36</v>
      </c>
      <c r="B8" s="1" t="s">
        <v>35</v>
      </c>
      <c r="C8" s="2"/>
      <c r="D8" s="16"/>
      <c r="E8" s="27"/>
      <c r="F8" s="18"/>
      <c r="G8" s="16"/>
      <c r="H8" s="15">
        <v>10820000</v>
      </c>
      <c r="I8" s="25">
        <v>100</v>
      </c>
      <c r="J8" s="20"/>
      <c r="K8" s="15">
        <f t="shared" si="0"/>
        <v>10820000</v>
      </c>
    </row>
    <row r="9" spans="1:11" s="21" customFormat="1" ht="12.75">
      <c r="A9" s="15" t="s">
        <v>79</v>
      </c>
      <c r="B9" s="1" t="s">
        <v>45</v>
      </c>
      <c r="C9" s="2"/>
      <c r="D9" s="16"/>
      <c r="E9" s="27"/>
      <c r="F9" s="18"/>
      <c r="G9" s="16"/>
      <c r="H9" s="15">
        <v>278734.6</v>
      </c>
      <c r="I9" s="25">
        <v>18</v>
      </c>
      <c r="J9" s="20"/>
      <c r="K9" s="15">
        <f t="shared" si="0"/>
        <v>50172.227999999996</v>
      </c>
    </row>
    <row r="10" spans="1:11" s="21" customFormat="1" ht="12.75">
      <c r="A10" s="15" t="s">
        <v>4</v>
      </c>
      <c r="B10" s="1" t="s">
        <v>5</v>
      </c>
      <c r="C10" s="2">
        <v>118122</v>
      </c>
      <c r="D10" s="16" t="s">
        <v>6</v>
      </c>
      <c r="E10" s="27">
        <v>2303378</v>
      </c>
      <c r="F10" s="18">
        <v>149005</v>
      </c>
      <c r="G10" s="16" t="s">
        <v>6</v>
      </c>
      <c r="H10" s="26">
        <v>4157674.53</v>
      </c>
      <c r="I10" s="25">
        <v>100</v>
      </c>
      <c r="J10" s="20"/>
      <c r="K10" s="15">
        <f t="shared" si="0"/>
        <v>4157674.53</v>
      </c>
    </row>
    <row r="11" spans="1:11" s="28" customFormat="1" ht="12.75">
      <c r="A11" s="15" t="s">
        <v>17</v>
      </c>
      <c r="B11" s="1" t="s">
        <v>18</v>
      </c>
      <c r="C11" s="18">
        <v>306171</v>
      </c>
      <c r="D11" s="16" t="s">
        <v>7</v>
      </c>
      <c r="E11" s="27">
        <v>7654275</v>
      </c>
      <c r="F11" s="18">
        <v>303050</v>
      </c>
      <c r="G11" s="16" t="s">
        <v>7</v>
      </c>
      <c r="H11" s="15">
        <v>7931601.55</v>
      </c>
      <c r="I11" s="25">
        <v>100</v>
      </c>
      <c r="J11" s="20"/>
      <c r="K11" s="15">
        <f t="shared" si="0"/>
        <v>7931601.55</v>
      </c>
    </row>
    <row r="12" spans="1:11" s="21" customFormat="1" ht="12.75">
      <c r="A12" s="15" t="s">
        <v>68</v>
      </c>
      <c r="B12" s="1" t="s">
        <v>16</v>
      </c>
      <c r="C12" s="18">
        <v>588920.34</v>
      </c>
      <c r="D12" s="16" t="s">
        <v>7</v>
      </c>
      <c r="E12" s="27">
        <v>14723009</v>
      </c>
      <c r="F12" s="18">
        <v>588580.07</v>
      </c>
      <c r="G12" s="16" t="s">
        <v>7</v>
      </c>
      <c r="H12" s="29">
        <v>46250572.64</v>
      </c>
      <c r="I12" s="25">
        <v>51</v>
      </c>
      <c r="J12" s="20"/>
      <c r="K12" s="15">
        <f t="shared" si="0"/>
        <v>23587792.0464</v>
      </c>
    </row>
    <row r="13" spans="1:11" s="28" customFormat="1" ht="12.75">
      <c r="A13" s="15" t="s">
        <v>50</v>
      </c>
      <c r="B13" s="1" t="s">
        <v>19</v>
      </c>
      <c r="C13" s="18">
        <v>604392.27</v>
      </c>
      <c r="D13" s="16" t="s">
        <v>8</v>
      </c>
      <c r="E13" s="27">
        <v>12087845</v>
      </c>
      <c r="F13" s="18">
        <v>604147.83</v>
      </c>
      <c r="G13" s="16" t="s">
        <v>8</v>
      </c>
      <c r="H13" s="15">
        <v>36705491</v>
      </c>
      <c r="I13" s="25">
        <v>76</v>
      </c>
      <c r="J13" s="20"/>
      <c r="K13" s="15">
        <f t="shared" si="0"/>
        <v>27896173.16</v>
      </c>
    </row>
    <row r="14" spans="1:11" s="21" customFormat="1" ht="12.75">
      <c r="A14" s="15" t="s">
        <v>10</v>
      </c>
      <c r="B14" s="1" t="s">
        <v>11</v>
      </c>
      <c r="C14" s="18">
        <v>1092514</v>
      </c>
      <c r="D14" s="16" t="s">
        <v>6</v>
      </c>
      <c r="E14" s="27">
        <v>21304023</v>
      </c>
      <c r="F14" s="18">
        <v>1262484</v>
      </c>
      <c r="G14" s="16" t="s">
        <v>6</v>
      </c>
      <c r="H14" s="15">
        <v>28384083.83</v>
      </c>
      <c r="I14" s="25">
        <v>60</v>
      </c>
      <c r="J14" s="20"/>
      <c r="K14" s="15">
        <f t="shared" si="0"/>
        <v>17030450.298</v>
      </c>
    </row>
    <row r="15" spans="1:11" s="21" customFormat="1" ht="12.75">
      <c r="A15" s="15" t="s">
        <v>81</v>
      </c>
      <c r="B15" s="1" t="s">
        <v>82</v>
      </c>
      <c r="C15" s="18"/>
      <c r="D15" s="16"/>
      <c r="E15" s="27"/>
      <c r="F15" s="18"/>
      <c r="G15" s="16"/>
      <c r="H15" s="15">
        <v>7265982</v>
      </c>
      <c r="I15" s="25">
        <v>18</v>
      </c>
      <c r="J15" s="20"/>
      <c r="K15" s="15">
        <f t="shared" si="0"/>
        <v>1307876.76</v>
      </c>
    </row>
    <row r="16" spans="1:14" s="21" customFormat="1" ht="12.75">
      <c r="A16" s="15" t="s">
        <v>12</v>
      </c>
      <c r="B16" s="1" t="s">
        <v>13</v>
      </c>
      <c r="C16" s="2">
        <v>175000</v>
      </c>
      <c r="D16" s="1" t="s">
        <v>6</v>
      </c>
      <c r="E16" s="27">
        <v>3412500</v>
      </c>
      <c r="F16" s="18">
        <v>212330</v>
      </c>
      <c r="G16" s="16" t="s">
        <v>6</v>
      </c>
      <c r="H16" s="30">
        <v>5062534</v>
      </c>
      <c r="I16" s="31">
        <v>4</v>
      </c>
      <c r="J16" s="20"/>
      <c r="K16" s="15">
        <f t="shared" si="0"/>
        <v>202501.36</v>
      </c>
      <c r="M16" s="32"/>
      <c r="N16" s="33"/>
    </row>
    <row r="17" spans="1:14" s="21" customFormat="1" ht="12.75">
      <c r="A17" s="15" t="s">
        <v>14</v>
      </c>
      <c r="B17" s="1" t="s">
        <v>15</v>
      </c>
      <c r="C17" s="18">
        <v>204965</v>
      </c>
      <c r="D17" s="16" t="s">
        <v>6</v>
      </c>
      <c r="E17" s="27">
        <v>3996818</v>
      </c>
      <c r="F17" s="18">
        <v>212735</v>
      </c>
      <c r="G17" s="16" t="s">
        <v>6</v>
      </c>
      <c r="H17" s="15">
        <v>4972627.87</v>
      </c>
      <c r="I17" s="31">
        <v>16</v>
      </c>
      <c r="J17" s="20"/>
      <c r="K17" s="15">
        <f t="shared" si="0"/>
        <v>795620.4592</v>
      </c>
      <c r="M17" s="33"/>
      <c r="N17" s="33"/>
    </row>
    <row r="18" spans="1:14" s="28" customFormat="1" ht="12.75">
      <c r="A18" s="15" t="s">
        <v>59</v>
      </c>
      <c r="B18" s="1" t="s">
        <v>83</v>
      </c>
      <c r="C18" s="34">
        <v>180000</v>
      </c>
      <c r="D18" s="35" t="s">
        <v>8</v>
      </c>
      <c r="E18" s="38">
        <v>3600000</v>
      </c>
      <c r="F18" s="39">
        <v>178824</v>
      </c>
      <c r="G18" s="40" t="s">
        <v>8</v>
      </c>
      <c r="H18" s="15">
        <v>4059529.78</v>
      </c>
      <c r="I18" s="31">
        <v>33</v>
      </c>
      <c r="J18" s="36"/>
      <c r="K18" s="15">
        <f t="shared" si="0"/>
        <v>1339644.8273999998</v>
      </c>
      <c r="M18" s="37"/>
      <c r="N18" s="37"/>
    </row>
    <row r="19" spans="1:14" s="28" customFormat="1" ht="12.75">
      <c r="A19" s="15" t="s">
        <v>9</v>
      </c>
      <c r="B19" s="1" t="s">
        <v>48</v>
      </c>
      <c r="C19" s="34"/>
      <c r="D19" s="35"/>
      <c r="E19" s="38"/>
      <c r="F19" s="39"/>
      <c r="G19" s="40"/>
      <c r="H19" s="41">
        <v>35473175</v>
      </c>
      <c r="I19" s="31">
        <v>74</v>
      </c>
      <c r="J19" s="39"/>
      <c r="K19" s="15">
        <f t="shared" si="0"/>
        <v>26250149.5</v>
      </c>
      <c r="M19" s="37"/>
      <c r="N19" s="37"/>
    </row>
    <row r="20" spans="1:14" s="21" customFormat="1" ht="12.75">
      <c r="A20" s="15" t="s">
        <v>21</v>
      </c>
      <c r="B20" s="1" t="s">
        <v>22</v>
      </c>
      <c r="C20" s="2">
        <v>7400000</v>
      </c>
      <c r="D20" s="1" t="s">
        <v>8</v>
      </c>
      <c r="E20" s="27">
        <v>148000000</v>
      </c>
      <c r="F20" s="18">
        <v>8196929</v>
      </c>
      <c r="G20" s="16" t="s">
        <v>8</v>
      </c>
      <c r="H20" s="15">
        <v>188102396.78</v>
      </c>
      <c r="I20" s="42">
        <v>18</v>
      </c>
      <c r="J20" s="20"/>
      <c r="K20" s="15">
        <f t="shared" si="0"/>
        <v>33858431.4204</v>
      </c>
      <c r="M20" s="33"/>
      <c r="N20" s="33"/>
    </row>
    <row r="21" spans="1:14" s="21" customFormat="1" ht="12.75">
      <c r="A21" s="139" t="s">
        <v>116</v>
      </c>
      <c r="B21" s="1" t="s">
        <v>87</v>
      </c>
      <c r="C21" s="2">
        <v>12500000</v>
      </c>
      <c r="D21" s="1" t="s">
        <v>8</v>
      </c>
      <c r="E21" s="27">
        <v>250000000</v>
      </c>
      <c r="F21" s="2"/>
      <c r="G21" s="16"/>
      <c r="H21" s="43">
        <v>273123746.71</v>
      </c>
      <c r="I21" s="44">
        <v>15</v>
      </c>
      <c r="J21" s="45"/>
      <c r="K21" s="15">
        <f t="shared" si="0"/>
        <v>40968562.0065</v>
      </c>
      <c r="M21" s="33"/>
      <c r="N21" s="33"/>
    </row>
    <row r="22" spans="1:14" s="21" customFormat="1" ht="12.75">
      <c r="A22" s="15" t="s">
        <v>80</v>
      </c>
      <c r="B22" s="1" t="s">
        <v>23</v>
      </c>
      <c r="C22" s="18">
        <v>11395</v>
      </c>
      <c r="D22" s="16" t="s">
        <v>8</v>
      </c>
      <c r="E22" s="27">
        <v>227900</v>
      </c>
      <c r="F22" s="18">
        <v>11395</v>
      </c>
      <c r="G22" s="16" t="s">
        <v>8</v>
      </c>
      <c r="H22" s="15">
        <v>25267965.5</v>
      </c>
      <c r="I22" s="31">
        <v>60</v>
      </c>
      <c r="J22" s="20"/>
      <c r="K22" s="15">
        <f t="shared" si="0"/>
        <v>15160779.3</v>
      </c>
      <c r="M22" s="33"/>
      <c r="N22" s="33"/>
    </row>
    <row r="23" spans="1:14" s="21" customFormat="1" ht="12.75">
      <c r="A23" s="15" t="s">
        <v>62</v>
      </c>
      <c r="B23" s="46" t="s">
        <v>37</v>
      </c>
      <c r="C23" s="46"/>
      <c r="D23" s="46"/>
      <c r="E23" s="27"/>
      <c r="F23" s="18"/>
      <c r="G23" s="16"/>
      <c r="H23" s="47">
        <v>658357</v>
      </c>
      <c r="I23" s="25">
        <v>100</v>
      </c>
      <c r="J23" s="20"/>
      <c r="K23" s="15">
        <f t="shared" si="0"/>
        <v>658357</v>
      </c>
      <c r="M23" s="48"/>
      <c r="N23" s="33"/>
    </row>
    <row r="24" spans="1:15" s="21" customFormat="1" ht="12.75" customHeight="1">
      <c r="A24" s="15" t="s">
        <v>63</v>
      </c>
      <c r="B24" s="46" t="s">
        <v>38</v>
      </c>
      <c r="C24" s="46"/>
      <c r="D24" s="46"/>
      <c r="E24" s="27"/>
      <c r="F24" s="18"/>
      <c r="G24" s="16"/>
      <c r="H24" s="49">
        <v>2031662</v>
      </c>
      <c r="I24" s="31">
        <v>61</v>
      </c>
      <c r="J24" s="20"/>
      <c r="K24" s="15">
        <f t="shared" si="0"/>
        <v>1239313.82</v>
      </c>
      <c r="M24" s="50"/>
      <c r="N24" s="48"/>
      <c r="O24" s="51"/>
    </row>
    <row r="25" spans="1:15" s="21" customFormat="1" ht="12.75" customHeight="1">
      <c r="A25" s="15" t="s">
        <v>89</v>
      </c>
      <c r="B25" s="46" t="s">
        <v>88</v>
      </c>
      <c r="C25" s="46"/>
      <c r="D25" s="46"/>
      <c r="E25" s="27"/>
      <c r="F25" s="18"/>
      <c r="G25" s="16"/>
      <c r="H25" s="49">
        <v>4111890</v>
      </c>
      <c r="I25" s="31">
        <v>89</v>
      </c>
      <c r="J25" s="20"/>
      <c r="K25" s="15">
        <f t="shared" si="0"/>
        <v>3659582.1</v>
      </c>
      <c r="M25" s="50"/>
      <c r="N25" s="48"/>
      <c r="O25" s="51"/>
    </row>
    <row r="26" spans="1:15" s="21" customFormat="1" ht="25.5">
      <c r="A26" s="15" t="s">
        <v>60</v>
      </c>
      <c r="B26" s="1" t="s">
        <v>39</v>
      </c>
      <c r="C26" s="1"/>
      <c r="D26" s="1"/>
      <c r="E26" s="136"/>
      <c r="F26" s="67"/>
      <c r="G26" s="66"/>
      <c r="H26" s="52">
        <v>393567</v>
      </c>
      <c r="I26" s="53">
        <v>100</v>
      </c>
      <c r="J26" s="45"/>
      <c r="K26" s="15">
        <f t="shared" si="0"/>
        <v>393567</v>
      </c>
      <c r="M26" s="50"/>
      <c r="N26" s="48"/>
      <c r="O26" s="51"/>
    </row>
    <row r="27" spans="1:15" s="21" customFormat="1" ht="25.5">
      <c r="A27" s="15" t="s">
        <v>61</v>
      </c>
      <c r="B27" s="1" t="s">
        <v>65</v>
      </c>
      <c r="C27" s="1"/>
      <c r="D27" s="1"/>
      <c r="E27" s="136"/>
      <c r="F27" s="67"/>
      <c r="G27" s="66"/>
      <c r="H27" s="54">
        <v>19822221</v>
      </c>
      <c r="I27" s="53">
        <v>100</v>
      </c>
      <c r="J27" s="45"/>
      <c r="K27" s="15">
        <f>H27*I27/100</f>
        <v>19822221</v>
      </c>
      <c r="M27" s="50"/>
      <c r="N27" s="55"/>
      <c r="O27" s="50"/>
    </row>
    <row r="28" spans="1:15" s="21" customFormat="1" ht="12.75">
      <c r="A28" s="15" t="s">
        <v>56</v>
      </c>
      <c r="B28" s="46" t="s">
        <v>40</v>
      </c>
      <c r="C28" s="46"/>
      <c r="D28" s="46"/>
      <c r="E28" s="27"/>
      <c r="F28" s="18"/>
      <c r="G28" s="16"/>
      <c r="H28" s="49">
        <v>13242622</v>
      </c>
      <c r="I28" s="25">
        <v>100</v>
      </c>
      <c r="J28" s="20"/>
      <c r="K28" s="15">
        <f t="shared" si="0"/>
        <v>13242622</v>
      </c>
      <c r="M28" s="48"/>
      <c r="N28" s="51"/>
      <c r="O28" s="51"/>
    </row>
    <row r="29" spans="1:15" s="21" customFormat="1" ht="12.75">
      <c r="A29" s="15" t="s">
        <v>57</v>
      </c>
      <c r="B29" s="46" t="s">
        <v>49</v>
      </c>
      <c r="C29" s="46"/>
      <c r="D29" s="46"/>
      <c r="E29" s="27"/>
      <c r="F29" s="18"/>
      <c r="G29" s="16"/>
      <c r="H29" s="56">
        <v>30509790</v>
      </c>
      <c r="I29" s="25">
        <v>100</v>
      </c>
      <c r="J29" s="20"/>
      <c r="K29" s="15">
        <f t="shared" si="0"/>
        <v>30509790</v>
      </c>
      <c r="M29" s="50"/>
      <c r="N29" s="48"/>
      <c r="O29" s="51"/>
    </row>
    <row r="30" spans="1:15" s="21" customFormat="1" ht="12.75">
      <c r="A30" s="15" t="s">
        <v>51</v>
      </c>
      <c r="B30" s="46" t="s">
        <v>51</v>
      </c>
      <c r="C30" s="46"/>
      <c r="D30" s="46"/>
      <c r="E30" s="27"/>
      <c r="F30" s="18"/>
      <c r="G30" s="16"/>
      <c r="H30" s="49">
        <v>1539696</v>
      </c>
      <c r="I30" s="25">
        <v>89</v>
      </c>
      <c r="J30" s="20"/>
      <c r="K30" s="15">
        <f t="shared" si="0"/>
        <v>1370329.44</v>
      </c>
      <c r="M30" s="48"/>
      <c r="N30" s="51"/>
      <c r="O30" s="51"/>
    </row>
    <row r="31" spans="1:15" s="21" customFormat="1" ht="12.75">
      <c r="A31" s="15" t="s">
        <v>55</v>
      </c>
      <c r="B31" s="46" t="s">
        <v>85</v>
      </c>
      <c r="C31" s="46"/>
      <c r="D31" s="46"/>
      <c r="E31" s="27"/>
      <c r="F31" s="18"/>
      <c r="G31" s="16"/>
      <c r="H31" s="30">
        <v>66700000</v>
      </c>
      <c r="I31" s="25">
        <v>40</v>
      </c>
      <c r="J31" s="20"/>
      <c r="K31" s="15">
        <f t="shared" si="0"/>
        <v>26680000</v>
      </c>
      <c r="M31" s="50"/>
      <c r="N31" s="51"/>
      <c r="O31" s="51"/>
    </row>
    <row r="32" spans="1:15" s="61" customFormat="1" ht="12.75">
      <c r="A32" s="117" t="s">
        <v>44</v>
      </c>
      <c r="B32" s="118"/>
      <c r="C32" s="119"/>
      <c r="D32" s="119"/>
      <c r="E32" s="120"/>
      <c r="F32" s="121"/>
      <c r="G32" s="122"/>
      <c r="H32" s="120">
        <f>SUM(H4:H31)</f>
        <v>6220159216.09</v>
      </c>
      <c r="I32" s="123"/>
      <c r="J32" s="124"/>
      <c r="K32" s="120">
        <f>SUM(K4:K31)</f>
        <v>5712226507.1059</v>
      </c>
      <c r="M32" s="62"/>
      <c r="N32" s="62"/>
      <c r="O32" s="62"/>
    </row>
    <row r="33" spans="1:14" s="37" customFormat="1" ht="27" customHeight="1">
      <c r="A33" s="137" t="s">
        <v>114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M33" s="65"/>
      <c r="N33" s="65"/>
    </row>
    <row r="34" spans="1:14" s="37" customFormat="1" ht="15.75" customHeight="1">
      <c r="A34" s="132" t="s">
        <v>71</v>
      </c>
      <c r="B34" s="46" t="s">
        <v>72</v>
      </c>
      <c r="C34" s="46"/>
      <c r="D34" s="46"/>
      <c r="E34" s="27"/>
      <c r="F34" s="18"/>
      <c r="G34" s="16"/>
      <c r="H34" s="15">
        <v>150000</v>
      </c>
      <c r="I34" s="31">
        <v>100</v>
      </c>
      <c r="J34" s="18"/>
      <c r="K34" s="15">
        <f>H34*I34/100</f>
        <v>150000</v>
      </c>
      <c r="M34" s="65"/>
      <c r="N34" s="65"/>
    </row>
    <row r="35" spans="1:14" s="37" customFormat="1" ht="28.5" customHeight="1">
      <c r="A35" s="57" t="s">
        <v>93</v>
      </c>
      <c r="B35" s="66" t="s">
        <v>28</v>
      </c>
      <c r="C35" s="67"/>
      <c r="D35" s="68"/>
      <c r="E35" s="67"/>
      <c r="F35" s="68"/>
      <c r="G35" s="68"/>
      <c r="H35" s="69">
        <v>2200000</v>
      </c>
      <c r="I35" s="70">
        <v>88</v>
      </c>
      <c r="J35" s="45"/>
      <c r="K35" s="15">
        <f aca="true" t="shared" si="1" ref="K35:K44">H35*I35/100</f>
        <v>1936000</v>
      </c>
      <c r="M35" s="65"/>
      <c r="N35" s="65"/>
    </row>
    <row r="36" spans="1:14" s="37" customFormat="1" ht="28.5" customHeight="1">
      <c r="A36" s="57" t="s">
        <v>100</v>
      </c>
      <c r="B36" s="66" t="s">
        <v>101</v>
      </c>
      <c r="C36" s="67"/>
      <c r="D36" s="68"/>
      <c r="E36" s="67"/>
      <c r="F36" s="68"/>
      <c r="G36" s="68"/>
      <c r="H36" s="69">
        <v>9649200</v>
      </c>
      <c r="I36" s="70">
        <v>100</v>
      </c>
      <c r="J36" s="45"/>
      <c r="K36" s="15">
        <f>H36*I36/100</f>
        <v>9649200</v>
      </c>
      <c r="M36" s="65"/>
      <c r="N36" s="65"/>
    </row>
    <row r="37" spans="1:14" s="37" customFormat="1" ht="15" customHeight="1">
      <c r="A37" s="57" t="s">
        <v>102</v>
      </c>
      <c r="B37" s="66" t="s">
        <v>103</v>
      </c>
      <c r="C37" s="67"/>
      <c r="D37" s="68"/>
      <c r="E37" s="67"/>
      <c r="F37" s="68"/>
      <c r="G37" s="68"/>
      <c r="H37" s="69">
        <v>3000000</v>
      </c>
      <c r="I37" s="31">
        <v>100</v>
      </c>
      <c r="J37" s="45"/>
      <c r="K37" s="15">
        <f>H37*I37/100</f>
        <v>3000000</v>
      </c>
      <c r="M37" s="65"/>
      <c r="N37" s="65"/>
    </row>
    <row r="38" spans="1:14" s="37" customFormat="1" ht="15" customHeight="1">
      <c r="A38" s="133" t="s">
        <v>69</v>
      </c>
      <c r="B38" s="71" t="s">
        <v>69</v>
      </c>
      <c r="C38" s="18"/>
      <c r="D38" s="57"/>
      <c r="E38" s="18"/>
      <c r="F38" s="57"/>
      <c r="G38" s="57"/>
      <c r="H38" s="72">
        <v>300000</v>
      </c>
      <c r="I38" s="73">
        <v>100</v>
      </c>
      <c r="J38" s="18"/>
      <c r="K38" s="15">
        <f t="shared" si="1"/>
        <v>300000</v>
      </c>
      <c r="M38" s="65"/>
      <c r="N38" s="65"/>
    </row>
    <row r="39" spans="1:14" s="37" customFormat="1" ht="15" customHeight="1">
      <c r="A39" s="134" t="s">
        <v>70</v>
      </c>
      <c r="B39" s="71" t="s">
        <v>86</v>
      </c>
      <c r="C39" s="18"/>
      <c r="D39" s="57"/>
      <c r="E39" s="18"/>
      <c r="F39" s="57"/>
      <c r="G39" s="57"/>
      <c r="H39" s="72">
        <v>250000</v>
      </c>
      <c r="I39" s="73">
        <v>100</v>
      </c>
      <c r="J39" s="18"/>
      <c r="K39" s="15">
        <f t="shared" si="1"/>
        <v>250000</v>
      </c>
      <c r="M39" s="65"/>
      <c r="N39" s="65"/>
    </row>
    <row r="40" spans="1:14" s="37" customFormat="1" ht="15" customHeight="1">
      <c r="A40" s="135" t="s">
        <v>97</v>
      </c>
      <c r="B40" s="71" t="s">
        <v>26</v>
      </c>
      <c r="C40" s="18"/>
      <c r="D40" s="57"/>
      <c r="E40" s="18"/>
      <c r="F40" s="57"/>
      <c r="G40" s="57"/>
      <c r="H40" s="125">
        <v>2000000</v>
      </c>
      <c r="I40" s="73">
        <v>100</v>
      </c>
      <c r="J40" s="18"/>
      <c r="K40" s="15">
        <f t="shared" si="1"/>
        <v>2000000</v>
      </c>
      <c r="M40" s="65"/>
      <c r="N40" s="65"/>
    </row>
    <row r="41" spans="1:14" s="37" customFormat="1" ht="15" customHeight="1">
      <c r="A41" s="134" t="s">
        <v>107</v>
      </c>
      <c r="B41" s="71" t="s">
        <v>106</v>
      </c>
      <c r="C41" s="18"/>
      <c r="D41" s="57"/>
      <c r="E41" s="18"/>
      <c r="F41" s="57"/>
      <c r="G41" s="57"/>
      <c r="H41" s="125">
        <v>7848000</v>
      </c>
      <c r="I41" s="73">
        <v>100</v>
      </c>
      <c r="J41" s="18"/>
      <c r="K41" s="15">
        <f>H41*I41/100</f>
        <v>7848000</v>
      </c>
      <c r="M41" s="65"/>
      <c r="N41" s="65"/>
    </row>
    <row r="42" spans="1:14" s="76" customFormat="1" ht="16.5" customHeight="1">
      <c r="A42" s="74" t="s">
        <v>59</v>
      </c>
      <c r="B42" s="71" t="s">
        <v>20</v>
      </c>
      <c r="C42" s="18"/>
      <c r="D42" s="57"/>
      <c r="E42" s="18"/>
      <c r="F42" s="57"/>
      <c r="G42" s="57"/>
      <c r="H42" s="72">
        <v>2000000</v>
      </c>
      <c r="I42" s="73">
        <v>100</v>
      </c>
      <c r="J42" s="18"/>
      <c r="K42" s="15">
        <f t="shared" si="1"/>
        <v>2000000</v>
      </c>
      <c r="L42" s="75"/>
      <c r="M42" s="64"/>
      <c r="N42" s="64"/>
    </row>
    <row r="43" spans="1:14" s="76" customFormat="1" ht="12.75" customHeight="1">
      <c r="A43" s="57" t="s">
        <v>58</v>
      </c>
      <c r="B43" s="16" t="s">
        <v>41</v>
      </c>
      <c r="C43" s="18"/>
      <c r="D43" s="57"/>
      <c r="E43" s="18"/>
      <c r="F43" s="57"/>
      <c r="G43" s="57"/>
      <c r="H43" s="77">
        <v>133266</v>
      </c>
      <c r="I43" s="31">
        <v>100</v>
      </c>
      <c r="J43" s="20"/>
      <c r="K43" s="15">
        <f t="shared" si="1"/>
        <v>133266</v>
      </c>
      <c r="L43" s="75"/>
      <c r="M43" s="64"/>
      <c r="N43" s="64"/>
    </row>
    <row r="44" spans="1:14" s="76" customFormat="1" ht="12.75" customHeight="1">
      <c r="A44" s="57" t="s">
        <v>84</v>
      </c>
      <c r="B44" s="16" t="s">
        <v>66</v>
      </c>
      <c r="C44" s="18"/>
      <c r="D44" s="57"/>
      <c r="E44" s="18"/>
      <c r="F44" s="57"/>
      <c r="G44" s="57"/>
      <c r="H44" s="77">
        <v>1011958</v>
      </c>
      <c r="I44" s="31">
        <v>100</v>
      </c>
      <c r="J44" s="20"/>
      <c r="K44" s="15">
        <f t="shared" si="1"/>
        <v>1011958</v>
      </c>
      <c r="L44" s="75"/>
      <c r="M44" s="64"/>
      <c r="N44" s="64"/>
    </row>
    <row r="45" spans="1:14" s="76" customFormat="1" ht="12.75" customHeight="1">
      <c r="A45" s="78" t="s">
        <v>43</v>
      </c>
      <c r="B45" s="60"/>
      <c r="C45" s="59"/>
      <c r="D45" s="78"/>
      <c r="E45" s="59"/>
      <c r="F45" s="78"/>
      <c r="G45" s="78"/>
      <c r="H45" s="58">
        <f>SUM(H34:H44)</f>
        <v>28542424</v>
      </c>
      <c r="I45" s="79"/>
      <c r="J45" s="59"/>
      <c r="K45" s="58">
        <f>SUM(K34:K44)</f>
        <v>28278424</v>
      </c>
      <c r="L45" s="75"/>
      <c r="M45" s="64"/>
      <c r="N45" s="64"/>
    </row>
    <row r="46" spans="1:11" s="76" customFormat="1" ht="25.5" customHeight="1">
      <c r="A46" s="137" t="s">
        <v>96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1:11" s="76" customFormat="1" ht="12.75">
      <c r="A47" s="74" t="s">
        <v>98</v>
      </c>
      <c r="B47" s="71" t="s">
        <v>26</v>
      </c>
      <c r="C47" s="18"/>
      <c r="D47" s="57"/>
      <c r="E47" s="18"/>
      <c r="F47" s="57"/>
      <c r="G47" s="57"/>
      <c r="H47" s="80">
        <v>8000000</v>
      </c>
      <c r="I47" s="80">
        <v>100</v>
      </c>
      <c r="J47" s="80"/>
      <c r="K47" s="80">
        <f>H47*I47/100</f>
        <v>8000000</v>
      </c>
    </row>
    <row r="48" spans="1:11" s="76" customFormat="1" ht="13.5" customHeight="1">
      <c r="A48" s="74" t="s">
        <v>104</v>
      </c>
      <c r="B48" s="71" t="s">
        <v>105</v>
      </c>
      <c r="C48" s="18"/>
      <c r="D48" s="57"/>
      <c r="E48" s="18"/>
      <c r="F48" s="57"/>
      <c r="G48" s="57"/>
      <c r="H48" s="72">
        <v>4000000</v>
      </c>
      <c r="I48" s="73">
        <v>100</v>
      </c>
      <c r="J48" s="18"/>
      <c r="K48" s="80">
        <f>H48*I48/100</f>
        <v>4000000</v>
      </c>
    </row>
    <row r="49" spans="1:11" s="76" customFormat="1" ht="12.75">
      <c r="A49" s="74" t="s">
        <v>99</v>
      </c>
      <c r="B49" s="71" t="s">
        <v>52</v>
      </c>
      <c r="C49" s="18"/>
      <c r="D49" s="57"/>
      <c r="E49" s="18"/>
      <c r="F49" s="57"/>
      <c r="G49" s="57"/>
      <c r="H49" s="72">
        <v>17000000</v>
      </c>
      <c r="I49" s="73">
        <v>100</v>
      </c>
      <c r="J49" s="18"/>
      <c r="K49" s="80">
        <f>H49*I49/100</f>
        <v>17000000</v>
      </c>
    </row>
    <row r="50" spans="1:11" s="76" customFormat="1" ht="12.75">
      <c r="A50" s="74" t="s">
        <v>53</v>
      </c>
      <c r="B50" s="71" t="s">
        <v>54</v>
      </c>
      <c r="C50" s="18"/>
      <c r="D50" s="57"/>
      <c r="E50" s="18"/>
      <c r="F50" s="57"/>
      <c r="G50" s="57"/>
      <c r="H50" s="72">
        <v>50848000</v>
      </c>
      <c r="I50" s="131">
        <v>100</v>
      </c>
      <c r="J50" s="18"/>
      <c r="K50" s="80">
        <f>H50*I50/100</f>
        <v>50848000</v>
      </c>
    </row>
    <row r="51" spans="1:11" s="76" customFormat="1" ht="12.75">
      <c r="A51" s="15" t="s">
        <v>64</v>
      </c>
      <c r="B51" s="127" t="s">
        <v>118</v>
      </c>
      <c r="C51" s="18"/>
      <c r="D51" s="16"/>
      <c r="E51" s="27"/>
      <c r="F51" s="18"/>
      <c r="G51" s="16"/>
      <c r="H51" s="81">
        <v>2800833</v>
      </c>
      <c r="I51" s="31">
        <v>100</v>
      </c>
      <c r="J51" s="18"/>
      <c r="K51" s="81">
        <f>H51*I51/100</f>
        <v>2800833</v>
      </c>
    </row>
    <row r="52" spans="1:11" s="76" customFormat="1" ht="12.75">
      <c r="A52" s="139" t="s">
        <v>117</v>
      </c>
      <c r="B52" s="127" t="s">
        <v>119</v>
      </c>
      <c r="C52" s="2">
        <v>502864</v>
      </c>
      <c r="D52" s="16" t="s">
        <v>6</v>
      </c>
      <c r="E52" s="27">
        <f>C52*19.5</f>
        <v>9805848</v>
      </c>
      <c r="F52" s="18">
        <v>640290</v>
      </c>
      <c r="G52" s="16" t="s">
        <v>6</v>
      </c>
      <c r="H52" s="41">
        <v>16771991.85</v>
      </c>
      <c r="I52" s="31">
        <v>100</v>
      </c>
      <c r="J52" s="15"/>
      <c r="K52" s="81">
        <f aca="true" t="shared" si="2" ref="K52:K61">H52*I52/100</f>
        <v>16771991.85</v>
      </c>
    </row>
    <row r="53" spans="1:14" s="76" customFormat="1" ht="12.75">
      <c r="A53" s="82" t="s">
        <v>91</v>
      </c>
      <c r="B53" s="1" t="s">
        <v>92</v>
      </c>
      <c r="C53" s="18"/>
      <c r="D53" s="16"/>
      <c r="E53" s="27"/>
      <c r="F53" s="18"/>
      <c r="G53" s="16"/>
      <c r="H53" s="15">
        <v>222468750</v>
      </c>
      <c r="I53" s="73">
        <v>100</v>
      </c>
      <c r="J53" s="18"/>
      <c r="K53" s="81">
        <f t="shared" si="2"/>
        <v>222468750</v>
      </c>
      <c r="L53" s="75"/>
      <c r="M53" s="83"/>
      <c r="N53" s="64"/>
    </row>
    <row r="54" spans="1:11" s="76" customFormat="1" ht="12.75">
      <c r="A54" s="57" t="s">
        <v>77</v>
      </c>
      <c r="B54" s="1" t="s">
        <v>90</v>
      </c>
      <c r="C54" s="18"/>
      <c r="D54" s="16"/>
      <c r="E54" s="27"/>
      <c r="F54" s="18"/>
      <c r="G54" s="16"/>
      <c r="H54" s="85">
        <v>2000000</v>
      </c>
      <c r="I54" s="31">
        <v>100</v>
      </c>
      <c r="J54" s="18"/>
      <c r="K54" s="81">
        <f t="shared" si="2"/>
        <v>2000000</v>
      </c>
    </row>
    <row r="55" spans="1:11" s="76" customFormat="1" ht="12.75">
      <c r="A55" s="128" t="s">
        <v>110</v>
      </c>
      <c r="B55" s="127" t="s">
        <v>111</v>
      </c>
      <c r="C55" s="18"/>
      <c r="D55" s="16"/>
      <c r="E55" s="27"/>
      <c r="F55" s="18"/>
      <c r="G55" s="16"/>
      <c r="H55" s="126">
        <v>260000</v>
      </c>
      <c r="I55" s="31">
        <v>100</v>
      </c>
      <c r="J55" s="18"/>
      <c r="K55" s="81">
        <f t="shared" si="2"/>
        <v>260000</v>
      </c>
    </row>
    <row r="56" spans="1:11" s="76" customFormat="1" ht="12.75">
      <c r="A56" s="128" t="s">
        <v>112</v>
      </c>
      <c r="B56" s="127" t="s">
        <v>113</v>
      </c>
      <c r="C56" s="18"/>
      <c r="D56" s="16"/>
      <c r="E56" s="27"/>
      <c r="F56" s="18"/>
      <c r="G56" s="16"/>
      <c r="H56" s="126">
        <v>600000</v>
      </c>
      <c r="I56" s="31">
        <v>100</v>
      </c>
      <c r="J56" s="18"/>
      <c r="K56" s="81">
        <f t="shared" si="2"/>
        <v>600000</v>
      </c>
    </row>
    <row r="57" spans="1:11" s="76" customFormat="1" ht="25.5">
      <c r="A57" s="86" t="s">
        <v>109</v>
      </c>
      <c r="B57" s="71" t="s">
        <v>67</v>
      </c>
      <c r="C57" s="18"/>
      <c r="D57" s="16"/>
      <c r="E57" s="27"/>
      <c r="F57" s="18"/>
      <c r="G57" s="16"/>
      <c r="H57" s="84">
        <v>500000</v>
      </c>
      <c r="I57" s="31">
        <v>100</v>
      </c>
      <c r="J57" s="18"/>
      <c r="K57" s="81">
        <f t="shared" si="2"/>
        <v>500000</v>
      </c>
    </row>
    <row r="58" spans="1:11" s="76" customFormat="1" ht="12.75">
      <c r="A58" s="129" t="s">
        <v>108</v>
      </c>
      <c r="B58" s="1" t="s">
        <v>55</v>
      </c>
      <c r="C58" s="18"/>
      <c r="D58" s="16"/>
      <c r="E58" s="27"/>
      <c r="F58" s="18"/>
      <c r="G58" s="16"/>
      <c r="H58" s="85">
        <v>1786070</v>
      </c>
      <c r="I58" s="31">
        <v>100</v>
      </c>
      <c r="J58" s="18"/>
      <c r="K58" s="81">
        <f t="shared" si="2"/>
        <v>1786070</v>
      </c>
    </row>
    <row r="59" spans="1:11" s="76" customFormat="1" ht="12.75">
      <c r="A59" s="130" t="s">
        <v>78</v>
      </c>
      <c r="B59" s="1" t="s">
        <v>11</v>
      </c>
      <c r="C59" s="18"/>
      <c r="D59" s="16"/>
      <c r="E59" s="27"/>
      <c r="F59" s="18"/>
      <c r="G59" s="16"/>
      <c r="H59" s="87">
        <v>1000000</v>
      </c>
      <c r="I59" s="31">
        <v>100</v>
      </c>
      <c r="J59" s="18"/>
      <c r="K59" s="81">
        <f t="shared" si="2"/>
        <v>1000000</v>
      </c>
    </row>
    <row r="60" spans="1:11" s="76" customFormat="1" ht="12.75">
      <c r="A60" s="130" t="s">
        <v>76</v>
      </c>
      <c r="B60" s="1" t="s">
        <v>73</v>
      </c>
      <c r="C60" s="18"/>
      <c r="D60" s="16"/>
      <c r="E60" s="27"/>
      <c r="F60" s="18"/>
      <c r="G60" s="16"/>
      <c r="H60" s="87">
        <v>250000</v>
      </c>
      <c r="I60" s="31">
        <v>100</v>
      </c>
      <c r="J60" s="18"/>
      <c r="K60" s="81">
        <f t="shared" si="2"/>
        <v>250000</v>
      </c>
    </row>
    <row r="61" spans="1:11" s="76" customFormat="1" ht="12.75">
      <c r="A61" s="130" t="s">
        <v>75</v>
      </c>
      <c r="B61" s="1" t="s">
        <v>74</v>
      </c>
      <c r="C61" s="18"/>
      <c r="D61" s="16"/>
      <c r="E61" s="27"/>
      <c r="F61" s="18"/>
      <c r="G61" s="16"/>
      <c r="H61" s="87">
        <v>500000</v>
      </c>
      <c r="I61" s="31">
        <v>100</v>
      </c>
      <c r="J61" s="18"/>
      <c r="K61" s="81">
        <f t="shared" si="2"/>
        <v>500000</v>
      </c>
    </row>
    <row r="62" spans="1:11" s="76" customFormat="1" ht="12.75">
      <c r="A62" s="78" t="s">
        <v>42</v>
      </c>
      <c r="B62" s="60"/>
      <c r="C62" s="59"/>
      <c r="D62" s="78"/>
      <c r="E62" s="59"/>
      <c r="F62" s="78"/>
      <c r="G62" s="78"/>
      <c r="H62" s="58">
        <f>SUM(H47:H61)</f>
        <v>328785644.85</v>
      </c>
      <c r="I62" s="88"/>
      <c r="J62" s="59"/>
      <c r="K62" s="58">
        <f>SUM(K47:K61)</f>
        <v>328785644.85</v>
      </c>
    </row>
    <row r="63" spans="1:92" s="94" customFormat="1" ht="12.75">
      <c r="A63" s="132"/>
      <c r="B63" s="90"/>
      <c r="C63" s="91"/>
      <c r="D63" s="91"/>
      <c r="E63" s="91"/>
      <c r="F63" s="91"/>
      <c r="G63" s="91"/>
      <c r="H63" s="92"/>
      <c r="I63" s="91"/>
      <c r="J63" s="91"/>
      <c r="K63" s="138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</row>
    <row r="64" spans="1:92" s="94" customFormat="1" ht="12.75">
      <c r="A64" s="89"/>
      <c r="B64" s="90"/>
      <c r="C64" s="91"/>
      <c r="D64" s="91"/>
      <c r="E64" s="91"/>
      <c r="F64" s="91"/>
      <c r="G64" s="91"/>
      <c r="H64" s="92"/>
      <c r="I64" s="91"/>
      <c r="J64" s="91"/>
      <c r="K64" s="91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</row>
    <row r="65" spans="1:92" s="94" customFormat="1" ht="12.75">
      <c r="A65" s="89"/>
      <c r="B65" s="90"/>
      <c r="C65" s="91"/>
      <c r="D65" s="91"/>
      <c r="E65" s="91"/>
      <c r="F65" s="91"/>
      <c r="G65" s="91"/>
      <c r="H65" s="92"/>
      <c r="I65" s="91"/>
      <c r="J65" s="91"/>
      <c r="K65" s="91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</row>
    <row r="66" spans="1:92" s="94" customFormat="1" ht="12.75">
      <c r="A66" s="95"/>
      <c r="B66" s="96"/>
      <c r="C66" s="95"/>
      <c r="D66" s="95"/>
      <c r="E66" s="95"/>
      <c r="F66" s="93"/>
      <c r="G66" s="93"/>
      <c r="H66" s="97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</row>
    <row r="67" spans="1:92" s="94" customFormat="1" ht="12.75">
      <c r="A67" s="55"/>
      <c r="B67" s="98"/>
      <c r="C67" s="98"/>
      <c r="D67" s="98"/>
      <c r="E67" s="99"/>
      <c r="F67" s="100"/>
      <c r="G67" s="101"/>
      <c r="H67" s="55"/>
      <c r="I67" s="102"/>
      <c r="J67" s="100"/>
      <c r="K67" s="55"/>
      <c r="L67" s="7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</row>
    <row r="68" spans="1:92" s="94" customFormat="1" ht="12.75">
      <c r="A68" s="103"/>
      <c r="B68" s="104"/>
      <c r="C68" s="100"/>
      <c r="D68" s="105"/>
      <c r="E68" s="100"/>
      <c r="F68" s="105"/>
      <c r="G68" s="105"/>
      <c r="H68" s="106"/>
      <c r="I68" s="107"/>
      <c r="J68" s="108"/>
      <c r="K68" s="109"/>
      <c r="L68" s="7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</row>
    <row r="69" spans="1:92" s="94" customFormat="1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7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</row>
    <row r="70" spans="1:92" s="94" customFormat="1" ht="12.75">
      <c r="A70" s="111"/>
      <c r="B70" s="112"/>
      <c r="C70" s="100"/>
      <c r="D70" s="105"/>
      <c r="E70" s="100"/>
      <c r="F70" s="105"/>
      <c r="G70" s="105"/>
      <c r="H70" s="106"/>
      <c r="I70" s="107"/>
      <c r="J70" s="108"/>
      <c r="K70" s="109"/>
      <c r="L70" s="7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</row>
    <row r="71" spans="1:92" s="94" customFormat="1" ht="12.75">
      <c r="A71" s="63"/>
      <c r="B71" s="101"/>
      <c r="C71" s="108"/>
      <c r="D71" s="63"/>
      <c r="E71" s="108"/>
      <c r="F71" s="63"/>
      <c r="G71" s="63"/>
      <c r="H71" s="55"/>
      <c r="I71" s="107"/>
      <c r="J71" s="108"/>
      <c r="K71" s="55"/>
      <c r="L71" s="7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</row>
    <row r="72" spans="1:92" s="94" customFormat="1" ht="12.75">
      <c r="A72" s="91"/>
      <c r="B72" s="113"/>
      <c r="C72" s="108"/>
      <c r="D72" s="63"/>
      <c r="E72" s="108"/>
      <c r="F72" s="63"/>
      <c r="G72" s="63"/>
      <c r="H72" s="109"/>
      <c r="I72" s="114"/>
      <c r="J72" s="108"/>
      <c r="K72" s="109"/>
      <c r="L72" s="7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</row>
    <row r="73" spans="1:92" s="94" customFormat="1" ht="12.75">
      <c r="A73" s="91"/>
      <c r="B73" s="113"/>
      <c r="C73" s="108"/>
      <c r="D73" s="63"/>
      <c r="E73" s="108"/>
      <c r="F73" s="63"/>
      <c r="G73" s="63"/>
      <c r="H73" s="115"/>
      <c r="I73" s="114"/>
      <c r="J73" s="108"/>
      <c r="K73" s="115"/>
      <c r="L73" s="7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</row>
    <row r="74" spans="1:92" s="94" customFormat="1" ht="12.75">
      <c r="A74" s="91"/>
      <c r="B74" s="113"/>
      <c r="C74" s="100"/>
      <c r="D74" s="101"/>
      <c r="E74" s="99"/>
      <c r="F74" s="100"/>
      <c r="G74" s="101"/>
      <c r="H74" s="109"/>
      <c r="I74" s="114"/>
      <c r="J74" s="108"/>
      <c r="K74" s="109"/>
      <c r="L74" s="7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</row>
    <row r="75" spans="1:92" s="94" customFormat="1" ht="12.75" customHeight="1">
      <c r="A75" s="91"/>
      <c r="B75" s="113"/>
      <c r="C75" s="100"/>
      <c r="D75" s="101"/>
      <c r="E75" s="99"/>
      <c r="F75" s="100"/>
      <c r="G75" s="101"/>
      <c r="H75" s="109"/>
      <c r="I75" s="114"/>
      <c r="J75" s="108"/>
      <c r="K75" s="109"/>
      <c r="L75" s="7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</row>
    <row r="76" spans="1:92" s="94" customFormat="1" ht="12.75">
      <c r="A76" s="91"/>
      <c r="B76" s="113"/>
      <c r="C76" s="100"/>
      <c r="D76" s="101"/>
      <c r="E76" s="99"/>
      <c r="F76" s="100"/>
      <c r="G76" s="101"/>
      <c r="H76" s="109"/>
      <c r="I76" s="114"/>
      <c r="J76" s="108"/>
      <c r="K76" s="109"/>
      <c r="L76" s="7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</row>
    <row r="77" spans="12:92" s="94" customFormat="1" ht="12.75"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</row>
    <row r="78" spans="1:92" s="94" customFormat="1" ht="12.75">
      <c r="A78" s="95"/>
      <c r="B78" s="96"/>
      <c r="C78" s="95"/>
      <c r="D78" s="95"/>
      <c r="E78" s="95"/>
      <c r="F78" s="93"/>
      <c r="G78" s="93"/>
      <c r="H78" s="97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</row>
    <row r="79" spans="1:92" s="94" customFormat="1" ht="12.75">
      <c r="A79" s="95"/>
      <c r="B79" s="96"/>
      <c r="C79" s="95"/>
      <c r="D79" s="95"/>
      <c r="E79" s="95"/>
      <c r="F79" s="93"/>
      <c r="G79" s="93"/>
      <c r="H79" s="97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</row>
    <row r="80" spans="1:92" s="94" customFormat="1" ht="12.75">
      <c r="A80" s="95"/>
      <c r="B80" s="96"/>
      <c r="C80" s="95"/>
      <c r="D80" s="95"/>
      <c r="E80" s="95"/>
      <c r="F80" s="93"/>
      <c r="G80" s="93"/>
      <c r="H80" s="97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</row>
    <row r="81" spans="1:92" s="94" customFormat="1" ht="12.75">
      <c r="A81" s="95"/>
      <c r="B81" s="96"/>
      <c r="C81" s="95"/>
      <c r="D81" s="95"/>
      <c r="E81" s="95"/>
      <c r="F81" s="93"/>
      <c r="G81" s="93"/>
      <c r="H81" s="97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</row>
    <row r="82" spans="1:92" s="94" customFormat="1" ht="12.75">
      <c r="A82" s="95"/>
      <c r="B82" s="96"/>
      <c r="C82" s="95"/>
      <c r="D82" s="95"/>
      <c r="E82" s="95"/>
      <c r="F82" s="93"/>
      <c r="G82" s="93"/>
      <c r="H82" s="97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</row>
    <row r="83" spans="1:92" s="94" customFormat="1" ht="12.75">
      <c r="A83" s="95"/>
      <c r="B83" s="96"/>
      <c r="C83" s="95"/>
      <c r="D83" s="95"/>
      <c r="E83" s="95"/>
      <c r="F83" s="93"/>
      <c r="G83" s="93"/>
      <c r="H83" s="97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</row>
    <row r="84" spans="1:92" s="94" customFormat="1" ht="12.75">
      <c r="A84" s="95"/>
      <c r="B84" s="96"/>
      <c r="C84" s="95"/>
      <c r="D84" s="95"/>
      <c r="E84" s="95"/>
      <c r="F84" s="93"/>
      <c r="G84" s="93"/>
      <c r="H84" s="97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</row>
    <row r="85" spans="1:92" s="94" customFormat="1" ht="12.75">
      <c r="A85" s="95"/>
      <c r="B85" s="96"/>
      <c r="C85" s="95"/>
      <c r="D85" s="95"/>
      <c r="E85" s="95"/>
      <c r="F85" s="93"/>
      <c r="G85" s="93"/>
      <c r="H85" s="97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</row>
    <row r="86" spans="1:92" s="94" customFormat="1" ht="12.75">
      <c r="A86" s="95"/>
      <c r="B86" s="96"/>
      <c r="C86" s="95"/>
      <c r="D86" s="95"/>
      <c r="E86" s="95"/>
      <c r="F86" s="93"/>
      <c r="G86" s="93"/>
      <c r="H86" s="97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</row>
    <row r="87" spans="1:92" s="94" customFormat="1" ht="12.75">
      <c r="A87" s="95"/>
      <c r="B87" s="96"/>
      <c r="C87" s="95"/>
      <c r="D87" s="95"/>
      <c r="E87" s="95"/>
      <c r="F87" s="93"/>
      <c r="G87" s="93"/>
      <c r="H87" s="97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</row>
    <row r="88" spans="1:92" s="94" customFormat="1" ht="12.75">
      <c r="A88" s="95"/>
      <c r="B88" s="96"/>
      <c r="C88" s="95"/>
      <c r="D88" s="95"/>
      <c r="E88" s="95"/>
      <c r="F88" s="93"/>
      <c r="G88" s="93"/>
      <c r="H88" s="97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</row>
    <row r="89" spans="1:92" s="94" customFormat="1" ht="12.75">
      <c r="A89" s="95"/>
      <c r="B89" s="96"/>
      <c r="C89" s="95"/>
      <c r="D89" s="95"/>
      <c r="E89" s="95"/>
      <c r="F89" s="93"/>
      <c r="G89" s="93"/>
      <c r="H89" s="97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</row>
    <row r="90" spans="1:92" s="94" customFormat="1" ht="12.75">
      <c r="A90" s="95"/>
      <c r="B90" s="96"/>
      <c r="C90" s="95"/>
      <c r="D90" s="95"/>
      <c r="E90" s="95"/>
      <c r="F90" s="93"/>
      <c r="G90" s="93"/>
      <c r="H90" s="97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</row>
    <row r="91" spans="1:92" s="94" customFormat="1" ht="12.75">
      <c r="A91" s="95"/>
      <c r="B91" s="96"/>
      <c r="C91" s="95"/>
      <c r="D91" s="95"/>
      <c r="E91" s="95"/>
      <c r="F91" s="93"/>
      <c r="G91" s="93"/>
      <c r="H91" s="97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</row>
    <row r="92" spans="1:92" s="94" customFormat="1" ht="12.75">
      <c r="A92" s="95"/>
      <c r="B92" s="96"/>
      <c r="C92" s="95"/>
      <c r="D92" s="95"/>
      <c r="E92" s="95"/>
      <c r="F92" s="93"/>
      <c r="G92" s="93"/>
      <c r="H92" s="97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</row>
    <row r="93" spans="1:92" s="94" customFormat="1" ht="12.75">
      <c r="A93" s="95"/>
      <c r="B93" s="96"/>
      <c r="C93" s="95"/>
      <c r="D93" s="95"/>
      <c r="E93" s="95"/>
      <c r="F93" s="93"/>
      <c r="G93" s="93"/>
      <c r="H93" s="97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</row>
    <row r="94" spans="1:92" s="94" customFormat="1" ht="12.75">
      <c r="A94" s="95"/>
      <c r="B94" s="96"/>
      <c r="C94" s="95"/>
      <c r="D94" s="95"/>
      <c r="E94" s="95"/>
      <c r="F94" s="93"/>
      <c r="G94" s="93"/>
      <c r="H94" s="97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</row>
    <row r="95" spans="1:92" s="94" customFormat="1" ht="12.75">
      <c r="A95" s="95"/>
      <c r="B95" s="96"/>
      <c r="C95" s="95"/>
      <c r="D95" s="95"/>
      <c r="E95" s="95"/>
      <c r="F95" s="93"/>
      <c r="G95" s="93"/>
      <c r="H95" s="97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</row>
    <row r="96" spans="1:92" s="94" customFormat="1" ht="12.75">
      <c r="A96" s="95"/>
      <c r="B96" s="96"/>
      <c r="C96" s="95"/>
      <c r="D96" s="95"/>
      <c r="E96" s="95"/>
      <c r="F96" s="93"/>
      <c r="G96" s="93"/>
      <c r="H96" s="97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</row>
    <row r="97" spans="1:92" s="94" customFormat="1" ht="12.75">
      <c r="A97" s="95"/>
      <c r="B97" s="96"/>
      <c r="C97" s="95"/>
      <c r="D97" s="95"/>
      <c r="E97" s="95"/>
      <c r="F97" s="93"/>
      <c r="G97" s="93"/>
      <c r="H97" s="97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</row>
    <row r="98" spans="1:92" s="94" customFormat="1" ht="12.75">
      <c r="A98" s="95"/>
      <c r="B98" s="96"/>
      <c r="C98" s="95"/>
      <c r="D98" s="95"/>
      <c r="E98" s="95"/>
      <c r="F98" s="93"/>
      <c r="G98" s="93"/>
      <c r="H98" s="97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</row>
    <row r="99" spans="1:92" s="94" customFormat="1" ht="12.75">
      <c r="A99" s="95"/>
      <c r="B99" s="96"/>
      <c r="C99" s="95"/>
      <c r="D99" s="95"/>
      <c r="E99" s="95"/>
      <c r="F99" s="93"/>
      <c r="G99" s="93"/>
      <c r="H99" s="97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</row>
    <row r="100" spans="1:92" s="94" customFormat="1" ht="12.75">
      <c r="A100" s="95"/>
      <c r="B100" s="96"/>
      <c r="C100" s="95"/>
      <c r="D100" s="95"/>
      <c r="E100" s="95"/>
      <c r="F100" s="93"/>
      <c r="G100" s="93"/>
      <c r="H100" s="97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</row>
    <row r="101" spans="1:92" s="94" customFormat="1" ht="12.75">
      <c r="A101" s="95"/>
      <c r="B101" s="96"/>
      <c r="C101" s="95"/>
      <c r="D101" s="95"/>
      <c r="E101" s="95"/>
      <c r="F101" s="93"/>
      <c r="G101" s="93"/>
      <c r="H101" s="97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</row>
    <row r="102" spans="1:92" s="94" customFormat="1" ht="12.75">
      <c r="A102" s="95"/>
      <c r="B102" s="96"/>
      <c r="C102" s="95"/>
      <c r="D102" s="95"/>
      <c r="E102" s="95"/>
      <c r="F102" s="93"/>
      <c r="G102" s="93"/>
      <c r="H102" s="97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</row>
    <row r="103" spans="1:92" s="94" customFormat="1" ht="12.75">
      <c r="A103" s="95"/>
      <c r="B103" s="96"/>
      <c r="C103" s="95"/>
      <c r="D103" s="95"/>
      <c r="E103" s="95"/>
      <c r="F103" s="93"/>
      <c r="G103" s="93"/>
      <c r="H103" s="97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</row>
    <row r="104" spans="1:92" s="94" customFormat="1" ht="12.75">
      <c r="A104" s="95"/>
      <c r="B104" s="96"/>
      <c r="C104" s="95"/>
      <c r="D104" s="95"/>
      <c r="E104" s="95"/>
      <c r="F104" s="93"/>
      <c r="G104" s="93"/>
      <c r="H104" s="97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</row>
    <row r="105" spans="1:92" s="94" customFormat="1" ht="12.75">
      <c r="A105" s="95"/>
      <c r="B105" s="96"/>
      <c r="C105" s="95"/>
      <c r="D105" s="95"/>
      <c r="E105" s="95"/>
      <c r="F105" s="93"/>
      <c r="G105" s="93"/>
      <c r="H105" s="97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</row>
    <row r="106" spans="1:92" s="94" customFormat="1" ht="12.75">
      <c r="A106" s="95"/>
      <c r="B106" s="96"/>
      <c r="C106" s="95"/>
      <c r="D106" s="95"/>
      <c r="E106" s="95"/>
      <c r="F106" s="93"/>
      <c r="G106" s="93"/>
      <c r="H106" s="97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</row>
    <row r="107" spans="1:5" ht="12.75">
      <c r="A107" s="95"/>
      <c r="B107" s="96"/>
      <c r="C107" s="95"/>
      <c r="D107" s="95"/>
      <c r="E107" s="95"/>
    </row>
    <row r="108" spans="1:5" ht="12.75">
      <c r="A108" s="95"/>
      <c r="B108" s="96"/>
      <c r="C108" s="95"/>
      <c r="D108" s="95"/>
      <c r="E108" s="95"/>
    </row>
    <row r="109" spans="1:5" ht="12.75">
      <c r="A109" s="95"/>
      <c r="B109" s="96"/>
      <c r="C109" s="95"/>
      <c r="D109" s="95"/>
      <c r="E109" s="95"/>
    </row>
    <row r="110" spans="1:5" ht="12.75">
      <c r="A110" s="95"/>
      <c r="B110" s="96"/>
      <c r="C110" s="95"/>
      <c r="D110" s="95"/>
      <c r="E110" s="95"/>
    </row>
    <row r="111" spans="1:5" ht="12.75">
      <c r="A111" s="95"/>
      <c r="B111" s="96"/>
      <c r="C111" s="95"/>
      <c r="D111" s="95"/>
      <c r="E111" s="95"/>
    </row>
    <row r="112" spans="1:5" ht="12.75">
      <c r="A112" s="95"/>
      <c r="B112" s="96"/>
      <c r="C112" s="95"/>
      <c r="D112" s="95"/>
      <c r="E112" s="95"/>
    </row>
    <row r="113" spans="1:5" ht="12.75">
      <c r="A113" s="95"/>
      <c r="B113" s="96"/>
      <c r="C113" s="95"/>
      <c r="D113" s="95"/>
      <c r="E113" s="95"/>
    </row>
    <row r="114" spans="1:5" ht="12.75">
      <c r="A114" s="95"/>
      <c r="B114" s="96"/>
      <c r="C114" s="95"/>
      <c r="D114" s="95"/>
      <c r="E114" s="95"/>
    </row>
    <row r="115" spans="1:5" ht="12.75">
      <c r="A115" s="95"/>
      <c r="B115" s="96"/>
      <c r="C115" s="95"/>
      <c r="D115" s="95"/>
      <c r="E115" s="95"/>
    </row>
    <row r="116" spans="1:5" ht="12.75">
      <c r="A116" s="95"/>
      <c r="B116" s="96"/>
      <c r="C116" s="95"/>
      <c r="D116" s="95"/>
      <c r="E116" s="95"/>
    </row>
    <row r="117" spans="1:5" ht="12.75">
      <c r="A117" s="95"/>
      <c r="B117" s="96"/>
      <c r="C117" s="95"/>
      <c r="D117" s="95"/>
      <c r="E117" s="95"/>
    </row>
    <row r="118" spans="1:5" ht="12.75">
      <c r="A118" s="95"/>
      <c r="B118" s="96"/>
      <c r="C118" s="95"/>
      <c r="D118" s="95"/>
      <c r="E118" s="95"/>
    </row>
    <row r="119" spans="1:5" ht="12.75">
      <c r="A119" s="95"/>
      <c r="B119" s="96"/>
      <c r="C119" s="95"/>
      <c r="D119" s="95"/>
      <c r="E119" s="95"/>
    </row>
    <row r="120" spans="1:5" ht="12.75">
      <c r="A120" s="95"/>
      <c r="B120" s="96"/>
      <c r="C120" s="95"/>
      <c r="D120" s="95"/>
      <c r="E120" s="95"/>
    </row>
    <row r="121" spans="1:5" ht="12.75">
      <c r="A121" s="95"/>
      <c r="B121" s="96"/>
      <c r="C121" s="95"/>
      <c r="D121" s="95"/>
      <c r="E121" s="95"/>
    </row>
    <row r="122" spans="1:5" ht="12.75">
      <c r="A122" s="95"/>
      <c r="B122" s="96"/>
      <c r="C122" s="95"/>
      <c r="D122" s="95"/>
      <c r="E122" s="95"/>
    </row>
    <row r="123" spans="1:5" ht="12.75">
      <c r="A123" s="95"/>
      <c r="B123" s="96"/>
      <c r="C123" s="95"/>
      <c r="D123" s="95"/>
      <c r="E123" s="95"/>
    </row>
    <row r="124" spans="1:5" ht="12.75">
      <c r="A124" s="95"/>
      <c r="B124" s="96"/>
      <c r="C124" s="95"/>
      <c r="D124" s="95"/>
      <c r="E124" s="95"/>
    </row>
    <row r="125" spans="1:5" ht="12.75">
      <c r="A125" s="95"/>
      <c r="B125" s="96"/>
      <c r="C125" s="95"/>
      <c r="D125" s="95"/>
      <c r="E125" s="95"/>
    </row>
    <row r="126" spans="1:5" ht="12.75">
      <c r="A126" s="95"/>
      <c r="B126" s="96"/>
      <c r="C126" s="95"/>
      <c r="D126" s="95"/>
      <c r="E126" s="95"/>
    </row>
    <row r="127" spans="1:5" ht="12.75">
      <c r="A127" s="95"/>
      <c r="B127" s="96"/>
      <c r="C127" s="95"/>
      <c r="D127" s="95"/>
      <c r="E127" s="95"/>
    </row>
    <row r="128" spans="1:5" ht="12.75">
      <c r="A128" s="95"/>
      <c r="B128" s="96"/>
      <c r="C128" s="95"/>
      <c r="D128" s="95"/>
      <c r="E128" s="95"/>
    </row>
    <row r="129" spans="1:5" ht="12.75">
      <c r="A129" s="95"/>
      <c r="B129" s="96"/>
      <c r="C129" s="95"/>
      <c r="D129" s="95"/>
      <c r="E129" s="95"/>
    </row>
    <row r="130" spans="1:5" ht="12.75">
      <c r="A130" s="95"/>
      <c r="B130" s="96"/>
      <c r="C130" s="95"/>
      <c r="D130" s="95"/>
      <c r="E130" s="95"/>
    </row>
    <row r="131" spans="1:5" ht="12.75">
      <c r="A131" s="95"/>
      <c r="B131" s="96"/>
      <c r="C131" s="95"/>
      <c r="D131" s="95"/>
      <c r="E131" s="95"/>
    </row>
    <row r="132" spans="1:5" ht="12.75">
      <c r="A132" s="95"/>
      <c r="B132" s="96"/>
      <c r="C132" s="95"/>
      <c r="D132" s="95"/>
      <c r="E132" s="95"/>
    </row>
    <row r="133" spans="1:5" ht="12.75">
      <c r="A133" s="95"/>
      <c r="B133" s="96"/>
      <c r="C133" s="95"/>
      <c r="D133" s="95"/>
      <c r="E133" s="95"/>
    </row>
    <row r="134" spans="1:5" ht="12.75">
      <c r="A134" s="95"/>
      <c r="B134" s="96"/>
      <c r="C134" s="95"/>
      <c r="D134" s="95"/>
      <c r="E134" s="95"/>
    </row>
    <row r="135" spans="1:5" ht="12.75">
      <c r="A135" s="95"/>
      <c r="B135" s="96"/>
      <c r="C135" s="95"/>
      <c r="D135" s="95"/>
      <c r="E135" s="95"/>
    </row>
    <row r="136" spans="1:5" ht="12.75">
      <c r="A136" s="95"/>
      <c r="B136" s="96"/>
      <c r="C136" s="95"/>
      <c r="D136" s="95"/>
      <c r="E136" s="95"/>
    </row>
    <row r="137" spans="1:5" ht="12.75">
      <c r="A137" s="95"/>
      <c r="B137" s="96"/>
      <c r="C137" s="95"/>
      <c r="D137" s="95"/>
      <c r="E137" s="95"/>
    </row>
    <row r="138" spans="1:5" ht="12.75">
      <c r="A138" s="95"/>
      <c r="B138" s="96"/>
      <c r="C138" s="95"/>
      <c r="D138" s="95"/>
      <c r="E138" s="95"/>
    </row>
    <row r="139" spans="1:5" ht="12.75">
      <c r="A139" s="95"/>
      <c r="B139" s="96"/>
      <c r="C139" s="95"/>
      <c r="D139" s="95"/>
      <c r="E139" s="95"/>
    </row>
    <row r="140" spans="1:5" ht="12.75">
      <c r="A140" s="95"/>
      <c r="B140" s="96"/>
      <c r="C140" s="95"/>
      <c r="D140" s="95"/>
      <c r="E140" s="95"/>
    </row>
    <row r="141" spans="1:5" ht="12.75">
      <c r="A141" s="95"/>
      <c r="B141" s="96"/>
      <c r="C141" s="95"/>
      <c r="D141" s="95"/>
      <c r="E141" s="95"/>
    </row>
    <row r="142" spans="1:5" ht="12.75">
      <c r="A142" s="95"/>
      <c r="B142" s="96"/>
      <c r="C142" s="95"/>
      <c r="D142" s="95"/>
      <c r="E142" s="95"/>
    </row>
    <row r="143" spans="1:5" ht="12.75">
      <c r="A143" s="95"/>
      <c r="B143" s="96"/>
      <c r="C143" s="95"/>
      <c r="D143" s="95"/>
      <c r="E143" s="95"/>
    </row>
    <row r="144" spans="1:5" ht="12.75">
      <c r="A144" s="95"/>
      <c r="B144" s="96"/>
      <c r="C144" s="95"/>
      <c r="D144" s="95"/>
      <c r="E144" s="95"/>
    </row>
    <row r="145" spans="1:5" ht="12.75">
      <c r="A145" s="95"/>
      <c r="B145" s="96"/>
      <c r="C145" s="95"/>
      <c r="D145" s="95"/>
      <c r="E145" s="95"/>
    </row>
    <row r="146" spans="1:5" ht="12.75">
      <c r="A146" s="95"/>
      <c r="B146" s="96"/>
      <c r="C146" s="95"/>
      <c r="D146" s="95"/>
      <c r="E146" s="95"/>
    </row>
    <row r="147" spans="1:5" ht="12.75">
      <c r="A147" s="95"/>
      <c r="B147" s="96"/>
      <c r="C147" s="95"/>
      <c r="D147" s="95"/>
      <c r="E147" s="95"/>
    </row>
    <row r="148" spans="1:5" ht="12.75">
      <c r="A148" s="95"/>
      <c r="B148" s="96"/>
      <c r="C148" s="95"/>
      <c r="D148" s="95"/>
      <c r="E148" s="95"/>
    </row>
    <row r="149" spans="1:5" ht="12.75">
      <c r="A149" s="95"/>
      <c r="B149" s="96"/>
      <c r="C149" s="95"/>
      <c r="D149" s="95"/>
      <c r="E149" s="95"/>
    </row>
    <row r="150" spans="1:5" ht="12.75">
      <c r="A150" s="95"/>
      <c r="B150" s="96"/>
      <c r="C150" s="95"/>
      <c r="D150" s="95"/>
      <c r="E150" s="95"/>
    </row>
    <row r="151" spans="1:5" ht="12.75">
      <c r="A151" s="95"/>
      <c r="B151" s="96"/>
      <c r="C151" s="95"/>
      <c r="D151" s="95"/>
      <c r="E151" s="95"/>
    </row>
    <row r="152" spans="1:5" ht="12.75">
      <c r="A152" s="95"/>
      <c r="B152" s="96"/>
      <c r="C152" s="95"/>
      <c r="D152" s="95"/>
      <c r="E152" s="95"/>
    </row>
    <row r="153" spans="1:5" ht="12.75">
      <c r="A153" s="95"/>
      <c r="B153" s="96"/>
      <c r="C153" s="95"/>
      <c r="D153" s="95"/>
      <c r="E153" s="95"/>
    </row>
    <row r="154" spans="1:5" ht="12.75">
      <c r="A154" s="95"/>
      <c r="B154" s="96"/>
      <c r="C154" s="95"/>
      <c r="D154" s="95"/>
      <c r="E154" s="95"/>
    </row>
    <row r="155" spans="1:5" ht="12.75">
      <c r="A155" s="95"/>
      <c r="B155" s="96"/>
      <c r="C155" s="95"/>
      <c r="D155" s="95"/>
      <c r="E155" s="95"/>
    </row>
    <row r="156" spans="1:5" ht="12.75">
      <c r="A156" s="95"/>
      <c r="B156" s="96"/>
      <c r="C156" s="95"/>
      <c r="D156" s="95"/>
      <c r="E156" s="95"/>
    </row>
    <row r="157" spans="1:5" ht="12.75">
      <c r="A157" s="95"/>
      <c r="B157" s="96"/>
      <c r="C157" s="95"/>
      <c r="D157" s="95"/>
      <c r="E157" s="95"/>
    </row>
  </sheetData>
  <sheetProtection/>
  <autoFilter ref="A2:IT45"/>
  <mergeCells count="2">
    <mergeCell ref="A33:K33"/>
    <mergeCell ref="A46:K46"/>
  </mergeCells>
  <printOptions horizontalCentered="1"/>
  <pageMargins left="0.4" right="0.4" top="0.48" bottom="0.44" header="0.2755905511811024" footer="0.28"/>
  <pageSetup fitToHeight="3" fitToWidth="1" horizontalDpi="600" verticalDpi="600" orientation="portrait" paperSize="9" scale="7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zbures</dc:creator>
  <cp:keywords/>
  <dc:description/>
  <cp:lastModifiedBy>Martin Volný</cp:lastModifiedBy>
  <cp:lastPrinted>2019-05-05T10:33:14Z</cp:lastPrinted>
  <dcterms:created xsi:type="dcterms:W3CDTF">2011-04-14T07:52:27Z</dcterms:created>
  <dcterms:modified xsi:type="dcterms:W3CDTF">2019-05-05T10:33:25Z</dcterms:modified>
  <cp:category/>
  <cp:version/>
  <cp:contentType/>
  <cp:contentStatus/>
</cp:coreProperties>
</file>